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comments4.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Settings and targets" sheetId="2" state="visible" r:id="rId4"/>
    <sheet name="Inputs - Monthly by channel" sheetId="3" state="visible" r:id="rId5"/>
    <sheet name="Inputs - Local and organic" sheetId="4" state="visible" r:id="rId6"/>
    <sheet name="Funnel" sheetId="5" state="visible" r:id="rId7"/>
    <sheet name="Channel scorecard" sheetId="6" state="visible" r:id="rId8"/>
    <sheet name="Unit and service line" sheetId="7" state="visible" r:id="rId9"/>
    <sheet name="Board summary" sheetId="8" state="visible" r:id="rId10"/>
  </sheets>
  <definedNames>
    <definedName function="false" hidden="false" localSheetId="7" name="_xlnm.Print_Area" vbProcedure="false">'Board summary'!$A$1:$V$42</definedName>
    <definedName function="false" hidden="true" localSheetId="2" name="_xlnm._FilterDatabase" vbProcedure="false">'Inputs - Monthly by channel'!$A$1:$AF$1153</definedName>
    <definedName function="false" hidden="false" name="Channels" vbProcedure="false">'Settings and targets'!$E$2:$E$15</definedName>
    <definedName function="false" hidden="false" name="ChannelsAll" vbProcedure="false">'Settings and targets'!$W$2:$W$16</definedName>
    <definedName function="false" hidden="false" name="MonthsList" vbProcedure="false">'Settings and targets'!$Y$2:$Y$61</definedName>
    <definedName function="false" hidden="false" name="ServiceLines" vbProcedure="false">'Settings and targets'!$C$2:$C$30</definedName>
    <definedName function="false" hidden="false" name="ServiceLinesAll" vbProcedure="false">'Settings and targets'!$V$2:$V$31</definedName>
    <definedName function="false" hidden="false" name="Units" vbProcedure="false">'Settings and targets'!$A$2:$A$20</definedName>
    <definedName function="false" hidden="false" name="UnitsAll" vbProcedure="false">'Settings and targets'!$U$2:$U$21</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Rows 2 onward are ILLUSTRATIVE SAMPLE DATA. Delete them and enter your own aggregated counts. One row per Month x Unit x Service line x Channel.</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Rows 2 onward are ILLUSTRATIVE SAMPLE DATA. One row per month per listing; name listings the same as Units so the unit filters work. Doctor-level listings can be added as separate rows.</t>
        </r>
      </text>
    </comment>
  </commentList>
</comments>
</file>

<file path=xl/sharedStrings.xml><?xml version="1.0" encoding="utf-8"?>
<sst xmlns="http://schemas.openxmlformats.org/spreadsheetml/2006/main" count="3817" uniqueCount="235">
  <si>
    <t xml:space="preserve">Hospital Marketing KPI Dashboard</t>
  </si>
  <si>
    <t xml:space="preserve">ILLUSTRATIVE SAMPLE DATA: replace with your own figures before use. Every number in both Inputs sheets, the unit and service line names, and the targets in Settings are made up to show how the workbook works.</t>
  </si>
  <si>
    <t xml:space="preserve">Legend</t>
  </si>
  <si>
    <t xml:space="preserve">Input cell (type here)</t>
  </si>
  <si>
    <t xml:space="preserve">Pale yellow fill, blue text. Enter or paste your data only in these cells.</t>
  </si>
  <si>
    <t xml:space="preserve">Calculated cell</t>
  </si>
  <si>
    <t xml:space="preserve">White fill, black text. Formulas: never type over them.</t>
  </si>
  <si>
    <t xml:space="preserve">Column header</t>
  </si>
  <si>
    <t xml:space="preserve">Grey fill.</t>
  </si>
  <si>
    <t xml:space="preserve">RAG</t>
  </si>
  <si>
    <t xml:space="preserve">Green meets target; Amber up to the threshold in Settings S2 (default 15%) worse; Red more than that worse.</t>
  </si>
  <si>
    <t xml:space="preserve">1. Purpose</t>
  </si>
  <si>
    <t xml:space="preserve">This workbook follows a patient from first exposure to billed revenue: impressions, clicks, website sessions, enquiries (calls, forms, WhatsApp), qualified enquiries, appointments booked, honoured appointments, treated patients and revenue. Everything above enquiries is marketing activity; everything below is a business outcome. By entering aggregated monthly counts by unit, service line and channel, you can see the conversion between every stage, the cost per qualified enquiry, per honoured appointment and per treated patient, and the return on marketing spend, so budget decisions are based on patients treated rather than clicks or leads.</t>
  </si>
  <si>
    <t xml:space="preserve">2. Monthly routine</t>
  </si>
  <si>
    <t xml:space="preserve">1. Export last month's data from Google Ads, Meta Ads, GA4, Google Business Profile and your call tracking tool.</t>
  </si>
  <si>
    <t xml:space="preserve">2. Export aggregated enquiry, appointment, attendance, treatment and revenue counts from your CRM/HIS by channel, unit and service line.</t>
  </si>
  <si>
    <t xml:space="preserve">3. Enter rows in 'Inputs - Monthly by channel' and 'Inputs - Local and organic'.</t>
  </si>
  <si>
    <t xml:space="preserve">4. Check 'Funnel' for errors (appointments greater than enquiries, paid enquiries with zero spend). The Data check column in Inputs flags impossible funnels as CHECK.</t>
  </si>
  <si>
    <t xml:space="preserve">5. Review 'Channel scorecard' and 'Unit and service line'.</t>
  </si>
  <si>
    <t xml:space="preserve">6. Add comments in the Board summary commentary box (row 20).</t>
  </si>
  <si>
    <t xml:space="preserve">7. Share the Board summary.</t>
  </si>
  <si>
    <t xml:space="preserve">3. Definitions</t>
  </si>
  <si>
    <t xml:space="preserve">Term</t>
  </si>
  <si>
    <t xml:space="preserve">Definition</t>
  </si>
  <si>
    <t xml:space="preserve">Notes</t>
  </si>
  <si>
    <t xml:space="preserve">Qualified enquiry</t>
  </si>
  <si>
    <t xml:space="preserve">An enquiry from a real prospective patient for a service you offer, in your catchment, not a duplicate, job seeker, vendor or wrong number.</t>
  </si>
  <si>
    <t xml:space="preserve">Agree the rule with the contact centre and apply it the same way every month.</t>
  </si>
  <si>
    <t xml:space="preserve">Appointment booked</t>
  </si>
  <si>
    <t xml:space="preserve">A qualified enquiry that resulted in a confirmed OPD slot, test or procedure date.</t>
  </si>
  <si>
    <t xml:space="preserve">Count once per enquiry, even if rescheduled.</t>
  </si>
  <si>
    <t xml:space="preserve">Honoured appointment</t>
  </si>
  <si>
    <t xml:space="preserve">A booked appointment where the patient actually turned up.</t>
  </si>
  <si>
    <t xml:space="preserve">Taken from HIS registration or billing.</t>
  </si>
  <si>
    <t xml:space="preserve">Treated patient</t>
  </si>
  <si>
    <t xml:space="preserve">An honoured patient who went on to the service being marketed (procedure, admission, package, or consultation where that is the product).</t>
  </si>
  <si>
    <t xml:space="preserve">Define per service line and record the rule next to the service line in Settings.</t>
  </si>
  <si>
    <t xml:space="preserve">Marketing cost</t>
  </si>
  <si>
    <t xml:space="preserve">Media spend plus agency and production cost allocated to the row.</t>
  </si>
  <si>
    <t xml:space="preserve">Excludes internal salaries.</t>
  </si>
  <si>
    <t xml:space="preserve">Channel attribution rule</t>
  </si>
  <si>
    <t xml:space="preserve">Tracked phone numbers and UTM parameters decide the channel.</t>
  </si>
  <si>
    <t xml:space="preserve">Anything untracked goes to 'Direct or unknown'.</t>
  </si>
  <si>
    <t xml:space="preserve">Median first response time</t>
  </si>
  <si>
    <t xml:space="preserve">Median minutes from enquiry to first human contact.</t>
  </si>
  <si>
    <t xml:space="preserve">Enter the median for the row; the Board summary shows a simple average of row medians (see note there).</t>
  </si>
  <si>
    <t xml:space="preserve">4. KPI formulas</t>
  </si>
  <si>
    <t xml:space="preserve">KPI</t>
  </si>
  <si>
    <t xml:space="preserve">Formula</t>
  </si>
  <si>
    <t xml:space="preserve">Where calculated</t>
  </si>
  <si>
    <t xml:space="preserve">CTR</t>
  </si>
  <si>
    <t xml:space="preserve">Clicks / Impressions</t>
  </si>
  <si>
    <t xml:space="preserve">Inputs - Monthly by channel (U), Funnel</t>
  </si>
  <si>
    <t xml:space="preserve">Landing conversion</t>
  </si>
  <si>
    <t xml:space="preserve">Enquiries / Sessions</t>
  </si>
  <si>
    <t xml:space="preserve">Inputs - Monthly by channel (V), Funnel</t>
  </si>
  <si>
    <t xml:space="preserve">Qualification rate</t>
  </si>
  <si>
    <t xml:space="preserve">Qualified / Total enquiries</t>
  </si>
  <si>
    <t xml:space="preserve">Inputs - Monthly by channel (W), Funnel</t>
  </si>
  <si>
    <t xml:space="preserve">Cost per qualified enquiry</t>
  </si>
  <si>
    <t xml:space="preserve">Total cost / Qualified enquiries</t>
  </si>
  <si>
    <t xml:space="preserve">Inputs (X), Funnel, Channel scorecard</t>
  </si>
  <si>
    <t xml:space="preserve">Enquiry-to-appointment</t>
  </si>
  <si>
    <t xml:space="preserve">Appointments booked / Qualified enquiries</t>
  </si>
  <si>
    <t xml:space="preserve">Inputs (Y), Funnel, Channel scorecard, Unit and service line, Board summary</t>
  </si>
  <si>
    <t xml:space="preserve">Show rate</t>
  </si>
  <si>
    <t xml:space="preserve">Honoured / Booked</t>
  </si>
  <si>
    <t xml:space="preserve">Inputs (Z), Funnel, Channel scorecard, Unit and service line</t>
  </si>
  <si>
    <t xml:space="preserve">Treatment rate</t>
  </si>
  <si>
    <t xml:space="preserve">Treated / Honoured</t>
  </si>
  <si>
    <t xml:space="preserve">Inputs (AA), Funnel</t>
  </si>
  <si>
    <t xml:space="preserve">Cost per honoured appointment</t>
  </si>
  <si>
    <t xml:space="preserve">Total cost / Honoured</t>
  </si>
  <si>
    <t xml:space="preserve">Inputs (AB), Funnel, Channel scorecard, Unit and service line</t>
  </si>
  <si>
    <t xml:space="preserve">Cost per treated patient</t>
  </si>
  <si>
    <t xml:space="preserve">Total cost / Treated</t>
  </si>
  <si>
    <t xml:space="preserve">Inputs (AC), Funnel, Channel scorecard, Unit and service line, Board summary</t>
  </si>
  <si>
    <t xml:space="preserve">Revenue per treated patient</t>
  </si>
  <si>
    <t xml:space="preserve">Revenue / Treated</t>
  </si>
  <si>
    <t xml:space="preserve">Inputs (AD), Funnel</t>
  </si>
  <si>
    <t xml:space="preserve">Return on marketing spend</t>
  </si>
  <si>
    <t xml:space="preserve">Revenue / Total cost</t>
  </si>
  <si>
    <t xml:space="preserve">Inputs (AE), Funnel, Channel scorecard, Unit and service line, Board summary</t>
  </si>
  <si>
    <t xml:space="preserve">All group and total ratios are calculated from summed counts, never by averaging row ratios. Ratio formulas return a blank instead of an error when the denominator is zero.</t>
  </si>
  <si>
    <t xml:space="preserve">5. Data privacy</t>
  </si>
  <si>
    <t xml:space="preserve">Enter aggregated counts only. Do not paste patient names, phone numbers or clinical details into this file.</t>
  </si>
  <si>
    <t xml:space="preserve">6. Version and owner</t>
  </si>
  <si>
    <t xml:space="preserve">Owner name</t>
  </si>
  <si>
    <t xml:space="preserve">Last updated</t>
  </si>
  <si>
    <t xml:space="preserve">Notes on Excel and Google Sheets</t>
  </si>
  <si>
    <t xml:space="preserve">Works in Excel and Google Sheets. Formulas use only SUMIFS, AVERAGEIFS, COUNTIFS, INDEX, MATCH, EDATE, IFERROR and similar functions available in both. Formula columns in the Inputs sheets are pre-filled to row 2500; for more rows, copy the last row down (or use ARRAYFORMULA in Google Sheets). The Board summary trend column uses a 12-month colour strip (conditional formatting) and charts instead of SPARKLINE, which is Google Sheets only; in Sheets you may replace column J with =SPARKLINE(K6:V6). Funnel, Channel scorecard and Board summary are protected without a password so formulas are not overwritten by accident; use Review &gt; Unprotect sheet to change layout.</t>
  </si>
  <si>
    <t xml:space="preserve">Template by Gaurav Phogat, gauravphogat.com</t>
  </si>
  <si>
    <t xml:space="preserve">Units</t>
  </si>
  <si>
    <t xml:space="preserve">Service lines</t>
  </si>
  <si>
    <t xml:space="preserve">Channels</t>
  </si>
  <si>
    <t xml:space="preserve">Service line</t>
  </si>
  <si>
    <t xml:space="preserve">Target qualified enquiries per month</t>
  </si>
  <si>
    <t xml:space="preserve">Target enquiry-to-appointment rate (%)</t>
  </si>
  <si>
    <t xml:space="preserve">Target show rate (%)</t>
  </si>
  <si>
    <t xml:space="preserve">Target treatment rate (%)</t>
  </si>
  <si>
    <t xml:space="preserve">Max cost per qualified enquiry (₹)</t>
  </si>
  <si>
    <t xml:space="preserve">Max cost per honoured appointment (₹)</t>
  </si>
  <si>
    <t xml:space="preserve">Max cost per treated patient (₹)</t>
  </si>
  <si>
    <t xml:space="preserve">Target median response time (minutes)</t>
  </si>
  <si>
    <t xml:space="preserve">RAG threshold</t>
  </si>
  <si>
    <t xml:space="preserve">Units + All</t>
  </si>
  <si>
    <t xml:space="preserve">Service lines + All</t>
  </si>
  <si>
    <t xml:space="preserve">Channels + All</t>
  </si>
  <si>
    <t xml:space="preserve">Months in data</t>
  </si>
  <si>
    <t xml:space="preserve">Main campus</t>
  </si>
  <si>
    <t xml:space="preserve">Orthopaedics</t>
  </si>
  <si>
    <t xml:space="preserve">Google Ads - Search non-brand</t>
  </si>
  <si>
    <t xml:space="preserve">Group name</t>
  </si>
  <si>
    <t xml:space="preserve">Sample Hospital Group</t>
  </si>
  <si>
    <t xml:space="preserve">All</t>
  </si>
  <si>
    <t xml:space="preserve">City clinic</t>
  </si>
  <si>
    <t xml:space="preserve">Cardiology</t>
  </si>
  <si>
    <t xml:space="preserve">Google Ads - Search brand</t>
  </si>
  <si>
    <t xml:space="preserve">Financial year start month</t>
  </si>
  <si>
    <t xml:space="preserve">Amber band: up to this % worse than target. Cost and time metrics: worse = higher. Rate metrics: worse = lower.</t>
  </si>
  <si>
    <t xml:space="preserve">Obstetrics</t>
  </si>
  <si>
    <t xml:space="preserve">Google Ads - Performance Max</t>
  </si>
  <si>
    <t xml:space="preserve">Health checks</t>
  </si>
  <si>
    <t xml:space="preserve">Google Ads - YouTube</t>
  </si>
  <si>
    <t xml:space="preserve">Service line names in I2:I29 follow column C automatically. Enter targets in J to Q; row 30 ('All') holds group-level targets.</t>
  </si>
  <si>
    <t xml:space="preserve">General OPD</t>
  </si>
  <si>
    <t xml:space="preserve">Meta Ads</t>
  </si>
  <si>
    <t xml:space="preserve">Organic search</t>
  </si>
  <si>
    <t xml:space="preserve">Google Business Profile</t>
  </si>
  <si>
    <t xml:space="preserve">Organic social</t>
  </si>
  <si>
    <t xml:space="preserve">WhatsApp (organic)</t>
  </si>
  <si>
    <t xml:space="preserve">Email/SMS</t>
  </si>
  <si>
    <t xml:space="preserve">Referral/partner</t>
  </si>
  <si>
    <t xml:space="preserve">Direct or unknown</t>
  </si>
  <si>
    <t xml:space="preserve">Helper lists U:Y feed the dropdowns. Do not edit.</t>
  </si>
  <si>
    <t xml:space="preserve">Month</t>
  </si>
  <si>
    <t xml:space="preserve">Unit</t>
  </si>
  <si>
    <t xml:space="preserve">Channel</t>
  </si>
  <si>
    <t xml:space="preserve">Media spend (₹)</t>
  </si>
  <si>
    <t xml:space="preserve">Agency and production cost allocated (₹)</t>
  </si>
  <si>
    <t xml:space="preserve">Impressions</t>
  </si>
  <si>
    <t xml:space="preserve">Clicks</t>
  </si>
  <si>
    <t xml:space="preserve">Sessions (GA4)</t>
  </si>
  <si>
    <t xml:space="preserve">Total enquiries (calls + forms + WhatsApp, de-duplicated)</t>
  </si>
  <si>
    <t xml:space="preserve">Qualified enquiries</t>
  </si>
  <si>
    <t xml:space="preserve">of which calls</t>
  </si>
  <si>
    <t xml:space="preserve">of which forms</t>
  </si>
  <si>
    <t xml:space="preserve">of which WhatsApp chats</t>
  </si>
  <si>
    <t xml:space="preserve">Appointments booked</t>
  </si>
  <si>
    <t xml:space="preserve">Honoured appointments</t>
  </si>
  <si>
    <t xml:space="preserve">Treated patients</t>
  </si>
  <si>
    <t xml:space="preserve">Revenue from treated patients (₹)</t>
  </si>
  <si>
    <t xml:space="preserve">Median first response time (minutes)</t>
  </si>
  <si>
    <t xml:space="preserve">Total cost (₹)</t>
  </si>
  <si>
    <t xml:space="preserve">Cost per qualified enquiry (₹)</t>
  </si>
  <si>
    <t xml:space="preserve">Cost per honoured appointment (₹)</t>
  </si>
  <si>
    <t xml:space="preserve">Cost per treated patient (₹)</t>
  </si>
  <si>
    <t xml:space="preserve">Revenue per treated patient (₹)</t>
  </si>
  <si>
    <t xml:space="preserve">Data check</t>
  </si>
  <si>
    <t xml:space="preserve">Unit / GBP listing name</t>
  </si>
  <si>
    <t xml:space="preserve">GBP views</t>
  </si>
  <si>
    <t xml:space="preserve">GBP calls</t>
  </si>
  <si>
    <t xml:space="preserve">GBP direction requests</t>
  </si>
  <si>
    <t xml:space="preserve">GBP website clicks</t>
  </si>
  <si>
    <t xml:space="preserve">GBP bookings</t>
  </si>
  <si>
    <t xml:space="preserve">GBP messages</t>
  </si>
  <si>
    <t xml:space="preserve">New reviews this month</t>
  </si>
  <si>
    <t xml:space="preserve">Average rating (end of month)</t>
  </si>
  <si>
    <t xml:space="preserve">Reviews responded to</t>
  </si>
  <si>
    <t xml:space="preserve">Review response rate</t>
  </si>
  <si>
    <t xml:space="preserve">Organic sessions total (GA4)</t>
  </si>
  <si>
    <t xml:space="preserve">Organic sessions non-brand landing pages (service/condition pages)</t>
  </si>
  <si>
    <t xml:space="preserve">Doctor profile page views</t>
  </si>
  <si>
    <t xml:space="preserve">Enquiries started from doctor pages</t>
  </si>
  <si>
    <t xml:space="preserve">Doctor page enquiry rate</t>
  </si>
  <si>
    <t xml:space="preserve">Total GBP actions</t>
  </si>
  <si>
    <t xml:space="preserve">Funnel for selected month</t>
  </si>
  <si>
    <t xml:space="preserve">ILLUSTRATIVE SAMPLE DATA: replace with your own figures before use.</t>
  </si>
  <si>
    <t xml:space="preserve">Filter used</t>
  </si>
  <si>
    <t xml:space="preserve">Stage</t>
  </si>
  <si>
    <t xml:space="preserve">Count</t>
  </si>
  <si>
    <t xml:space="preserve">Conversion from previous stage</t>
  </si>
  <si>
    <t xml:space="preserve">Target conversion (from Settings)</t>
  </si>
  <si>
    <t xml:space="preserve">Sessions</t>
  </si>
  <si>
    <t xml:space="preserve">Total enquiries</t>
  </si>
  <si>
    <t xml:space="preserve">Revenue (₹)</t>
  </si>
  <si>
    <t xml:space="preserve">Total marketing cost (₹)</t>
  </si>
  <si>
    <t xml:space="preserve">Cost and value</t>
  </si>
  <si>
    <t xml:space="preserve">Value</t>
  </si>
  <si>
    <t xml:space="preserve">Data checks (selected month)</t>
  </si>
  <si>
    <t xml:space="preserve">Rows flagged CHECK</t>
  </si>
  <si>
    <t xml:space="preserve">Paid rows with enquiries but zero cost</t>
  </si>
  <si>
    <t xml:space="preserve">Channel scorecard</t>
  </si>
  <si>
    <t xml:space="preserve">Share of qualified enquiries</t>
  </si>
  <si>
    <t xml:space="preserve">Share of treated patients</t>
  </si>
  <si>
    <t xml:space="preserve">Previous month cost per treated patient (₹)</t>
  </si>
  <si>
    <t xml:space="preserve">Change vs previous month</t>
  </si>
  <si>
    <t xml:space="preserve">Total</t>
  </si>
  <si>
    <t xml:space="preserve">Target (selected service line, or 'All')</t>
  </si>
  <si>
    <t xml:space="preserve">Organic channels show cost only if content or agency cost was allocated in Inputs column F; otherwise cost per patient shows blank.</t>
  </si>
  <si>
    <t xml:space="preserve">Row 19 ratios are calculated from the totals, not by averaging channel ratios.</t>
  </si>
  <si>
    <t xml:space="preserve">Unit and service line view</t>
  </si>
  <si>
    <t xml:space="preserve">Start date</t>
  </si>
  <si>
    <t xml:space="preserve">Period</t>
  </si>
  <si>
    <t xml:space="preserve">Quarter to date</t>
  </si>
  <si>
    <t xml:space="preserve">End date</t>
  </si>
  <si>
    <t xml:space="preserve">Target cost per treated patient (₹)</t>
  </si>
  <si>
    <t xml:space="preserve">Variance vs target</t>
  </si>
  <si>
    <t xml:space="preserve">Share of total cost</t>
  </si>
  <si>
    <t xml:space="preserve">Subtotal</t>
  </si>
  <si>
    <t xml:space="preserve">All units</t>
  </si>
  <si>
    <t xml:space="preserve">Amber rows: share of cost exceeds share of treated patients by more than 10 percentage points. Candidates for budget review.</t>
  </si>
  <si>
    <t xml:space="preserve">List one row per unit and service line combination (yellow cells). Subtotal rows sum the whole unit directly from Inputs; shares use the Total row as denominator so subtotals are not double counted. Insert new rows above the unit's subtotal and copy the formulas from the row above.</t>
  </si>
  <si>
    <t xml:space="preserve">Financial year to date starts from the month set in Settings G3.</t>
  </si>
  <si>
    <t xml:space="preserve">Board summary: marketing performance</t>
  </si>
  <si>
    <t xml:space="preserve">Reporting month</t>
  </si>
  <si>
    <t xml:space="preserve">Quarter start</t>
  </si>
  <si>
    <t xml:space="preserve">Unit filter</t>
  </si>
  <si>
    <t xml:space="preserve">12-month trend (colour strip replaces SPARKLINE; darker = higher)</t>
  </si>
  <si>
    <t xml:space="preserve">Previous month</t>
  </si>
  <si>
    <t xml:space="preserve">Two months ago</t>
  </si>
  <si>
    <t xml:space="preserve">Same month last year</t>
  </si>
  <si>
    <t xml:space="preserve">Change vs last year</t>
  </si>
  <si>
    <t xml:space="preserve">Target</t>
  </si>
  <si>
    <t xml:space="preserve">RAG vs target</t>
  </si>
  <si>
    <t xml:space="preserve">Trend vs previous month</t>
  </si>
  <si>
    <t xml:space="preserve">Enquiry-to-appointment rate</t>
  </si>
  <si>
    <t xml:space="preserve">Treated patients from digital and marketing channels</t>
  </si>
  <si>
    <t xml:space="preserve">Revenue from those patients (₹)</t>
  </si>
  <si>
    <t xml:space="preserve">First response time (minutes, average of row medians)</t>
  </si>
  <si>
    <t xml:space="preserve">Average Google rating across listings</t>
  </si>
  <si>
    <t xml:space="preserve">New reviews</t>
  </si>
  <si>
    <t xml:space="preserve">Supporting: appointments booked (used for row 8)</t>
  </si>
  <si>
    <t xml:space="preserve">Ratios in every column are calculated from the summed counts in that column, never averaged. Response time is a simple average of row medians (a true median needs FILTER in Google Sheets). Rating is the average across listings.</t>
  </si>
  <si>
    <t xml:space="preserve">What changed and what we will do next
• Biggest positive change and why:
• Biggest problem and owner:
• Budget or operational decision requested:</t>
  </si>
</sst>
</file>

<file path=xl/styles.xml><?xml version="1.0" encoding="utf-8"?>
<styleSheet xmlns="http://schemas.openxmlformats.org/spreadsheetml/2006/main">
  <numFmts count="14">
    <numFmt numFmtId="164" formatCode="General"/>
    <numFmt numFmtId="165" formatCode="dd\-mmm\-yyyy"/>
    <numFmt numFmtId="166" formatCode="[&gt;=10000000]##\,##\,##\,##0;[&gt;=100000]##\,##\,##0;##,##0"/>
    <numFmt numFmtId="167" formatCode="0.0%"/>
    <numFmt numFmtId="168" formatCode="[&gt;=10000000]\₹##\,##\,##\,##0;[&gt;=100000]\₹##\,##\,##0;\₹##,##0"/>
    <numFmt numFmtId="169" formatCode="0"/>
    <numFmt numFmtId="170" formatCode="0%"/>
    <numFmt numFmtId="171" formatCode="mmm\-yyyy"/>
    <numFmt numFmtId="172" formatCode="0.0"/>
    <numFmt numFmtId="173" formatCode="0.00%"/>
    <numFmt numFmtId="174" formatCode="0.00\x"/>
    <numFmt numFmtId="175" formatCode="#,##0"/>
    <numFmt numFmtId="176" formatCode="mmm\-yy"/>
    <numFmt numFmtId="177" formatCode="0.00"/>
  </numFmts>
  <fonts count="16">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b val="true"/>
      <sz val="10"/>
      <color rgb="FFC00000"/>
      <name val="Arial"/>
      <family val="0"/>
      <charset val="1"/>
    </font>
    <font>
      <b val="true"/>
      <sz val="12"/>
      <color rgb="FF1F3864"/>
      <name val="Arial"/>
      <family val="0"/>
      <charset val="1"/>
    </font>
    <font>
      <sz val="10"/>
      <color rgb="FF0000FF"/>
      <name val="Arial"/>
      <family val="0"/>
      <charset val="1"/>
    </font>
    <font>
      <sz val="10"/>
      <name val="Arial"/>
      <family val="0"/>
      <charset val="1"/>
    </font>
    <font>
      <sz val="10"/>
      <color rgb="FF000000"/>
      <name val="Arial"/>
      <family val="0"/>
      <charset val="1"/>
    </font>
    <font>
      <b val="true"/>
      <sz val="10"/>
      <name val="Arial"/>
      <family val="0"/>
      <charset val="1"/>
    </font>
    <font>
      <i val="true"/>
      <sz val="9"/>
      <color rgb="FF595959"/>
      <name val="Arial"/>
      <family val="0"/>
      <charset val="1"/>
    </font>
    <font>
      <sz val="9"/>
      <color rgb="FF7F7F7F"/>
      <name val="Arial"/>
      <family val="0"/>
      <charset val="1"/>
    </font>
    <font>
      <sz val="10"/>
      <name val="Arial"/>
      <family val="2"/>
    </font>
    <font>
      <b val="true"/>
      <sz val="18"/>
      <color rgb="FF000000"/>
      <name val="Calibri"/>
      <family val="2"/>
    </font>
    <font>
      <sz val="10"/>
      <color rgb="FF000000"/>
      <name val="Calibri"/>
      <family val="2"/>
    </font>
  </fonts>
  <fills count="5">
    <fill>
      <patternFill patternType="none"/>
    </fill>
    <fill>
      <patternFill patternType="gray125"/>
    </fill>
    <fill>
      <patternFill patternType="solid">
        <fgColor rgb="FFFFF2CC"/>
        <bgColor rgb="FFF2F2F2"/>
      </patternFill>
    </fill>
    <fill>
      <patternFill patternType="solid">
        <fgColor rgb="FFD9D9D9"/>
        <bgColor rgb="FFC6EFCE"/>
      </patternFill>
    </fill>
    <fill>
      <patternFill patternType="solid">
        <fgColor rgb="FFF2F2F2"/>
        <bgColor rgb="FFF9F9F9"/>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7" fontId="7" fillId="2" borderId="1" xfId="0" applyFont="true" applyBorder="true" applyAlignment="false" applyProtection="false">
      <alignment horizontal="general" vertical="bottom" textRotation="0" wrapText="false" indent="0" shrinkToFit="false"/>
      <protection locked="true" hidden="false"/>
    </xf>
    <xf numFmtId="168" fontId="7" fillId="2" borderId="1" xfId="0" applyFont="true" applyBorder="true" applyAlignment="false" applyProtection="false">
      <alignment horizontal="general" vertical="bottom" textRotation="0" wrapText="false" indent="0" shrinkToFit="false"/>
      <protection locked="true" hidden="false"/>
    </xf>
    <xf numFmtId="169" fontId="7" fillId="2" borderId="1" xfId="0" applyFont="true" applyBorder="true" applyAlignment="false" applyProtection="false">
      <alignment horizontal="general" vertical="bottom" textRotation="0" wrapText="false" indent="0" shrinkToFit="false"/>
      <protection locked="true" hidden="false"/>
    </xf>
    <xf numFmtId="170" fontId="7" fillId="2"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1" fontId="12" fillId="0" borderId="0" xfId="0" applyFont="true" applyBorder="false" applyAlignment="false" applyProtection="false">
      <alignment horizontal="general" vertical="bottom" textRotation="0" wrapText="false" indent="0" shrinkToFit="false"/>
      <protection locked="true" hidden="false"/>
    </xf>
    <xf numFmtId="171" fontId="7" fillId="2"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72" fontId="7" fillId="2" borderId="1" xfId="0" applyFont="true" applyBorder="tru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71" fontId="7" fillId="2" borderId="1" xfId="0" applyFont="true" applyBorder="true" applyAlignment="false" applyProtection="true">
      <alignment horizontal="general" vertical="bottom" textRotation="0" wrapText="false" indent="0" shrinkToFit="false"/>
      <protection locked="false" hidden="false"/>
    </xf>
    <xf numFmtId="164" fontId="7" fillId="2" borderId="1" xfId="0" applyFont="true" applyBorder="true" applyAlignment="false" applyProtection="true">
      <alignment horizontal="general" vertical="bottom" textRotation="0" wrapText="false" indent="0" shrinkToFit="false"/>
      <protection locked="fals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73" fontId="9" fillId="0" borderId="1" xfId="0" applyFont="true" applyBorder="true" applyAlignment="false" applyProtection="false">
      <alignment horizontal="general" vertical="bottom" textRotation="0" wrapText="false" indent="0" shrinkToFit="false"/>
      <protection locked="true" hidden="false"/>
    </xf>
    <xf numFmtId="168" fontId="9"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74" fontId="9" fillId="0" borderId="1" xfId="0" applyFont="true" applyBorder="tru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8" fontId="10" fillId="4" borderId="1" xfId="0" applyFont="true" applyBorder="true" applyAlignment="false" applyProtection="false">
      <alignment horizontal="general" vertical="bottom" textRotation="0" wrapText="fals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7" fontId="10" fillId="4" borderId="1" xfId="0" applyFont="true" applyBorder="true" applyAlignment="false" applyProtection="false">
      <alignment horizontal="general" vertical="bottom" textRotation="0" wrapText="false" indent="0" shrinkToFit="false"/>
      <protection locked="true" hidden="false"/>
    </xf>
    <xf numFmtId="174" fontId="10" fillId="4" borderId="1" xfId="0" applyFont="true" applyBorder="tru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76" fontId="10" fillId="3" borderId="1" xfId="0" applyFont="true" applyBorder="true" applyAlignment="true" applyProtection="false">
      <alignment horizontal="center" vertical="center" textRotation="0" wrapText="true" indent="0" shrinkToFit="false"/>
      <protection locked="true" hidden="false"/>
    </xf>
    <xf numFmtId="172" fontId="9" fillId="0" borderId="1" xfId="0" applyFont="true" applyBorder="true" applyAlignment="false" applyProtection="false">
      <alignment horizontal="general" vertical="bottom" textRotation="0" wrapText="false" indent="0" shrinkToFit="false"/>
      <protection locked="true" hidden="false"/>
    </xf>
    <xf numFmtId="177" fontId="9"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D9D9D9"/>
          <bgColor rgb="FF000000"/>
        </patternFill>
      </fill>
    </dxf>
    <dxf>
      <fill>
        <patternFill patternType="solid">
          <fgColor rgb="FFFFF2CC"/>
          <bgColor rgb="FF000000"/>
        </patternFill>
      </fill>
    </dxf>
    <dxf>
      <fill>
        <patternFill patternType="solid">
          <fgColor rgb="FF0000FF"/>
          <bgColor rgb="FF000000"/>
        </patternFill>
      </fill>
    </dxf>
    <dxf>
      <fill>
        <patternFill patternType="solid">
          <bgColor rgb="FF000000"/>
        </patternFill>
      </fill>
    </dxf>
    <dxf>
      <fill>
        <patternFill patternType="solid">
          <fgColor rgb="FF000000"/>
          <bgColor rgb="FF000000"/>
        </patternFill>
      </fill>
    </dxf>
    <dxf>
      <font>
        <name val="Arial"/>
        <charset val="1"/>
        <family val="0"/>
        <b val="1"/>
        <color rgb="FF9C0006"/>
      </font>
      <fill>
        <patternFill>
          <bgColor rgb="FFFFC7CE"/>
        </patternFill>
      </fill>
    </dxf>
    <dxf>
      <font>
        <name val="Arial"/>
        <charset val="1"/>
        <family val="0"/>
        <b val="1"/>
        <color rgb="FF006100"/>
      </font>
      <fill>
        <patternFill>
          <bgColor rgb="FFC6EFCE"/>
        </patternFill>
      </fill>
    </dxf>
    <dxf>
      <font>
        <name val="Arial"/>
        <charset val="1"/>
        <family val="0"/>
        <b val="1"/>
        <color rgb="FF9C5700"/>
      </font>
      <fill>
        <patternFill>
          <bgColor rgb="FFFFEB9C"/>
        </patternFill>
      </fill>
    </dxf>
    <dxf>
      <font>
        <name val="Arial"/>
        <charset val="1"/>
        <family val="0"/>
        <b val="1"/>
        <color rgb="FFC00000"/>
      </font>
    </dxf>
    <dxf>
      <font>
        <name val="Arial"/>
        <charset val="1"/>
        <family val="0"/>
        <b val="1"/>
        <color rgb="FF006100"/>
      </font>
    </dxf>
    <dxf>
      <font>
        <name val="Arial"/>
        <charset val="1"/>
        <family val="0"/>
        <b val="1"/>
        <color rgb="FF1F3864"/>
      </font>
    </dxf>
    <dxf>
      <font>
        <name val="Arial"/>
        <charset val="1"/>
        <family val="0"/>
        <b val="1"/>
        <color rgb="FF7F7F7F"/>
      </font>
    </dxf>
  </dxfs>
  <colors>
    <indexedColors>
      <rgbColor rgb="FF000000"/>
      <rgbColor rgb="FFF9F9F9"/>
      <rgbColor rgb="FFC00000"/>
      <rgbColor rgb="FF00FF00"/>
      <rgbColor rgb="FF0000FF"/>
      <rgbColor rgb="FFFFFF00"/>
      <rgbColor rgb="FFFF00FF"/>
      <rgbColor rgb="FF00FFFF"/>
      <rgbColor rgb="FF9C0006"/>
      <rgbColor rgb="FF006100"/>
      <rgbColor rgb="FF000080"/>
      <rgbColor rgb="FF808000"/>
      <rgbColor rgb="FF800080"/>
      <rgbColor rgb="FF008080"/>
      <rgbColor rgb="FFBFBFBF"/>
      <rgbColor rgb="FF7F7F7F"/>
      <rgbColor rgb="FF9999FF"/>
      <rgbColor rgb="FF993366"/>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5B6"/>
      <rgbColor rgb="FF33CCCC"/>
      <rgbColor rgb="FF99CC00"/>
      <rgbColor rgb="FFFFC000"/>
      <rgbColor rgb="FFFF9900"/>
      <rgbColor rgb="FFC55A11"/>
      <rgbColor rgb="FF595959"/>
      <rgbColor rgb="FF878787"/>
      <rgbColor rgb="FF1F3864"/>
      <rgbColor rgb="FF339966"/>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Funnel for selected month</a:t>
            </a:r>
          </a:p>
        </c:rich>
      </c:tx>
      <c:overlay val="0"/>
      <c:spPr>
        <a:noFill/>
        <a:ln w="0">
          <a:noFill/>
        </a:ln>
      </c:spPr>
    </c:title>
    <c:autoTitleDeleted val="0"/>
    <c:plotArea>
      <c:barChart>
        <c:barDir val="bar"/>
        <c:grouping val="clustered"/>
        <c:varyColors val="0"/>
        <c:ser>
          <c:idx val="0"/>
          <c:order val="0"/>
          <c:spPr>
            <a:solidFill>
              <a:srgbClr val="2e75b6"/>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Funnel!$A$11:$A$15</c:f>
              <c:strCache>
                <c:ptCount val="5"/>
                <c:pt idx="0">
                  <c:v>Total enquiries</c:v>
                </c:pt>
                <c:pt idx="1">
                  <c:v>Qualified enquiries</c:v>
                </c:pt>
                <c:pt idx="2">
                  <c:v>Appointments booked</c:v>
                </c:pt>
                <c:pt idx="3">
                  <c:v>Honoured appointments</c:v>
                </c:pt>
                <c:pt idx="4">
                  <c:v>Treated patients</c:v>
                </c:pt>
              </c:strCache>
            </c:strRef>
          </c:cat>
          <c:val>
            <c:numRef>
              <c:f>Funnel!$B$11:$B$15</c:f>
              <c:numCache>
                <c:formatCode>[&gt;=10000000]##\,##\,##\,##0;[&gt;=100000]##\,##\,##0;##,##0</c:formatCode>
                <c:ptCount val="5"/>
                <c:pt idx="0">
                  <c:v>3770</c:v>
                </c:pt>
                <c:pt idx="1">
                  <c:v>2535</c:v>
                </c:pt>
                <c:pt idx="2">
                  <c:v>1488</c:v>
                </c:pt>
                <c:pt idx="3">
                  <c:v>1147</c:v>
                </c:pt>
                <c:pt idx="4">
                  <c:v>746</c:v>
                </c:pt>
              </c:numCache>
            </c:numRef>
          </c:val>
        </c:ser>
        <c:gapWidth val="150"/>
        <c:overlap val="0"/>
        <c:axId val="16936445"/>
        <c:axId val="38720076"/>
      </c:barChart>
      <c:catAx>
        <c:axId val="16936445"/>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8720076"/>
        <c:crosses val="autoZero"/>
        <c:auto val="1"/>
        <c:lblAlgn val="ctr"/>
        <c:lblOffset val="100"/>
        <c:noMultiLvlLbl val="0"/>
      </c:catAx>
      <c:valAx>
        <c:axId val="38720076"/>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693644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Treated patients, last 12 months</a:t>
            </a:r>
          </a:p>
        </c:rich>
      </c:tx>
      <c:overlay val="0"/>
      <c:spPr>
        <a:noFill/>
        <a:ln w="0">
          <a:noFill/>
        </a:ln>
      </c:spPr>
    </c:title>
    <c:autoTitleDeleted val="0"/>
    <c:plotArea>
      <c:barChart>
        <c:barDir val="col"/>
        <c:grouping val="clustered"/>
        <c:varyColors val="0"/>
        <c:ser>
          <c:idx val="0"/>
          <c:order val="0"/>
          <c:spPr>
            <a:solidFill>
              <a:srgbClr val="2e75b6"/>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'Board summary'!$K$5:$V$5</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f>'Board summary'!$K$9:$V$9</c:f>
              <c:numCache>
                <c:formatCode>[&gt;=10000000]##\,##\,##\,##0;[&gt;=100000]##\,##\,##0;##,##0</c:formatCode>
                <c:ptCount val="12"/>
                <c:pt idx="0">
                  <c:v>608</c:v>
                </c:pt>
                <c:pt idx="1">
                  <c:v>616</c:v>
                </c:pt>
                <c:pt idx="2">
                  <c:v>578</c:v>
                </c:pt>
                <c:pt idx="3">
                  <c:v>638</c:v>
                </c:pt>
                <c:pt idx="4">
                  <c:v>670</c:v>
                </c:pt>
                <c:pt idx="5">
                  <c:v>699</c:v>
                </c:pt>
                <c:pt idx="6">
                  <c:v>649</c:v>
                </c:pt>
                <c:pt idx="7">
                  <c:v>674</c:v>
                </c:pt>
                <c:pt idx="8">
                  <c:v>681</c:v>
                </c:pt>
                <c:pt idx="9">
                  <c:v>759</c:v>
                </c:pt>
                <c:pt idx="10">
                  <c:v>775</c:v>
                </c:pt>
                <c:pt idx="11">
                  <c:v>746</c:v>
                </c:pt>
              </c:numCache>
            </c:numRef>
          </c:val>
        </c:ser>
        <c:gapWidth val="150"/>
        <c:overlap val="0"/>
        <c:axId val="49807140"/>
        <c:axId val="79263300"/>
      </c:barChart>
      <c:catAx>
        <c:axId val="49807140"/>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9263300"/>
        <c:crosses val="autoZero"/>
        <c:auto val="1"/>
        <c:lblAlgn val="ctr"/>
        <c:lblOffset val="100"/>
        <c:noMultiLvlLbl val="0"/>
      </c:catAx>
      <c:valAx>
        <c:axId val="7926330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980714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Cost per treated patient (₹), last 12 months</a:t>
            </a:r>
          </a:p>
        </c:rich>
      </c:tx>
      <c:overlay val="0"/>
      <c:spPr>
        <a:noFill/>
        <a:ln w="0">
          <a:noFill/>
        </a:ln>
      </c:spPr>
    </c:title>
    <c:autoTitleDeleted val="0"/>
    <c:plotArea>
      <c:lineChart>
        <c:grouping val="standard"/>
        <c:varyColors val="0"/>
        <c:ser>
          <c:idx val="0"/>
          <c:order val="0"/>
          <c:spPr>
            <a:solidFill>
              <a:srgbClr val="c55a11"/>
            </a:solidFill>
            <a:ln w="28080">
              <a:solidFill>
                <a:srgbClr val="c55a11"/>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'Board summary'!$K$5:$V$5</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f>'Board summary'!$K$10:$V$10</c:f>
              <c:numCache>
                <c:formatCode>[&gt;=10000000]\₹##\,##\,##\,##0;[&gt;=100000]\₹##\,##\,##0;\₹##,##0</c:formatCode>
                <c:ptCount val="12"/>
                <c:pt idx="0">
                  <c:v>4923.68421052632</c:v>
                </c:pt>
                <c:pt idx="1">
                  <c:v>4660.87662337662</c:v>
                </c:pt>
                <c:pt idx="2">
                  <c:v>4830.10380622837</c:v>
                </c:pt>
                <c:pt idx="3">
                  <c:v>4818.33855799373</c:v>
                </c:pt>
                <c:pt idx="4">
                  <c:v>4645.07462686567</c:v>
                </c:pt>
                <c:pt idx="5">
                  <c:v>4637.19599427754</c:v>
                </c:pt>
                <c:pt idx="6">
                  <c:v>4831.58705701079</c:v>
                </c:pt>
                <c:pt idx="7">
                  <c:v>4644.80712166172</c:v>
                </c:pt>
                <c:pt idx="8">
                  <c:v>4791.48311306902</c:v>
                </c:pt>
                <c:pt idx="9">
                  <c:v>4431.48880105402</c:v>
                </c:pt>
                <c:pt idx="10">
                  <c:v>4456.12903225806</c:v>
                </c:pt>
                <c:pt idx="11">
                  <c:v>4762.7345844504</c:v>
                </c:pt>
              </c:numCache>
            </c:numRef>
          </c:val>
          <c:smooth val="0"/>
        </c:ser>
        <c:hiLowLines>
          <c:spPr>
            <a:ln w="0">
              <a:noFill/>
            </a:ln>
          </c:spPr>
        </c:hiLowLines>
        <c:marker val="0"/>
        <c:axId val="7144573"/>
        <c:axId val="85384232"/>
      </c:lineChart>
      <c:catAx>
        <c:axId val="7144573"/>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5384232"/>
        <c:crosses val="autoZero"/>
        <c:auto val="1"/>
        <c:lblAlgn val="ctr"/>
        <c:lblOffset val="100"/>
        <c:noMultiLvlLbl val="0"/>
      </c:catAx>
      <c:valAx>
        <c:axId val="85384232"/>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4457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_rels/drawing3.xml.rels><?xml version="1.0" encoding="UTF-8"?>
<Relationships xmlns="http://schemas.openxmlformats.org/package/2006/relationships"><Relationship Id="rId1" Type="http://schemas.openxmlformats.org/officeDocument/2006/relationships/chart" Target="../charts/chart2.xml"/><Relationship Id="rId2"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5</xdr:row>
      <xdr:rowOff>130680</xdr:rowOff>
    </xdr:from>
    <xdr:to>
      <xdr:col>15</xdr:col>
      <xdr:colOff>255960</xdr:colOff>
      <xdr:row>19</xdr:row>
      <xdr:rowOff>133920</xdr:rowOff>
    </xdr:to>
    <xdr:graphicFrame>
      <xdr:nvGraphicFramePr>
        <xdr:cNvPr id="0" name="Chart 1"/>
        <xdr:cNvGraphicFramePr/>
      </xdr:nvGraphicFramePr>
      <xdr:xfrm>
        <a:off x="7237080" y="114300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26</xdr:row>
      <xdr:rowOff>130680</xdr:rowOff>
    </xdr:from>
    <xdr:to>
      <xdr:col>3</xdr:col>
      <xdr:colOff>324720</xdr:colOff>
      <xdr:row>39</xdr:row>
      <xdr:rowOff>173880</xdr:rowOff>
    </xdr:to>
    <xdr:graphicFrame>
      <xdr:nvGraphicFramePr>
        <xdr:cNvPr id="1" name="Chart 1"/>
        <xdr:cNvGraphicFramePr/>
      </xdr:nvGraphicFramePr>
      <xdr:xfrm>
        <a:off x="0" y="5781600"/>
        <a:ext cx="539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26</xdr:row>
      <xdr:rowOff>130680</xdr:rowOff>
    </xdr:from>
    <xdr:to>
      <xdr:col>9</xdr:col>
      <xdr:colOff>465480</xdr:colOff>
      <xdr:row>39</xdr:row>
      <xdr:rowOff>173880</xdr:rowOff>
    </xdr:to>
    <xdr:graphicFrame>
      <xdr:nvGraphicFramePr>
        <xdr:cNvPr id="2" name="Chart 2"/>
        <xdr:cNvGraphicFramePr/>
      </xdr:nvGraphicFramePr>
      <xdr:xfrm>
        <a:off x="6061680" y="5781600"/>
        <a:ext cx="5399640" cy="251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_rels/sheet8.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C5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62"/>
    <col collapsed="false" customWidth="true" hidden="false" outlineLevel="0" max="3" min="3" style="0" width="46"/>
  </cols>
  <sheetData>
    <row r="1" customFormat="false" ht="19.7" hidden="false" customHeight="false" outlineLevel="0" collapsed="false">
      <c r="A1" s="1" t="s">
        <v>0</v>
      </c>
    </row>
    <row r="2" customFormat="false" ht="30" hidden="false" customHeight="true" outlineLevel="0" collapsed="false">
      <c r="A2" s="2" t="s">
        <v>1</v>
      </c>
      <c r="B2" s="2"/>
      <c r="C2" s="2"/>
    </row>
    <row r="4" customFormat="false" ht="15" hidden="false" customHeight="false" outlineLevel="0" collapsed="false">
      <c r="A4" s="3" t="s">
        <v>2</v>
      </c>
    </row>
    <row r="5" customFormat="false" ht="15" hidden="false" customHeight="false" outlineLevel="0" collapsed="false">
      <c r="A5" s="4" t="s">
        <v>3</v>
      </c>
      <c r="B5" s="5" t="s">
        <v>4</v>
      </c>
    </row>
    <row r="6" customFormat="false" ht="15" hidden="false" customHeight="false" outlineLevel="0" collapsed="false">
      <c r="A6" s="6" t="s">
        <v>5</v>
      </c>
      <c r="B6" s="5" t="s">
        <v>6</v>
      </c>
    </row>
    <row r="7" customFormat="false" ht="15" hidden="false" customHeight="false" outlineLevel="0" collapsed="false">
      <c r="A7" s="7" t="s">
        <v>7</v>
      </c>
      <c r="B7" s="5" t="s">
        <v>8</v>
      </c>
    </row>
    <row r="8" customFormat="false" ht="15" hidden="false" customHeight="false" outlineLevel="0" collapsed="false">
      <c r="A8" s="8" t="s">
        <v>9</v>
      </c>
      <c r="B8" s="5" t="s">
        <v>10</v>
      </c>
    </row>
    <row r="10" customFormat="false" ht="15" hidden="false" customHeight="false" outlineLevel="0" collapsed="false">
      <c r="A10" s="3" t="s">
        <v>11</v>
      </c>
    </row>
    <row r="11" customFormat="false" ht="79.5" hidden="false" customHeight="true" outlineLevel="0" collapsed="false">
      <c r="A11" s="9" t="s">
        <v>12</v>
      </c>
      <c r="B11" s="9"/>
      <c r="C11" s="9"/>
    </row>
    <row r="13" customFormat="false" ht="15" hidden="false" customHeight="false" outlineLevel="0" collapsed="false">
      <c r="A13" s="3" t="s">
        <v>13</v>
      </c>
    </row>
    <row r="14" customFormat="false" ht="15" hidden="false" customHeight="true" outlineLevel="0" collapsed="false">
      <c r="A14" s="9" t="s">
        <v>14</v>
      </c>
      <c r="B14" s="9"/>
      <c r="C14" s="9"/>
    </row>
    <row r="15" customFormat="false" ht="15" hidden="false" customHeight="true" outlineLevel="0" collapsed="false">
      <c r="A15" s="9" t="s">
        <v>15</v>
      </c>
      <c r="B15" s="9"/>
      <c r="C15" s="9"/>
    </row>
    <row r="16" customFormat="false" ht="15" hidden="false" customHeight="true" outlineLevel="0" collapsed="false">
      <c r="A16" s="9" t="s">
        <v>16</v>
      </c>
      <c r="B16" s="9"/>
      <c r="C16" s="9"/>
    </row>
    <row r="17" customFormat="false" ht="15" hidden="false" customHeight="true" outlineLevel="0" collapsed="false">
      <c r="A17" s="9" t="s">
        <v>17</v>
      </c>
      <c r="B17" s="9"/>
      <c r="C17" s="9"/>
    </row>
    <row r="18" customFormat="false" ht="15" hidden="false" customHeight="true" outlineLevel="0" collapsed="false">
      <c r="A18" s="9" t="s">
        <v>18</v>
      </c>
      <c r="B18" s="9"/>
      <c r="C18" s="9"/>
    </row>
    <row r="19" customFormat="false" ht="15" hidden="false" customHeight="true" outlineLevel="0" collapsed="false">
      <c r="A19" s="9" t="s">
        <v>19</v>
      </c>
      <c r="B19" s="9"/>
      <c r="C19" s="9"/>
    </row>
    <row r="20" customFormat="false" ht="15" hidden="false" customHeight="true" outlineLevel="0" collapsed="false">
      <c r="A20" s="9" t="s">
        <v>20</v>
      </c>
      <c r="B20" s="9"/>
      <c r="C20" s="9"/>
    </row>
    <row r="22" customFormat="false" ht="15" hidden="false" customHeight="false" outlineLevel="0" collapsed="false">
      <c r="A22" s="3" t="s">
        <v>21</v>
      </c>
    </row>
    <row r="23" customFormat="false" ht="15" hidden="false" customHeight="false" outlineLevel="0" collapsed="false">
      <c r="A23" s="10" t="s">
        <v>22</v>
      </c>
      <c r="B23" s="10" t="s">
        <v>23</v>
      </c>
      <c r="C23" s="10" t="s">
        <v>24</v>
      </c>
    </row>
    <row r="24" customFormat="false" ht="23.85" hidden="false" customHeight="false" outlineLevel="0" collapsed="false">
      <c r="A24" s="11" t="s">
        <v>25</v>
      </c>
      <c r="B24" s="11" t="s">
        <v>26</v>
      </c>
      <c r="C24" s="11" t="s">
        <v>27</v>
      </c>
    </row>
    <row r="25" customFormat="false" ht="23.85" hidden="false" customHeight="false" outlineLevel="0" collapsed="false">
      <c r="A25" s="11" t="s">
        <v>28</v>
      </c>
      <c r="B25" s="11" t="s">
        <v>29</v>
      </c>
      <c r="C25" s="11" t="s">
        <v>30</v>
      </c>
    </row>
    <row r="26" customFormat="false" ht="15" hidden="false" customHeight="false" outlineLevel="0" collapsed="false">
      <c r="A26" s="11" t="s">
        <v>31</v>
      </c>
      <c r="B26" s="11" t="s">
        <v>32</v>
      </c>
      <c r="C26" s="11" t="s">
        <v>33</v>
      </c>
    </row>
    <row r="27" customFormat="false" ht="23.85" hidden="false" customHeight="false" outlineLevel="0" collapsed="false">
      <c r="A27" s="11" t="s">
        <v>34</v>
      </c>
      <c r="B27" s="11" t="s">
        <v>35</v>
      </c>
      <c r="C27" s="11" t="s">
        <v>36</v>
      </c>
    </row>
    <row r="28" customFormat="false" ht="15" hidden="false" customHeight="false" outlineLevel="0" collapsed="false">
      <c r="A28" s="11" t="s">
        <v>37</v>
      </c>
      <c r="B28" s="11" t="s">
        <v>38</v>
      </c>
      <c r="C28" s="11" t="s">
        <v>39</v>
      </c>
    </row>
    <row r="29" customFormat="false" ht="15" hidden="false" customHeight="false" outlineLevel="0" collapsed="false">
      <c r="A29" s="11" t="s">
        <v>40</v>
      </c>
      <c r="B29" s="11" t="s">
        <v>41</v>
      </c>
      <c r="C29" s="11" t="s">
        <v>42</v>
      </c>
    </row>
    <row r="30" customFormat="false" ht="23.85" hidden="false" customHeight="false" outlineLevel="0" collapsed="false">
      <c r="A30" s="11" t="s">
        <v>43</v>
      </c>
      <c r="B30" s="11" t="s">
        <v>44</v>
      </c>
      <c r="C30" s="11" t="s">
        <v>45</v>
      </c>
    </row>
    <row r="32" customFormat="false" ht="15" hidden="false" customHeight="false" outlineLevel="0" collapsed="false">
      <c r="A32" s="3" t="s">
        <v>46</v>
      </c>
    </row>
    <row r="33" customFormat="false" ht="15" hidden="false" customHeight="false" outlineLevel="0" collapsed="false">
      <c r="A33" s="10" t="s">
        <v>47</v>
      </c>
      <c r="B33" s="10" t="s">
        <v>48</v>
      </c>
      <c r="C33" s="10" t="s">
        <v>49</v>
      </c>
    </row>
    <row r="34" customFormat="false" ht="15" hidden="false" customHeight="false" outlineLevel="0" collapsed="false">
      <c r="A34" s="11" t="s">
        <v>50</v>
      </c>
      <c r="B34" s="11" t="s">
        <v>51</v>
      </c>
      <c r="C34" s="11" t="s">
        <v>52</v>
      </c>
    </row>
    <row r="35" customFormat="false" ht="15" hidden="false" customHeight="false" outlineLevel="0" collapsed="false">
      <c r="A35" s="11" t="s">
        <v>53</v>
      </c>
      <c r="B35" s="11" t="s">
        <v>54</v>
      </c>
      <c r="C35" s="11" t="s">
        <v>55</v>
      </c>
    </row>
    <row r="36" customFormat="false" ht="15" hidden="false" customHeight="false" outlineLevel="0" collapsed="false">
      <c r="A36" s="11" t="s">
        <v>56</v>
      </c>
      <c r="B36" s="11" t="s">
        <v>57</v>
      </c>
      <c r="C36" s="11" t="s">
        <v>58</v>
      </c>
    </row>
    <row r="37" customFormat="false" ht="15" hidden="false" customHeight="false" outlineLevel="0" collapsed="false">
      <c r="A37" s="11" t="s">
        <v>59</v>
      </c>
      <c r="B37" s="11" t="s">
        <v>60</v>
      </c>
      <c r="C37" s="11" t="s">
        <v>61</v>
      </c>
    </row>
    <row r="38" customFormat="false" ht="23.85" hidden="false" customHeight="false" outlineLevel="0" collapsed="false">
      <c r="A38" s="11" t="s">
        <v>62</v>
      </c>
      <c r="B38" s="11" t="s">
        <v>63</v>
      </c>
      <c r="C38" s="11" t="s">
        <v>64</v>
      </c>
    </row>
    <row r="39" customFormat="false" ht="23.85" hidden="false" customHeight="false" outlineLevel="0" collapsed="false">
      <c r="A39" s="11" t="s">
        <v>65</v>
      </c>
      <c r="B39" s="11" t="s">
        <v>66</v>
      </c>
      <c r="C39" s="11" t="s">
        <v>67</v>
      </c>
    </row>
    <row r="40" customFormat="false" ht="15" hidden="false" customHeight="false" outlineLevel="0" collapsed="false">
      <c r="A40" s="11" t="s">
        <v>68</v>
      </c>
      <c r="B40" s="11" t="s">
        <v>69</v>
      </c>
      <c r="C40" s="11" t="s">
        <v>70</v>
      </c>
    </row>
    <row r="41" customFormat="false" ht="23.85" hidden="false" customHeight="false" outlineLevel="0" collapsed="false">
      <c r="A41" s="11" t="s">
        <v>71</v>
      </c>
      <c r="B41" s="11" t="s">
        <v>72</v>
      </c>
      <c r="C41" s="11" t="s">
        <v>73</v>
      </c>
    </row>
    <row r="42" customFormat="false" ht="23.85" hidden="false" customHeight="false" outlineLevel="0" collapsed="false">
      <c r="A42" s="11" t="s">
        <v>74</v>
      </c>
      <c r="B42" s="11" t="s">
        <v>75</v>
      </c>
      <c r="C42" s="11" t="s">
        <v>76</v>
      </c>
    </row>
    <row r="43" customFormat="false" ht="15" hidden="false" customHeight="false" outlineLevel="0" collapsed="false">
      <c r="A43" s="11" t="s">
        <v>77</v>
      </c>
      <c r="B43" s="11" t="s">
        <v>78</v>
      </c>
      <c r="C43" s="11" t="s">
        <v>79</v>
      </c>
    </row>
    <row r="44" customFormat="false" ht="23.85" hidden="false" customHeight="false" outlineLevel="0" collapsed="false">
      <c r="A44" s="11" t="s">
        <v>80</v>
      </c>
      <c r="B44" s="11" t="s">
        <v>81</v>
      </c>
      <c r="C44" s="11" t="s">
        <v>82</v>
      </c>
    </row>
    <row r="46" customFormat="false" ht="30" hidden="false" customHeight="true" outlineLevel="0" collapsed="false">
      <c r="A46" s="9" t="s">
        <v>83</v>
      </c>
      <c r="B46" s="9"/>
      <c r="C46" s="9"/>
    </row>
    <row r="48" customFormat="false" ht="15" hidden="false" customHeight="false" outlineLevel="0" collapsed="false">
      <c r="A48" s="3" t="s">
        <v>84</v>
      </c>
    </row>
    <row r="49" customFormat="false" ht="15" hidden="false" customHeight="true" outlineLevel="0" collapsed="false">
      <c r="A49" s="9" t="s">
        <v>85</v>
      </c>
      <c r="B49" s="9"/>
      <c r="C49" s="9"/>
    </row>
    <row r="51" customFormat="false" ht="15" hidden="false" customHeight="false" outlineLevel="0" collapsed="false">
      <c r="A51" s="3" t="s">
        <v>86</v>
      </c>
    </row>
    <row r="52" customFormat="false" ht="15" hidden="false" customHeight="false" outlineLevel="0" collapsed="false">
      <c r="A52" s="8" t="s">
        <v>87</v>
      </c>
      <c r="B52" s="4"/>
    </row>
    <row r="53" customFormat="false" ht="15" hidden="false" customHeight="false" outlineLevel="0" collapsed="false">
      <c r="A53" s="8" t="s">
        <v>88</v>
      </c>
      <c r="B53" s="12"/>
    </row>
    <row r="55" customFormat="false" ht="15" hidden="false" customHeight="false" outlineLevel="0" collapsed="false">
      <c r="A55" s="3" t="s">
        <v>89</v>
      </c>
    </row>
    <row r="56" customFormat="false" ht="79.5" hidden="false" customHeight="true" outlineLevel="0" collapsed="false">
      <c r="A56" s="9" t="s">
        <v>90</v>
      </c>
      <c r="B56" s="9"/>
      <c r="C56" s="9"/>
    </row>
    <row r="58" customFormat="false" ht="15" hidden="false" customHeight="false" outlineLevel="0" collapsed="false">
      <c r="A58" s="13" t="s">
        <v>91</v>
      </c>
    </row>
  </sheetData>
  <mergeCells count="12">
    <mergeCell ref="A2:C2"/>
    <mergeCell ref="A11:C11"/>
    <mergeCell ref="A14:C14"/>
    <mergeCell ref="A15:C15"/>
    <mergeCell ref="A16:C16"/>
    <mergeCell ref="A17:C17"/>
    <mergeCell ref="A18:C18"/>
    <mergeCell ref="A19:C19"/>
    <mergeCell ref="A20:C20"/>
    <mergeCell ref="A46:C46"/>
    <mergeCell ref="A49:C49"/>
    <mergeCell ref="A56:C56"/>
  </mergeCell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&amp;L&amp;"Arial,Regular"Template by Gaurav Phogat, gauravphogat.com&amp;RPage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false"/>
  </sheetPr>
  <dimension ref="A1:Y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
    <col collapsed="false" customWidth="true" hidden="false" outlineLevel="0" max="3" min="3" style="0" width="22"/>
    <col collapsed="false" customWidth="true" hidden="false" outlineLevel="0" max="4" min="4" style="0" width="3"/>
    <col collapsed="false" customWidth="true" hidden="false" outlineLevel="0" max="5" min="5" style="0" width="32"/>
    <col collapsed="false" customWidth="true" hidden="false" outlineLevel="0" max="6" min="6" style="0" width="26"/>
    <col collapsed="false" customWidth="true" hidden="false" outlineLevel="0" max="7" min="7" style="0" width="24"/>
    <col collapsed="false" customWidth="true" hidden="false" outlineLevel="0" max="8" min="8" style="0" width="3"/>
    <col collapsed="false" customWidth="true" hidden="false" outlineLevel="0" max="9" min="9" style="0" width="18"/>
    <col collapsed="false" customWidth="true" hidden="false" outlineLevel="0" max="11" min="10" style="0" width="14"/>
    <col collapsed="false" customWidth="true" hidden="false" outlineLevel="0" max="13" min="12" style="0" width="12"/>
    <col collapsed="false" customWidth="true" hidden="false" outlineLevel="0" max="17" min="14" style="0" width="14"/>
    <col collapsed="false" customWidth="true" hidden="false" outlineLevel="0" max="18" min="18" style="0" width="3"/>
    <col collapsed="false" customWidth="true" hidden="false" outlineLevel="0" max="19" min="19" style="0" width="22"/>
    <col collapsed="false" customWidth="true" hidden="false" outlineLevel="0" max="20" min="20" style="0" width="3"/>
    <col collapsed="false" customWidth="true" hidden="false" outlineLevel="0" max="23" min="21" style="0" width="22"/>
    <col collapsed="false" customWidth="true" hidden="false" outlineLevel="0" max="25" min="25" style="0" width="14"/>
  </cols>
  <sheetData>
    <row r="1" customFormat="false" ht="54" hidden="false" customHeight="true" outlineLevel="0" collapsed="false">
      <c r="A1" s="10" t="s">
        <v>92</v>
      </c>
      <c r="C1" s="10" t="s">
        <v>93</v>
      </c>
      <c r="E1" s="10" t="s">
        <v>94</v>
      </c>
      <c r="I1" s="10" t="s">
        <v>95</v>
      </c>
      <c r="J1" s="10" t="s">
        <v>96</v>
      </c>
      <c r="K1" s="10" t="s">
        <v>97</v>
      </c>
      <c r="L1" s="10" t="s">
        <v>98</v>
      </c>
      <c r="M1" s="10" t="s">
        <v>99</v>
      </c>
      <c r="N1" s="10" t="s">
        <v>100</v>
      </c>
      <c r="O1" s="10" t="s">
        <v>101</v>
      </c>
      <c r="P1" s="10" t="s">
        <v>102</v>
      </c>
      <c r="Q1" s="10" t="s">
        <v>103</v>
      </c>
      <c r="S1" s="10" t="s">
        <v>104</v>
      </c>
      <c r="U1" s="10" t="s">
        <v>105</v>
      </c>
      <c r="V1" s="10" t="s">
        <v>106</v>
      </c>
      <c r="W1" s="10" t="s">
        <v>107</v>
      </c>
      <c r="Y1" s="10" t="s">
        <v>108</v>
      </c>
    </row>
    <row r="2" customFormat="false" ht="15" hidden="false" customHeight="false" outlineLevel="0" collapsed="false">
      <c r="A2" s="4" t="s">
        <v>109</v>
      </c>
      <c r="C2" s="4" t="s">
        <v>110</v>
      </c>
      <c r="E2" s="4" t="s">
        <v>111</v>
      </c>
      <c r="F2" s="8" t="s">
        <v>112</v>
      </c>
      <c r="G2" s="4" t="s">
        <v>113</v>
      </c>
      <c r="I2" s="6" t="str">
        <f aca="false">IF(C2="","",C2)</f>
        <v>Orthopaedics</v>
      </c>
      <c r="J2" s="14" t="n">
        <v>440</v>
      </c>
      <c r="K2" s="15" t="n">
        <v>0.56</v>
      </c>
      <c r="L2" s="15" t="n">
        <v>0.76</v>
      </c>
      <c r="M2" s="15" t="n">
        <v>0.36</v>
      </c>
      <c r="N2" s="16" t="n">
        <v>1890</v>
      </c>
      <c r="O2" s="16" t="n">
        <v>4540</v>
      </c>
      <c r="P2" s="16" t="n">
        <v>13140</v>
      </c>
      <c r="Q2" s="17" t="n">
        <v>15</v>
      </c>
      <c r="S2" s="18" t="n">
        <v>0.15</v>
      </c>
      <c r="U2" s="19" t="s">
        <v>114</v>
      </c>
      <c r="V2" s="19" t="s">
        <v>114</v>
      </c>
      <c r="W2" s="19" t="s">
        <v>114</v>
      </c>
      <c r="Y2" s="20" t="n">
        <f aca="false">IFERROR(DATE(YEAR(MIN('Inputs - Monthly by channel'!$A:$A)),MONTH(MIN('Inputs - Monthly by channel'!$A:$A)),1),"")</f>
        <v>45931</v>
      </c>
    </row>
    <row r="3" customFormat="false" ht="15" hidden="false" customHeight="true" outlineLevel="0" collapsed="false">
      <c r="A3" s="4" t="s">
        <v>115</v>
      </c>
      <c r="C3" s="4" t="s">
        <v>116</v>
      </c>
      <c r="E3" s="4" t="s">
        <v>117</v>
      </c>
      <c r="F3" s="8" t="s">
        <v>118</v>
      </c>
      <c r="G3" s="21" t="n">
        <v>46113</v>
      </c>
      <c r="I3" s="6" t="str">
        <f aca="false">IF(C3="","",C3)</f>
        <v>Cardiology</v>
      </c>
      <c r="J3" s="14" t="n">
        <v>350</v>
      </c>
      <c r="K3" s="15" t="n">
        <v>0.51</v>
      </c>
      <c r="L3" s="15" t="n">
        <v>0.73</v>
      </c>
      <c r="M3" s="15" t="n">
        <v>0.31</v>
      </c>
      <c r="N3" s="16" t="n">
        <v>2170</v>
      </c>
      <c r="O3" s="16" t="n">
        <v>6040</v>
      </c>
      <c r="P3" s="16" t="n">
        <v>20310</v>
      </c>
      <c r="Q3" s="17" t="n">
        <v>15</v>
      </c>
      <c r="S3" s="22" t="s">
        <v>119</v>
      </c>
      <c r="U3" s="19" t="str">
        <f aca="false">IF(A2="","",A2)</f>
        <v>Main campus</v>
      </c>
      <c r="V3" s="19" t="str">
        <f aca="false">IF(C2="","",C2)</f>
        <v>Orthopaedics</v>
      </c>
      <c r="W3" s="19" t="str">
        <f aca="false">IF(E2="","",E2)</f>
        <v>Google Ads - Search non-brand</v>
      </c>
      <c r="Y3" s="20" t="n">
        <f aca="false">IF(Y2="","",IF(EDATE(Y2,1)&gt;MAX('Inputs - Monthly by channel'!$A:$A),"",EDATE(Y2,1)))</f>
        <v>45962</v>
      </c>
    </row>
    <row r="4" customFormat="false" ht="15" hidden="false" customHeight="false" outlineLevel="0" collapsed="false">
      <c r="A4" s="4"/>
      <c r="C4" s="4" t="s">
        <v>120</v>
      </c>
      <c r="E4" s="4" t="s">
        <v>121</v>
      </c>
      <c r="I4" s="6" t="str">
        <f aca="false">IF(C4="","",C4)</f>
        <v>Obstetrics</v>
      </c>
      <c r="J4" s="14" t="n">
        <v>370</v>
      </c>
      <c r="K4" s="15" t="n">
        <v>0.62</v>
      </c>
      <c r="L4" s="15" t="n">
        <v>0.83</v>
      </c>
      <c r="M4" s="15" t="n">
        <v>0.57</v>
      </c>
      <c r="N4" s="16" t="n">
        <v>2140</v>
      </c>
      <c r="O4" s="16" t="n">
        <v>4300</v>
      </c>
      <c r="P4" s="16" t="n">
        <v>7690</v>
      </c>
      <c r="Q4" s="17" t="n">
        <v>15</v>
      </c>
      <c r="S4" s="22"/>
      <c r="U4" s="19" t="str">
        <f aca="false">IF(A3="","",A3)</f>
        <v>City clinic</v>
      </c>
      <c r="V4" s="19" t="str">
        <f aca="false">IF(C3="","",C3)</f>
        <v>Cardiology</v>
      </c>
      <c r="W4" s="19" t="str">
        <f aca="false">IF(E3="","",E3)</f>
        <v>Google Ads - Search brand</v>
      </c>
      <c r="Y4" s="20" t="n">
        <f aca="false">IF(Y3="","",IF(EDATE(Y3,1)&gt;MAX('Inputs - Monthly by channel'!$A:$A),"",EDATE(Y3,1)))</f>
        <v>45992</v>
      </c>
    </row>
    <row r="5" customFormat="false" ht="15" hidden="false" customHeight="true" outlineLevel="0" collapsed="false">
      <c r="A5" s="4"/>
      <c r="C5" s="4" t="s">
        <v>122</v>
      </c>
      <c r="E5" s="4" t="s">
        <v>123</v>
      </c>
      <c r="F5" s="22" t="s">
        <v>124</v>
      </c>
      <c r="G5" s="22"/>
      <c r="I5" s="6" t="str">
        <f aca="false">IF(C5="","",C5)</f>
        <v>Health checks</v>
      </c>
      <c r="J5" s="14" t="n">
        <v>450</v>
      </c>
      <c r="K5" s="15" t="n">
        <v>0.67</v>
      </c>
      <c r="L5" s="15" t="n">
        <v>0.81</v>
      </c>
      <c r="M5" s="15" t="n">
        <v>0.92</v>
      </c>
      <c r="N5" s="16" t="n">
        <v>1100</v>
      </c>
      <c r="O5" s="16" t="n">
        <v>2070</v>
      </c>
      <c r="P5" s="16" t="n">
        <v>2290</v>
      </c>
      <c r="Q5" s="17" t="n">
        <v>20</v>
      </c>
      <c r="S5" s="22"/>
      <c r="U5" s="19" t="str">
        <f aca="false">IF(A4="","",A4)</f>
        <v/>
      </c>
      <c r="V5" s="19" t="str">
        <f aca="false">IF(C4="","",C4)</f>
        <v>Obstetrics</v>
      </c>
      <c r="W5" s="19" t="str">
        <f aca="false">IF(E4="","",E4)</f>
        <v>Google Ads - Performance Max</v>
      </c>
      <c r="Y5" s="20" t="n">
        <f aca="false">IF(Y4="","",IF(EDATE(Y4,1)&gt;MAX('Inputs - Monthly by channel'!$A:$A),"",EDATE(Y4,1)))</f>
        <v>46023</v>
      </c>
    </row>
    <row r="6" customFormat="false" ht="15" hidden="false" customHeight="false" outlineLevel="0" collapsed="false">
      <c r="A6" s="4"/>
      <c r="C6" s="4" t="s">
        <v>125</v>
      </c>
      <c r="E6" s="4" t="s">
        <v>126</v>
      </c>
      <c r="F6" s="22"/>
      <c r="G6" s="22"/>
      <c r="I6" s="6" t="str">
        <f aca="false">IF(C6="","",C6)</f>
        <v>General OPD</v>
      </c>
      <c r="J6" s="14" t="n">
        <v>700</v>
      </c>
      <c r="K6" s="15" t="n">
        <v>0.61</v>
      </c>
      <c r="L6" s="15" t="n">
        <v>0.78</v>
      </c>
      <c r="M6" s="15" t="n">
        <v>0.86</v>
      </c>
      <c r="N6" s="16" t="n">
        <v>430</v>
      </c>
      <c r="O6" s="16" t="n">
        <v>920</v>
      </c>
      <c r="P6" s="16" t="n">
        <v>1080</v>
      </c>
      <c r="Q6" s="17" t="n">
        <v>20</v>
      </c>
      <c r="S6" s="22"/>
      <c r="U6" s="19" t="str">
        <f aca="false">IF(A5="","",A5)</f>
        <v/>
      </c>
      <c r="V6" s="19" t="str">
        <f aca="false">IF(C5="","",C5)</f>
        <v>Health checks</v>
      </c>
      <c r="W6" s="19" t="str">
        <f aca="false">IF(E5="","",E5)</f>
        <v>Google Ads - YouTube</v>
      </c>
      <c r="Y6" s="20" t="n">
        <f aca="false">IF(Y5="","",IF(EDATE(Y5,1)&gt;MAX('Inputs - Monthly by channel'!$A:$A),"",EDATE(Y5,1)))</f>
        <v>46054</v>
      </c>
    </row>
    <row r="7" customFormat="false" ht="15" hidden="false" customHeight="false" outlineLevel="0" collapsed="false">
      <c r="A7" s="4"/>
      <c r="C7" s="4"/>
      <c r="E7" s="4" t="s">
        <v>127</v>
      </c>
      <c r="F7" s="22"/>
      <c r="G7" s="22"/>
      <c r="I7" s="6" t="str">
        <f aca="false">IF(C7="","",C7)</f>
        <v/>
      </c>
      <c r="J7" s="14"/>
      <c r="K7" s="15"/>
      <c r="L7" s="15"/>
      <c r="M7" s="15"/>
      <c r="N7" s="16"/>
      <c r="O7" s="16"/>
      <c r="P7" s="16"/>
      <c r="Q7" s="17"/>
      <c r="S7" s="22"/>
      <c r="U7" s="19" t="str">
        <f aca="false">IF(A6="","",A6)</f>
        <v/>
      </c>
      <c r="V7" s="19" t="str">
        <f aca="false">IF(C6="","",C6)</f>
        <v>General OPD</v>
      </c>
      <c r="W7" s="19" t="str">
        <f aca="false">IF(E6="","",E6)</f>
        <v>Meta Ads</v>
      </c>
      <c r="Y7" s="20" t="n">
        <f aca="false">IF(Y6="","",IF(EDATE(Y6,1)&gt;MAX('Inputs - Monthly by channel'!$A:$A),"",EDATE(Y6,1)))</f>
        <v>46082</v>
      </c>
    </row>
    <row r="8" customFormat="false" ht="15" hidden="false" customHeight="false" outlineLevel="0" collapsed="false">
      <c r="A8" s="4"/>
      <c r="C8" s="4"/>
      <c r="E8" s="4" t="s">
        <v>128</v>
      </c>
      <c r="F8" s="22"/>
      <c r="G8" s="22"/>
      <c r="I8" s="6" t="str">
        <f aca="false">IF(C8="","",C8)</f>
        <v/>
      </c>
      <c r="J8" s="14"/>
      <c r="K8" s="15"/>
      <c r="L8" s="15"/>
      <c r="M8" s="15"/>
      <c r="N8" s="16"/>
      <c r="O8" s="16"/>
      <c r="P8" s="16"/>
      <c r="Q8" s="17"/>
      <c r="S8" s="22"/>
      <c r="U8" s="19" t="str">
        <f aca="false">IF(A7="","",A7)</f>
        <v/>
      </c>
      <c r="V8" s="19" t="str">
        <f aca="false">IF(C7="","",C7)</f>
        <v/>
      </c>
      <c r="W8" s="19" t="str">
        <f aca="false">IF(E7="","",E7)</f>
        <v>Organic search</v>
      </c>
      <c r="Y8" s="20" t="n">
        <f aca="false">IF(Y7="","",IF(EDATE(Y7,1)&gt;MAX('Inputs - Monthly by channel'!$A:$A),"",EDATE(Y7,1)))</f>
        <v>46113</v>
      </c>
    </row>
    <row r="9" customFormat="false" ht="15" hidden="false" customHeight="false" outlineLevel="0" collapsed="false">
      <c r="A9" s="4"/>
      <c r="C9" s="4"/>
      <c r="E9" s="4" t="s">
        <v>129</v>
      </c>
      <c r="F9" s="22"/>
      <c r="G9" s="22"/>
      <c r="I9" s="6" t="str">
        <f aca="false">IF(C9="","",C9)</f>
        <v/>
      </c>
      <c r="J9" s="14"/>
      <c r="K9" s="15"/>
      <c r="L9" s="15"/>
      <c r="M9" s="15"/>
      <c r="N9" s="16"/>
      <c r="O9" s="16"/>
      <c r="P9" s="16"/>
      <c r="Q9" s="17"/>
      <c r="S9" s="22"/>
      <c r="U9" s="19" t="str">
        <f aca="false">IF(A8="","",A8)</f>
        <v/>
      </c>
      <c r="V9" s="19" t="str">
        <f aca="false">IF(C8="","",C8)</f>
        <v/>
      </c>
      <c r="W9" s="19" t="str">
        <f aca="false">IF(E8="","",E8)</f>
        <v>Google Business Profile</v>
      </c>
      <c r="Y9" s="20" t="n">
        <f aca="false">IF(Y8="","",IF(EDATE(Y8,1)&gt;MAX('Inputs - Monthly by channel'!$A:$A),"",EDATE(Y8,1)))</f>
        <v>46143</v>
      </c>
    </row>
    <row r="10" customFormat="false" ht="15" hidden="false" customHeight="false" outlineLevel="0" collapsed="false">
      <c r="A10" s="4"/>
      <c r="C10" s="4"/>
      <c r="E10" s="4" t="s">
        <v>130</v>
      </c>
      <c r="I10" s="6" t="str">
        <f aca="false">IF(C10="","",C10)</f>
        <v/>
      </c>
      <c r="J10" s="14"/>
      <c r="K10" s="15"/>
      <c r="L10" s="15"/>
      <c r="M10" s="15"/>
      <c r="N10" s="16"/>
      <c r="O10" s="16"/>
      <c r="P10" s="16"/>
      <c r="Q10" s="17"/>
      <c r="S10" s="22"/>
      <c r="U10" s="19" t="str">
        <f aca="false">IF(A9="","",A9)</f>
        <v/>
      </c>
      <c r="V10" s="19" t="str">
        <f aca="false">IF(C9="","",C9)</f>
        <v/>
      </c>
      <c r="W10" s="19" t="str">
        <f aca="false">IF(E9="","",E9)</f>
        <v>Organic social</v>
      </c>
      <c r="Y10" s="20" t="n">
        <f aca="false">IF(Y9="","",IF(EDATE(Y9,1)&gt;MAX('Inputs - Monthly by channel'!$A:$A),"",EDATE(Y9,1)))</f>
        <v>46174</v>
      </c>
    </row>
    <row r="11" customFormat="false" ht="15" hidden="false" customHeight="false" outlineLevel="0" collapsed="false">
      <c r="A11" s="4"/>
      <c r="C11" s="4"/>
      <c r="E11" s="4" t="s">
        <v>131</v>
      </c>
      <c r="I11" s="6" t="str">
        <f aca="false">IF(C11="","",C11)</f>
        <v/>
      </c>
      <c r="J11" s="14"/>
      <c r="K11" s="15"/>
      <c r="L11" s="15"/>
      <c r="M11" s="15"/>
      <c r="N11" s="16"/>
      <c r="O11" s="16"/>
      <c r="P11" s="16"/>
      <c r="Q11" s="17"/>
      <c r="U11" s="19" t="str">
        <f aca="false">IF(A10="","",A10)</f>
        <v/>
      </c>
      <c r="V11" s="19" t="str">
        <f aca="false">IF(C10="","",C10)</f>
        <v/>
      </c>
      <c r="W11" s="19" t="str">
        <f aca="false">IF(E10="","",E10)</f>
        <v>WhatsApp (organic)</v>
      </c>
      <c r="Y11" s="20" t="n">
        <f aca="false">IF(Y10="","",IF(EDATE(Y10,1)&gt;MAX('Inputs - Monthly by channel'!$A:$A),"",EDATE(Y10,1)))</f>
        <v>46204</v>
      </c>
    </row>
    <row r="12" customFormat="false" ht="15" hidden="false" customHeight="false" outlineLevel="0" collapsed="false">
      <c r="A12" s="4"/>
      <c r="C12" s="4"/>
      <c r="E12" s="4" t="s">
        <v>132</v>
      </c>
      <c r="I12" s="6" t="str">
        <f aca="false">IF(C12="","",C12)</f>
        <v/>
      </c>
      <c r="J12" s="14"/>
      <c r="K12" s="15"/>
      <c r="L12" s="15"/>
      <c r="M12" s="15"/>
      <c r="N12" s="16"/>
      <c r="O12" s="16"/>
      <c r="P12" s="16"/>
      <c r="Q12" s="17"/>
      <c r="U12" s="19" t="str">
        <f aca="false">IF(A11="","",A11)</f>
        <v/>
      </c>
      <c r="V12" s="19" t="str">
        <f aca="false">IF(C11="","",C11)</f>
        <v/>
      </c>
      <c r="W12" s="19" t="str">
        <f aca="false">IF(E11="","",E11)</f>
        <v>Email/SMS</v>
      </c>
      <c r="Y12" s="20" t="n">
        <f aca="false">IF(Y11="","",IF(EDATE(Y11,1)&gt;MAX('Inputs - Monthly by channel'!$A:$A),"",EDATE(Y11,1)))</f>
        <v>46235</v>
      </c>
    </row>
    <row r="13" customFormat="false" ht="15" hidden="false" customHeight="false" outlineLevel="0" collapsed="false">
      <c r="A13" s="4"/>
      <c r="C13" s="4"/>
      <c r="E13" s="4" t="s">
        <v>133</v>
      </c>
      <c r="I13" s="6" t="str">
        <f aca="false">IF(C13="","",C13)</f>
        <v/>
      </c>
      <c r="J13" s="14"/>
      <c r="K13" s="15"/>
      <c r="L13" s="15"/>
      <c r="M13" s="15"/>
      <c r="N13" s="16"/>
      <c r="O13" s="16"/>
      <c r="P13" s="16"/>
      <c r="Q13" s="17"/>
      <c r="U13" s="19" t="str">
        <f aca="false">IF(A12="","",A12)</f>
        <v/>
      </c>
      <c r="V13" s="19" t="str">
        <f aca="false">IF(C12="","",C12)</f>
        <v/>
      </c>
      <c r="W13" s="19" t="str">
        <f aca="false">IF(E12="","",E12)</f>
        <v>Referral/partner</v>
      </c>
      <c r="Y13" s="20" t="n">
        <f aca="false">IF(Y12="","",IF(EDATE(Y12,1)&gt;MAX('Inputs - Monthly by channel'!$A:$A),"",EDATE(Y12,1)))</f>
        <v>46266</v>
      </c>
    </row>
    <row r="14" customFormat="false" ht="15" hidden="false" customHeight="false" outlineLevel="0" collapsed="false">
      <c r="A14" s="4"/>
      <c r="C14" s="4"/>
      <c r="E14" s="4"/>
      <c r="I14" s="6" t="str">
        <f aca="false">IF(C14="","",C14)</f>
        <v/>
      </c>
      <c r="J14" s="14"/>
      <c r="K14" s="15"/>
      <c r="L14" s="15"/>
      <c r="M14" s="15"/>
      <c r="N14" s="16"/>
      <c r="O14" s="16"/>
      <c r="P14" s="16"/>
      <c r="Q14" s="17"/>
      <c r="U14" s="19" t="str">
        <f aca="false">IF(A13="","",A13)</f>
        <v/>
      </c>
      <c r="V14" s="19" t="str">
        <f aca="false">IF(C13="","",C13)</f>
        <v/>
      </c>
      <c r="W14" s="19" t="str">
        <f aca="false">IF(E13="","",E13)</f>
        <v>Direct or unknown</v>
      </c>
      <c r="Y14" s="20" t="str">
        <f aca="false">IF(Y13="","",IF(EDATE(Y13,1)&gt;MAX('Inputs - Monthly by channel'!$A:$A),"",EDATE(Y13,1)))</f>
        <v/>
      </c>
    </row>
    <row r="15" customFormat="false" ht="15" hidden="false" customHeight="false" outlineLevel="0" collapsed="false">
      <c r="A15" s="4"/>
      <c r="C15" s="4"/>
      <c r="E15" s="4"/>
      <c r="I15" s="6" t="str">
        <f aca="false">IF(C15="","",C15)</f>
        <v/>
      </c>
      <c r="J15" s="14"/>
      <c r="K15" s="15"/>
      <c r="L15" s="15"/>
      <c r="M15" s="15"/>
      <c r="N15" s="16"/>
      <c r="O15" s="16"/>
      <c r="P15" s="16"/>
      <c r="Q15" s="17"/>
      <c r="U15" s="19" t="str">
        <f aca="false">IF(A14="","",A14)</f>
        <v/>
      </c>
      <c r="V15" s="19" t="str">
        <f aca="false">IF(C14="","",C14)</f>
        <v/>
      </c>
      <c r="W15" s="19" t="str">
        <f aca="false">IF(E14="","",E14)</f>
        <v/>
      </c>
      <c r="Y15" s="20" t="str">
        <f aca="false">IF(Y14="","",IF(EDATE(Y14,1)&gt;MAX('Inputs - Monthly by channel'!$A:$A),"",EDATE(Y14,1)))</f>
        <v/>
      </c>
    </row>
    <row r="16" customFormat="false" ht="15" hidden="false" customHeight="false" outlineLevel="0" collapsed="false">
      <c r="A16" s="4"/>
      <c r="C16" s="4"/>
      <c r="I16" s="6" t="str">
        <f aca="false">IF(C16="","",C16)</f>
        <v/>
      </c>
      <c r="J16" s="14"/>
      <c r="K16" s="15"/>
      <c r="L16" s="15"/>
      <c r="M16" s="15"/>
      <c r="N16" s="16"/>
      <c r="O16" s="16"/>
      <c r="P16" s="16"/>
      <c r="Q16" s="17"/>
      <c r="U16" s="19" t="str">
        <f aca="false">IF(A15="","",A15)</f>
        <v/>
      </c>
      <c r="V16" s="19" t="str">
        <f aca="false">IF(C15="","",C15)</f>
        <v/>
      </c>
      <c r="W16" s="19" t="str">
        <f aca="false">IF(E15="","",E15)</f>
        <v/>
      </c>
      <c r="Y16" s="20" t="str">
        <f aca="false">IF(Y15="","",IF(EDATE(Y15,1)&gt;MAX('Inputs - Monthly by channel'!$A:$A),"",EDATE(Y15,1)))</f>
        <v/>
      </c>
    </row>
    <row r="17" customFormat="false" ht="15" hidden="false" customHeight="false" outlineLevel="0" collapsed="false">
      <c r="A17" s="4"/>
      <c r="C17" s="4"/>
      <c r="I17" s="6" t="str">
        <f aca="false">IF(C17="","",C17)</f>
        <v/>
      </c>
      <c r="J17" s="14"/>
      <c r="K17" s="15"/>
      <c r="L17" s="15"/>
      <c r="M17" s="15"/>
      <c r="N17" s="16"/>
      <c r="O17" s="16"/>
      <c r="P17" s="16"/>
      <c r="Q17" s="17"/>
      <c r="U17" s="19" t="str">
        <f aca="false">IF(A16="","",A16)</f>
        <v/>
      </c>
      <c r="V17" s="19" t="str">
        <f aca="false">IF(C16="","",C16)</f>
        <v/>
      </c>
      <c r="W17" s="19"/>
      <c r="Y17" s="20" t="str">
        <f aca="false">IF(Y16="","",IF(EDATE(Y16,1)&gt;MAX('Inputs - Monthly by channel'!$A:$A),"",EDATE(Y16,1)))</f>
        <v/>
      </c>
    </row>
    <row r="18" customFormat="false" ht="15" hidden="false" customHeight="false" outlineLevel="0" collapsed="false">
      <c r="A18" s="4"/>
      <c r="C18" s="4"/>
      <c r="I18" s="6" t="str">
        <f aca="false">IF(C18="","",C18)</f>
        <v/>
      </c>
      <c r="J18" s="14"/>
      <c r="K18" s="15"/>
      <c r="L18" s="15"/>
      <c r="M18" s="15"/>
      <c r="N18" s="16"/>
      <c r="O18" s="16"/>
      <c r="P18" s="16"/>
      <c r="Q18" s="17"/>
      <c r="U18" s="19" t="str">
        <f aca="false">IF(A17="","",A17)</f>
        <v/>
      </c>
      <c r="V18" s="19" t="str">
        <f aca="false">IF(C17="","",C17)</f>
        <v/>
      </c>
      <c r="W18" s="19"/>
      <c r="Y18" s="20" t="str">
        <f aca="false">IF(Y17="","",IF(EDATE(Y17,1)&gt;MAX('Inputs - Monthly by channel'!$A:$A),"",EDATE(Y17,1)))</f>
        <v/>
      </c>
    </row>
    <row r="19" customFormat="false" ht="15" hidden="false" customHeight="false" outlineLevel="0" collapsed="false">
      <c r="A19" s="4"/>
      <c r="C19" s="4"/>
      <c r="I19" s="6" t="str">
        <f aca="false">IF(C19="","",C19)</f>
        <v/>
      </c>
      <c r="J19" s="14"/>
      <c r="K19" s="15"/>
      <c r="L19" s="15"/>
      <c r="M19" s="15"/>
      <c r="N19" s="16"/>
      <c r="O19" s="16"/>
      <c r="P19" s="16"/>
      <c r="Q19" s="17"/>
      <c r="U19" s="19" t="str">
        <f aca="false">IF(A18="","",A18)</f>
        <v/>
      </c>
      <c r="V19" s="19" t="str">
        <f aca="false">IF(C18="","",C18)</f>
        <v/>
      </c>
      <c r="W19" s="19"/>
      <c r="Y19" s="20" t="str">
        <f aca="false">IF(Y18="","",IF(EDATE(Y18,1)&gt;MAX('Inputs - Monthly by channel'!$A:$A),"",EDATE(Y18,1)))</f>
        <v/>
      </c>
    </row>
    <row r="20" customFormat="false" ht="15" hidden="false" customHeight="false" outlineLevel="0" collapsed="false">
      <c r="A20" s="4"/>
      <c r="C20" s="4"/>
      <c r="I20" s="6" t="str">
        <f aca="false">IF(C20="","",C20)</f>
        <v/>
      </c>
      <c r="J20" s="14"/>
      <c r="K20" s="15"/>
      <c r="L20" s="15"/>
      <c r="M20" s="15"/>
      <c r="N20" s="16"/>
      <c r="O20" s="16"/>
      <c r="P20" s="16"/>
      <c r="Q20" s="17"/>
      <c r="U20" s="19" t="str">
        <f aca="false">IF(A19="","",A19)</f>
        <v/>
      </c>
      <c r="V20" s="19" t="str">
        <f aca="false">IF(C19="","",C19)</f>
        <v/>
      </c>
      <c r="W20" s="19"/>
      <c r="Y20" s="20" t="str">
        <f aca="false">IF(Y19="","",IF(EDATE(Y19,1)&gt;MAX('Inputs - Monthly by channel'!$A:$A),"",EDATE(Y19,1)))</f>
        <v/>
      </c>
    </row>
    <row r="21" customFormat="false" ht="15" hidden="false" customHeight="false" outlineLevel="0" collapsed="false">
      <c r="C21" s="4"/>
      <c r="I21" s="6" t="str">
        <f aca="false">IF(C21="","",C21)</f>
        <v/>
      </c>
      <c r="J21" s="14"/>
      <c r="K21" s="15"/>
      <c r="L21" s="15"/>
      <c r="M21" s="15"/>
      <c r="N21" s="16"/>
      <c r="O21" s="16"/>
      <c r="P21" s="16"/>
      <c r="Q21" s="17"/>
      <c r="U21" s="19" t="str">
        <f aca="false">IF(A20="","",A20)</f>
        <v/>
      </c>
      <c r="V21" s="19" t="str">
        <f aca="false">IF(C20="","",C20)</f>
        <v/>
      </c>
      <c r="W21" s="19"/>
      <c r="Y21" s="20" t="str">
        <f aca="false">IF(Y20="","",IF(EDATE(Y20,1)&gt;MAX('Inputs - Monthly by channel'!$A:$A),"",EDATE(Y20,1)))</f>
        <v/>
      </c>
    </row>
    <row r="22" customFormat="false" ht="15" hidden="false" customHeight="false" outlineLevel="0" collapsed="false">
      <c r="C22" s="4"/>
      <c r="I22" s="6" t="str">
        <f aca="false">IF(C22="","",C22)</f>
        <v/>
      </c>
      <c r="J22" s="14"/>
      <c r="K22" s="15"/>
      <c r="L22" s="15"/>
      <c r="M22" s="15"/>
      <c r="N22" s="16"/>
      <c r="O22" s="16"/>
      <c r="P22" s="16"/>
      <c r="Q22" s="17"/>
      <c r="U22" s="19"/>
      <c r="V22" s="19" t="str">
        <f aca="false">IF(C21="","",C21)</f>
        <v/>
      </c>
      <c r="W22" s="19"/>
      <c r="Y22" s="20" t="str">
        <f aca="false">IF(Y21="","",IF(EDATE(Y21,1)&gt;MAX('Inputs - Monthly by channel'!$A:$A),"",EDATE(Y21,1)))</f>
        <v/>
      </c>
    </row>
    <row r="23" customFormat="false" ht="15" hidden="false" customHeight="false" outlineLevel="0" collapsed="false">
      <c r="C23" s="4"/>
      <c r="I23" s="6" t="str">
        <f aca="false">IF(C23="","",C23)</f>
        <v/>
      </c>
      <c r="J23" s="14"/>
      <c r="K23" s="15"/>
      <c r="L23" s="15"/>
      <c r="M23" s="15"/>
      <c r="N23" s="16"/>
      <c r="O23" s="16"/>
      <c r="P23" s="16"/>
      <c r="Q23" s="17"/>
      <c r="U23" s="19"/>
      <c r="V23" s="19" t="str">
        <f aca="false">IF(C22="","",C22)</f>
        <v/>
      </c>
      <c r="W23" s="19"/>
      <c r="Y23" s="20" t="str">
        <f aca="false">IF(Y22="","",IF(EDATE(Y22,1)&gt;MAX('Inputs - Monthly by channel'!$A:$A),"",EDATE(Y22,1)))</f>
        <v/>
      </c>
    </row>
    <row r="24" customFormat="false" ht="15" hidden="false" customHeight="false" outlineLevel="0" collapsed="false">
      <c r="C24" s="4"/>
      <c r="I24" s="6" t="str">
        <f aca="false">IF(C24="","",C24)</f>
        <v/>
      </c>
      <c r="J24" s="14"/>
      <c r="K24" s="15"/>
      <c r="L24" s="15"/>
      <c r="M24" s="15"/>
      <c r="N24" s="16"/>
      <c r="O24" s="16"/>
      <c r="P24" s="16"/>
      <c r="Q24" s="17"/>
      <c r="U24" s="19"/>
      <c r="V24" s="19" t="str">
        <f aca="false">IF(C23="","",C23)</f>
        <v/>
      </c>
      <c r="W24" s="19"/>
      <c r="Y24" s="20" t="str">
        <f aca="false">IF(Y23="","",IF(EDATE(Y23,1)&gt;MAX('Inputs - Monthly by channel'!$A:$A),"",EDATE(Y23,1)))</f>
        <v/>
      </c>
    </row>
    <row r="25" customFormat="false" ht="15" hidden="false" customHeight="false" outlineLevel="0" collapsed="false">
      <c r="C25" s="4"/>
      <c r="I25" s="6" t="str">
        <f aca="false">IF(C25="","",C25)</f>
        <v/>
      </c>
      <c r="J25" s="14"/>
      <c r="K25" s="15"/>
      <c r="L25" s="15"/>
      <c r="M25" s="15"/>
      <c r="N25" s="16"/>
      <c r="O25" s="16"/>
      <c r="P25" s="16"/>
      <c r="Q25" s="17"/>
      <c r="U25" s="19"/>
      <c r="V25" s="19" t="str">
        <f aca="false">IF(C24="","",C24)</f>
        <v/>
      </c>
      <c r="W25" s="19"/>
      <c r="Y25" s="20" t="str">
        <f aca="false">IF(Y24="","",IF(EDATE(Y24,1)&gt;MAX('Inputs - Monthly by channel'!$A:$A),"",EDATE(Y24,1)))</f>
        <v/>
      </c>
    </row>
    <row r="26" customFormat="false" ht="15" hidden="false" customHeight="false" outlineLevel="0" collapsed="false">
      <c r="C26" s="4"/>
      <c r="I26" s="6" t="str">
        <f aca="false">IF(C26="","",C26)</f>
        <v/>
      </c>
      <c r="J26" s="14"/>
      <c r="K26" s="15"/>
      <c r="L26" s="15"/>
      <c r="M26" s="15"/>
      <c r="N26" s="16"/>
      <c r="O26" s="16"/>
      <c r="P26" s="16"/>
      <c r="Q26" s="17"/>
      <c r="U26" s="19"/>
      <c r="V26" s="19" t="str">
        <f aca="false">IF(C25="","",C25)</f>
        <v/>
      </c>
      <c r="W26" s="19"/>
      <c r="Y26" s="20" t="str">
        <f aca="false">IF(Y25="","",IF(EDATE(Y25,1)&gt;MAX('Inputs - Monthly by channel'!$A:$A),"",EDATE(Y25,1)))</f>
        <v/>
      </c>
    </row>
    <row r="27" customFormat="false" ht="15" hidden="false" customHeight="false" outlineLevel="0" collapsed="false">
      <c r="C27" s="4"/>
      <c r="I27" s="6" t="str">
        <f aca="false">IF(C27="","",C27)</f>
        <v/>
      </c>
      <c r="J27" s="14"/>
      <c r="K27" s="15"/>
      <c r="L27" s="15"/>
      <c r="M27" s="15"/>
      <c r="N27" s="16"/>
      <c r="O27" s="16"/>
      <c r="P27" s="16"/>
      <c r="Q27" s="17"/>
      <c r="U27" s="19"/>
      <c r="V27" s="19" t="str">
        <f aca="false">IF(C26="","",C26)</f>
        <v/>
      </c>
      <c r="W27" s="19"/>
      <c r="Y27" s="20" t="str">
        <f aca="false">IF(Y26="","",IF(EDATE(Y26,1)&gt;MAX('Inputs - Monthly by channel'!$A:$A),"",EDATE(Y26,1)))</f>
        <v/>
      </c>
    </row>
    <row r="28" customFormat="false" ht="15" hidden="false" customHeight="false" outlineLevel="0" collapsed="false">
      <c r="C28" s="4"/>
      <c r="I28" s="6" t="str">
        <f aca="false">IF(C28="","",C28)</f>
        <v/>
      </c>
      <c r="J28" s="14"/>
      <c r="K28" s="15"/>
      <c r="L28" s="15"/>
      <c r="M28" s="15"/>
      <c r="N28" s="16"/>
      <c r="O28" s="16"/>
      <c r="P28" s="16"/>
      <c r="Q28" s="17"/>
      <c r="U28" s="19"/>
      <c r="V28" s="19" t="str">
        <f aca="false">IF(C27="","",C27)</f>
        <v/>
      </c>
      <c r="W28" s="19"/>
      <c r="Y28" s="20" t="str">
        <f aca="false">IF(Y27="","",IF(EDATE(Y27,1)&gt;MAX('Inputs - Monthly by channel'!$A:$A),"",EDATE(Y27,1)))</f>
        <v/>
      </c>
    </row>
    <row r="29" customFormat="false" ht="15" hidden="false" customHeight="false" outlineLevel="0" collapsed="false">
      <c r="C29" s="4"/>
      <c r="I29" s="6" t="str">
        <f aca="false">IF(C29="","",C29)</f>
        <v/>
      </c>
      <c r="J29" s="14"/>
      <c r="K29" s="15"/>
      <c r="L29" s="15"/>
      <c r="M29" s="15"/>
      <c r="N29" s="16"/>
      <c r="O29" s="16"/>
      <c r="P29" s="16"/>
      <c r="Q29" s="17"/>
      <c r="U29" s="19"/>
      <c r="V29" s="19" t="str">
        <f aca="false">IF(C28="","",C28)</f>
        <v/>
      </c>
      <c r="W29" s="19"/>
      <c r="Y29" s="20" t="str">
        <f aca="false">IF(Y28="","",IF(EDATE(Y28,1)&gt;MAX('Inputs - Monthly by channel'!$A:$A),"",EDATE(Y28,1)))</f>
        <v/>
      </c>
    </row>
    <row r="30" customFormat="false" ht="15" hidden="false" customHeight="false" outlineLevel="0" collapsed="false">
      <c r="C30" s="4"/>
      <c r="I30" s="23" t="s">
        <v>114</v>
      </c>
      <c r="J30" s="14" t="n">
        <v>2300</v>
      </c>
      <c r="K30" s="15" t="n">
        <v>0.6</v>
      </c>
      <c r="L30" s="15" t="n">
        <v>0.79</v>
      </c>
      <c r="M30" s="15" t="n">
        <v>0.67</v>
      </c>
      <c r="N30" s="16" t="n">
        <v>1370</v>
      </c>
      <c r="O30" s="16" t="n">
        <v>3000</v>
      </c>
      <c r="P30" s="16" t="n">
        <v>4550</v>
      </c>
      <c r="Q30" s="17" t="n">
        <v>15</v>
      </c>
      <c r="U30" s="19"/>
      <c r="V30" s="19" t="str">
        <f aca="false">IF(C29="","",C29)</f>
        <v/>
      </c>
      <c r="W30" s="19"/>
      <c r="Y30" s="20" t="str">
        <f aca="false">IF(Y29="","",IF(EDATE(Y29,1)&gt;MAX('Inputs - Monthly by channel'!$A:$A),"",EDATE(Y29,1)))</f>
        <v/>
      </c>
    </row>
    <row r="31" customFormat="false" ht="15" hidden="false" customHeight="false" outlineLevel="0" collapsed="false">
      <c r="U31" s="19"/>
      <c r="V31" s="19" t="str">
        <f aca="false">IF(C30="","",C30)</f>
        <v/>
      </c>
      <c r="W31" s="19"/>
      <c r="Y31" s="20" t="str">
        <f aca="false">IF(Y30="","",IF(EDATE(Y30,1)&gt;MAX('Inputs - Monthly by channel'!$A:$A),"",EDATE(Y30,1)))</f>
        <v/>
      </c>
    </row>
    <row r="32" customFormat="false" ht="15" hidden="false" customHeight="false" outlineLevel="0" collapsed="false">
      <c r="U32" s="19"/>
      <c r="V32" s="19"/>
      <c r="W32" s="19"/>
      <c r="Y32" s="20" t="str">
        <f aca="false">IF(Y31="","",IF(EDATE(Y31,1)&gt;MAX('Inputs - Monthly by channel'!$A:$A),"",EDATE(Y31,1)))</f>
        <v/>
      </c>
    </row>
    <row r="33" customFormat="false" ht="15" hidden="false" customHeight="false" outlineLevel="0" collapsed="false">
      <c r="U33" s="13" t="s">
        <v>134</v>
      </c>
      <c r="V33" s="19"/>
      <c r="W33" s="19"/>
      <c r="Y33" s="20" t="str">
        <f aca="false">IF(Y32="","",IF(EDATE(Y32,1)&gt;MAX('Inputs - Monthly by channel'!$A:$A),"",EDATE(Y32,1)))</f>
        <v/>
      </c>
    </row>
    <row r="34" customFormat="false" ht="15" hidden="false" customHeight="false" outlineLevel="0" collapsed="false">
      <c r="U34" s="19"/>
      <c r="V34" s="19"/>
      <c r="W34" s="19"/>
      <c r="Y34" s="20" t="str">
        <f aca="false">IF(Y33="","",IF(EDATE(Y33,1)&gt;MAX('Inputs - Monthly by channel'!$A:$A),"",EDATE(Y33,1)))</f>
        <v/>
      </c>
    </row>
    <row r="35" customFormat="false" ht="15" hidden="false" customHeight="false" outlineLevel="0" collapsed="false">
      <c r="U35" s="19"/>
      <c r="V35" s="19"/>
      <c r="W35" s="19"/>
      <c r="Y35" s="20" t="str">
        <f aca="false">IF(Y34="","",IF(EDATE(Y34,1)&gt;MAX('Inputs - Monthly by channel'!$A:$A),"",EDATE(Y34,1)))</f>
        <v/>
      </c>
    </row>
    <row r="36" customFormat="false" ht="15" hidden="false" customHeight="false" outlineLevel="0" collapsed="false">
      <c r="U36" s="19"/>
      <c r="V36" s="19"/>
      <c r="W36" s="19"/>
      <c r="Y36" s="20" t="str">
        <f aca="false">IF(Y35="","",IF(EDATE(Y35,1)&gt;MAX('Inputs - Monthly by channel'!$A:$A),"",EDATE(Y35,1)))</f>
        <v/>
      </c>
    </row>
    <row r="37" customFormat="false" ht="15" hidden="false" customHeight="false" outlineLevel="0" collapsed="false">
      <c r="U37" s="19"/>
      <c r="V37" s="19"/>
      <c r="W37" s="19"/>
      <c r="Y37" s="20" t="str">
        <f aca="false">IF(Y36="","",IF(EDATE(Y36,1)&gt;MAX('Inputs - Monthly by channel'!$A:$A),"",EDATE(Y36,1)))</f>
        <v/>
      </c>
    </row>
    <row r="38" customFormat="false" ht="15" hidden="false" customHeight="false" outlineLevel="0" collapsed="false">
      <c r="U38" s="19"/>
      <c r="V38" s="19"/>
      <c r="W38" s="19"/>
      <c r="Y38" s="20" t="str">
        <f aca="false">IF(Y37="","",IF(EDATE(Y37,1)&gt;MAX('Inputs - Monthly by channel'!$A:$A),"",EDATE(Y37,1)))</f>
        <v/>
      </c>
    </row>
    <row r="39" customFormat="false" ht="15" hidden="false" customHeight="false" outlineLevel="0" collapsed="false">
      <c r="U39" s="19"/>
      <c r="V39" s="19"/>
      <c r="W39" s="19"/>
      <c r="Y39" s="20" t="str">
        <f aca="false">IF(Y38="","",IF(EDATE(Y38,1)&gt;MAX('Inputs - Monthly by channel'!$A:$A),"",EDATE(Y38,1)))</f>
        <v/>
      </c>
    </row>
    <row r="40" customFormat="false" ht="15" hidden="false" customHeight="false" outlineLevel="0" collapsed="false">
      <c r="U40" s="19"/>
      <c r="V40" s="19"/>
      <c r="W40" s="19"/>
      <c r="Y40" s="20" t="str">
        <f aca="false">IF(Y39="","",IF(EDATE(Y39,1)&gt;MAX('Inputs - Monthly by channel'!$A:$A),"",EDATE(Y39,1)))</f>
        <v/>
      </c>
    </row>
    <row r="41" customFormat="false" ht="15" hidden="false" customHeight="false" outlineLevel="0" collapsed="false">
      <c r="U41" s="19"/>
      <c r="V41" s="19"/>
      <c r="W41" s="19"/>
      <c r="Y41" s="20" t="str">
        <f aca="false">IF(Y40="","",IF(EDATE(Y40,1)&gt;MAX('Inputs - Monthly by channel'!$A:$A),"",EDATE(Y40,1)))</f>
        <v/>
      </c>
    </row>
    <row r="42" customFormat="false" ht="15" hidden="false" customHeight="false" outlineLevel="0" collapsed="false">
      <c r="U42" s="19"/>
      <c r="V42" s="19"/>
      <c r="W42" s="19"/>
      <c r="Y42" s="20" t="str">
        <f aca="false">IF(Y41="","",IF(EDATE(Y41,1)&gt;MAX('Inputs - Monthly by channel'!$A:$A),"",EDATE(Y41,1)))</f>
        <v/>
      </c>
    </row>
    <row r="43" customFormat="false" ht="15" hidden="false" customHeight="false" outlineLevel="0" collapsed="false">
      <c r="U43" s="19"/>
      <c r="V43" s="19"/>
      <c r="W43" s="19"/>
      <c r="Y43" s="20" t="str">
        <f aca="false">IF(Y42="","",IF(EDATE(Y42,1)&gt;MAX('Inputs - Monthly by channel'!$A:$A),"",EDATE(Y42,1)))</f>
        <v/>
      </c>
    </row>
    <row r="44" customFormat="false" ht="15" hidden="false" customHeight="false" outlineLevel="0" collapsed="false">
      <c r="U44" s="19"/>
      <c r="V44" s="19"/>
      <c r="W44" s="19"/>
      <c r="Y44" s="20" t="str">
        <f aca="false">IF(Y43="","",IF(EDATE(Y43,1)&gt;MAX('Inputs - Monthly by channel'!$A:$A),"",EDATE(Y43,1)))</f>
        <v/>
      </c>
    </row>
    <row r="45" customFormat="false" ht="15" hidden="false" customHeight="false" outlineLevel="0" collapsed="false">
      <c r="U45" s="19"/>
      <c r="V45" s="19"/>
      <c r="W45" s="19"/>
      <c r="Y45" s="20" t="str">
        <f aca="false">IF(Y44="","",IF(EDATE(Y44,1)&gt;MAX('Inputs - Monthly by channel'!$A:$A),"",EDATE(Y44,1)))</f>
        <v/>
      </c>
    </row>
    <row r="46" customFormat="false" ht="15" hidden="false" customHeight="false" outlineLevel="0" collapsed="false">
      <c r="U46" s="19"/>
      <c r="V46" s="19"/>
      <c r="W46" s="19"/>
      <c r="Y46" s="20" t="str">
        <f aca="false">IF(Y45="","",IF(EDATE(Y45,1)&gt;MAX('Inputs - Monthly by channel'!$A:$A),"",EDATE(Y45,1)))</f>
        <v/>
      </c>
    </row>
    <row r="47" customFormat="false" ht="15" hidden="false" customHeight="false" outlineLevel="0" collapsed="false">
      <c r="U47" s="19"/>
      <c r="V47" s="19"/>
      <c r="W47" s="19"/>
      <c r="Y47" s="20" t="str">
        <f aca="false">IF(Y46="","",IF(EDATE(Y46,1)&gt;MAX('Inputs - Monthly by channel'!$A:$A),"",EDATE(Y46,1)))</f>
        <v/>
      </c>
    </row>
    <row r="48" customFormat="false" ht="15" hidden="false" customHeight="false" outlineLevel="0" collapsed="false">
      <c r="U48" s="19"/>
      <c r="V48" s="19"/>
      <c r="W48" s="19"/>
      <c r="Y48" s="20" t="str">
        <f aca="false">IF(Y47="","",IF(EDATE(Y47,1)&gt;MAX('Inputs - Monthly by channel'!$A:$A),"",EDATE(Y47,1)))</f>
        <v/>
      </c>
    </row>
    <row r="49" customFormat="false" ht="15" hidden="false" customHeight="false" outlineLevel="0" collapsed="false">
      <c r="U49" s="19"/>
      <c r="V49" s="19"/>
      <c r="W49" s="19"/>
      <c r="Y49" s="20" t="str">
        <f aca="false">IF(Y48="","",IF(EDATE(Y48,1)&gt;MAX('Inputs - Monthly by channel'!$A:$A),"",EDATE(Y48,1)))</f>
        <v/>
      </c>
    </row>
    <row r="50" customFormat="false" ht="15" hidden="false" customHeight="false" outlineLevel="0" collapsed="false">
      <c r="U50" s="19"/>
      <c r="V50" s="19"/>
      <c r="W50" s="19"/>
      <c r="Y50" s="20" t="str">
        <f aca="false">IF(Y49="","",IF(EDATE(Y49,1)&gt;MAX('Inputs - Monthly by channel'!$A:$A),"",EDATE(Y49,1)))</f>
        <v/>
      </c>
    </row>
    <row r="51" customFormat="false" ht="15" hidden="false" customHeight="false" outlineLevel="0" collapsed="false">
      <c r="U51" s="19"/>
      <c r="V51" s="19"/>
      <c r="W51" s="19"/>
      <c r="Y51" s="20" t="str">
        <f aca="false">IF(Y50="","",IF(EDATE(Y50,1)&gt;MAX('Inputs - Monthly by channel'!$A:$A),"",EDATE(Y50,1)))</f>
        <v/>
      </c>
    </row>
    <row r="52" customFormat="false" ht="15" hidden="false" customHeight="false" outlineLevel="0" collapsed="false">
      <c r="U52" s="19"/>
      <c r="V52" s="19"/>
      <c r="W52" s="19"/>
      <c r="Y52" s="20" t="str">
        <f aca="false">IF(Y51="","",IF(EDATE(Y51,1)&gt;MAX('Inputs - Monthly by channel'!$A:$A),"",EDATE(Y51,1)))</f>
        <v/>
      </c>
    </row>
    <row r="53" customFormat="false" ht="15" hidden="false" customHeight="false" outlineLevel="0" collapsed="false">
      <c r="U53" s="19"/>
      <c r="V53" s="19"/>
      <c r="W53" s="19"/>
      <c r="Y53" s="20" t="str">
        <f aca="false">IF(Y52="","",IF(EDATE(Y52,1)&gt;MAX('Inputs - Monthly by channel'!$A:$A),"",EDATE(Y52,1)))</f>
        <v/>
      </c>
    </row>
    <row r="54" customFormat="false" ht="15" hidden="false" customHeight="false" outlineLevel="0" collapsed="false">
      <c r="U54" s="19"/>
      <c r="V54" s="19"/>
      <c r="W54" s="19"/>
      <c r="Y54" s="20" t="str">
        <f aca="false">IF(Y53="","",IF(EDATE(Y53,1)&gt;MAX('Inputs - Monthly by channel'!$A:$A),"",EDATE(Y53,1)))</f>
        <v/>
      </c>
    </row>
    <row r="55" customFormat="false" ht="15" hidden="false" customHeight="false" outlineLevel="0" collapsed="false">
      <c r="U55" s="19"/>
      <c r="V55" s="19"/>
      <c r="W55" s="19"/>
      <c r="Y55" s="20" t="str">
        <f aca="false">IF(Y54="","",IF(EDATE(Y54,1)&gt;MAX('Inputs - Monthly by channel'!$A:$A),"",EDATE(Y54,1)))</f>
        <v/>
      </c>
    </row>
    <row r="56" customFormat="false" ht="15" hidden="false" customHeight="false" outlineLevel="0" collapsed="false">
      <c r="U56" s="19"/>
      <c r="V56" s="19"/>
      <c r="W56" s="19"/>
      <c r="Y56" s="20" t="str">
        <f aca="false">IF(Y55="","",IF(EDATE(Y55,1)&gt;MAX('Inputs - Monthly by channel'!$A:$A),"",EDATE(Y55,1)))</f>
        <v/>
      </c>
    </row>
    <row r="57" customFormat="false" ht="15" hidden="false" customHeight="false" outlineLevel="0" collapsed="false">
      <c r="U57" s="19"/>
      <c r="V57" s="19"/>
      <c r="W57" s="19"/>
      <c r="Y57" s="20" t="str">
        <f aca="false">IF(Y56="","",IF(EDATE(Y56,1)&gt;MAX('Inputs - Monthly by channel'!$A:$A),"",EDATE(Y56,1)))</f>
        <v/>
      </c>
    </row>
    <row r="58" customFormat="false" ht="15" hidden="false" customHeight="false" outlineLevel="0" collapsed="false">
      <c r="U58" s="19"/>
      <c r="V58" s="19"/>
      <c r="W58" s="19"/>
      <c r="Y58" s="20" t="str">
        <f aca="false">IF(Y57="","",IF(EDATE(Y57,1)&gt;MAX('Inputs - Monthly by channel'!$A:$A),"",EDATE(Y57,1)))</f>
        <v/>
      </c>
    </row>
    <row r="59" customFormat="false" ht="15" hidden="false" customHeight="false" outlineLevel="0" collapsed="false">
      <c r="U59" s="19"/>
      <c r="V59" s="19"/>
      <c r="W59" s="19"/>
      <c r="Y59" s="20" t="str">
        <f aca="false">IF(Y58="","",IF(EDATE(Y58,1)&gt;MAX('Inputs - Monthly by channel'!$A:$A),"",EDATE(Y58,1)))</f>
        <v/>
      </c>
    </row>
    <row r="60" customFormat="false" ht="15" hidden="false" customHeight="false" outlineLevel="0" collapsed="false">
      <c r="U60" s="19"/>
      <c r="V60" s="19"/>
      <c r="W60" s="19"/>
      <c r="Y60" s="20" t="str">
        <f aca="false">IF(Y59="","",IF(EDATE(Y59,1)&gt;MAX('Inputs - Monthly by channel'!$A:$A),"",EDATE(Y59,1)))</f>
        <v/>
      </c>
    </row>
    <row r="61" customFormat="false" ht="15" hidden="false" customHeight="false" outlineLevel="0" collapsed="false">
      <c r="U61" s="19"/>
      <c r="V61" s="19"/>
      <c r="W61" s="19"/>
      <c r="Y61" s="20" t="str">
        <f aca="false">IF(Y60="","",IF(EDATE(Y60,1)&gt;MAX('Inputs - Monthly by channel'!$A:$A),"",EDATE(Y60,1)))</f>
        <v/>
      </c>
    </row>
  </sheetData>
  <mergeCells count="2">
    <mergeCell ref="S3:S10"/>
    <mergeCell ref="F5:G9"/>
  </mergeCell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&amp;L&amp;"Arial,Regular"Template by Gaurav Phogat, gauravphogat.com&amp;RPage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AF25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4"/>
    <col collapsed="false" customWidth="true" hidden="false" outlineLevel="0" max="3" min="3" style="0" width="15"/>
    <col collapsed="false" customWidth="true" hidden="false" outlineLevel="0" max="4" min="4" style="0" width="28"/>
    <col collapsed="false" customWidth="true" hidden="false" outlineLevel="0" max="32" min="5" style="0" width="13"/>
  </cols>
  <sheetData>
    <row r="1" customFormat="false" ht="66" hidden="false" customHeight="true" outlineLevel="0" collapsed="false">
      <c r="A1" s="10" t="s">
        <v>135</v>
      </c>
      <c r="B1" s="10" t="s">
        <v>136</v>
      </c>
      <c r="C1" s="10" t="s">
        <v>95</v>
      </c>
      <c r="D1" s="10" t="s">
        <v>137</v>
      </c>
      <c r="E1" s="10" t="s">
        <v>138</v>
      </c>
      <c r="F1" s="10" t="s">
        <v>139</v>
      </c>
      <c r="G1" s="10" t="s">
        <v>140</v>
      </c>
      <c r="H1" s="10" t="s">
        <v>141</v>
      </c>
      <c r="I1" s="10" t="s">
        <v>142</v>
      </c>
      <c r="J1" s="10" t="s">
        <v>143</v>
      </c>
      <c r="K1" s="10" t="s">
        <v>144</v>
      </c>
      <c r="L1" s="10" t="s">
        <v>145</v>
      </c>
      <c r="M1" s="10" t="s">
        <v>146</v>
      </c>
      <c r="N1" s="10" t="s">
        <v>147</v>
      </c>
      <c r="O1" s="10" t="s">
        <v>148</v>
      </c>
      <c r="P1" s="10" t="s">
        <v>149</v>
      </c>
      <c r="Q1" s="10" t="s">
        <v>150</v>
      </c>
      <c r="R1" s="10" t="s">
        <v>151</v>
      </c>
      <c r="S1" s="10" t="s">
        <v>152</v>
      </c>
      <c r="T1" s="10" t="s">
        <v>153</v>
      </c>
      <c r="U1" s="10" t="s">
        <v>50</v>
      </c>
      <c r="V1" s="10" t="s">
        <v>53</v>
      </c>
      <c r="W1" s="10" t="s">
        <v>56</v>
      </c>
      <c r="X1" s="10" t="s">
        <v>154</v>
      </c>
      <c r="Y1" s="10" t="s">
        <v>62</v>
      </c>
      <c r="Z1" s="10" t="s">
        <v>65</v>
      </c>
      <c r="AA1" s="10" t="s">
        <v>68</v>
      </c>
      <c r="AB1" s="10" t="s">
        <v>155</v>
      </c>
      <c r="AC1" s="10" t="s">
        <v>156</v>
      </c>
      <c r="AD1" s="10" t="s">
        <v>157</v>
      </c>
      <c r="AE1" s="10" t="s">
        <v>80</v>
      </c>
      <c r="AF1" s="10" t="s">
        <v>158</v>
      </c>
    </row>
    <row r="2" customFormat="false" ht="15" hidden="false" customHeight="false" outlineLevel="0" collapsed="false">
      <c r="A2" s="21" t="n">
        <v>45931</v>
      </c>
      <c r="B2" s="4" t="s">
        <v>109</v>
      </c>
      <c r="C2" s="4" t="s">
        <v>110</v>
      </c>
      <c r="D2" s="4" t="s">
        <v>111</v>
      </c>
      <c r="E2" s="16" t="n">
        <v>222000</v>
      </c>
      <c r="F2" s="16" t="n">
        <v>20600</v>
      </c>
      <c r="G2" s="14" t="n">
        <v>28650</v>
      </c>
      <c r="H2" s="14" t="n">
        <v>1217</v>
      </c>
      <c r="I2" s="14" t="n">
        <v>1147</v>
      </c>
      <c r="J2" s="14" t="n">
        <v>71</v>
      </c>
      <c r="K2" s="14" t="n">
        <v>54</v>
      </c>
      <c r="L2" s="14" t="n">
        <v>36</v>
      </c>
      <c r="M2" s="14" t="n">
        <v>25</v>
      </c>
      <c r="N2" s="14" t="n">
        <v>10</v>
      </c>
      <c r="O2" s="14" t="n">
        <v>27</v>
      </c>
      <c r="P2" s="14" t="n">
        <v>20</v>
      </c>
      <c r="Q2" s="14" t="n">
        <v>6</v>
      </c>
      <c r="R2" s="16" t="n">
        <v>988800</v>
      </c>
      <c r="S2" s="24" t="n">
        <v>20</v>
      </c>
      <c r="T2" s="25" t="n">
        <f aca="false">IF(A2="","",E2+F2)</f>
        <v>242600</v>
      </c>
      <c r="U2" s="26" t="n">
        <f aca="false">IFERROR(H2/G2,"")</f>
        <v>0.042478184991274</v>
      </c>
      <c r="V2" s="27" t="n">
        <f aca="false">IFERROR(J2/I2,"")</f>
        <v>0.0619006102877071</v>
      </c>
      <c r="W2" s="27" t="n">
        <f aca="false">IFERROR(K2/J2,"")</f>
        <v>0.76056338028169</v>
      </c>
      <c r="X2" s="25" t="n">
        <f aca="false">IFERROR(T2/K2,"")</f>
        <v>4492.59259259259</v>
      </c>
      <c r="Y2" s="27" t="n">
        <f aca="false">IFERROR(O2/K2,"")</f>
        <v>0.5</v>
      </c>
      <c r="Z2" s="27" t="n">
        <f aca="false">IFERROR(P2/O2,"")</f>
        <v>0.740740740740741</v>
      </c>
      <c r="AA2" s="27" t="n">
        <f aca="false">IFERROR(Q2/P2,"")</f>
        <v>0.3</v>
      </c>
      <c r="AB2" s="25" t="n">
        <f aca="false">IFERROR(T2/P2,"")</f>
        <v>12130</v>
      </c>
      <c r="AC2" s="25" t="n">
        <f aca="false">IFERROR(T2/Q2,"")</f>
        <v>40433.3333333333</v>
      </c>
      <c r="AD2" s="25" t="n">
        <f aca="false">IFERROR(R2/Q2,"")</f>
        <v>164800</v>
      </c>
      <c r="AE2" s="28" t="n">
        <f aca="false">IFERROR(R2/T2,"")</f>
        <v>4.07584501236604</v>
      </c>
      <c r="AF2" s="29" t="str">
        <f aca="false">IF(A2="","",IF(OR(O2&gt;K2,P2&gt;O2,Q2&gt;P2,K2&gt;J2),"CHECK","OK"))</f>
        <v>OK</v>
      </c>
    </row>
    <row r="3" customFormat="false" ht="15" hidden="false" customHeight="false" outlineLevel="0" collapsed="false">
      <c r="A3" s="21" t="n">
        <v>45931</v>
      </c>
      <c r="B3" s="4" t="s">
        <v>109</v>
      </c>
      <c r="C3" s="4" t="s">
        <v>110</v>
      </c>
      <c r="D3" s="4" t="s">
        <v>117</v>
      </c>
      <c r="E3" s="16" t="n">
        <v>39100</v>
      </c>
      <c r="F3" s="16" t="n">
        <v>5200</v>
      </c>
      <c r="G3" s="14" t="n">
        <v>7724</v>
      </c>
      <c r="H3" s="14" t="n">
        <v>935</v>
      </c>
      <c r="I3" s="14" t="n">
        <v>812</v>
      </c>
      <c r="J3" s="14" t="n">
        <v>83</v>
      </c>
      <c r="K3" s="14" t="n">
        <v>75</v>
      </c>
      <c r="L3" s="14" t="n">
        <v>42</v>
      </c>
      <c r="M3" s="14" t="n">
        <v>29</v>
      </c>
      <c r="N3" s="14" t="n">
        <v>12</v>
      </c>
      <c r="O3" s="14" t="n">
        <v>41</v>
      </c>
      <c r="P3" s="14" t="n">
        <v>33</v>
      </c>
      <c r="Q3" s="14" t="n">
        <v>13</v>
      </c>
      <c r="R3" s="16" t="n">
        <v>2227900</v>
      </c>
      <c r="S3" s="24" t="n">
        <v>13</v>
      </c>
      <c r="T3" s="25" t="n">
        <f aca="false">IF(A3="","",E3+F3)</f>
        <v>44300</v>
      </c>
      <c r="U3" s="26" t="n">
        <f aca="false">IFERROR(H3/G3,"")</f>
        <v>0.121051268772657</v>
      </c>
      <c r="V3" s="27" t="n">
        <f aca="false">IFERROR(J3/I3,"")</f>
        <v>0.102216748768473</v>
      </c>
      <c r="W3" s="27" t="n">
        <f aca="false">IFERROR(K3/J3,"")</f>
        <v>0.903614457831325</v>
      </c>
      <c r="X3" s="25" t="n">
        <f aca="false">IFERROR(T3/K3,"")</f>
        <v>590.666666666667</v>
      </c>
      <c r="Y3" s="27" t="n">
        <f aca="false">IFERROR(O3/K3,"")</f>
        <v>0.546666666666667</v>
      </c>
      <c r="Z3" s="27" t="n">
        <f aca="false">IFERROR(P3/O3,"")</f>
        <v>0.804878048780488</v>
      </c>
      <c r="AA3" s="27" t="n">
        <f aca="false">IFERROR(Q3/P3,"")</f>
        <v>0.393939393939394</v>
      </c>
      <c r="AB3" s="25" t="n">
        <f aca="false">IFERROR(T3/P3,"")</f>
        <v>1342.42424242424</v>
      </c>
      <c r="AC3" s="25" t="n">
        <f aca="false">IFERROR(T3/Q3,"")</f>
        <v>3407.69230769231</v>
      </c>
      <c r="AD3" s="25" t="n">
        <f aca="false">IFERROR(R3/Q3,"")</f>
        <v>171376.923076923</v>
      </c>
      <c r="AE3" s="28" t="n">
        <f aca="false">IFERROR(R3/T3,"")</f>
        <v>50.2911963882619</v>
      </c>
      <c r="AF3" s="29" t="str">
        <f aca="false">IF(A3="","",IF(OR(O3&gt;K3,P3&gt;O3,Q3&gt;P3,K3&gt;J3),"CHECK","OK"))</f>
        <v>OK</v>
      </c>
    </row>
    <row r="4" customFormat="false" ht="15" hidden="false" customHeight="false" outlineLevel="0" collapsed="false">
      <c r="A4" s="21" t="n">
        <v>45931</v>
      </c>
      <c r="B4" s="4" t="s">
        <v>109</v>
      </c>
      <c r="C4" s="4" t="s">
        <v>110</v>
      </c>
      <c r="D4" s="4" t="s">
        <v>121</v>
      </c>
      <c r="E4" s="16" t="n">
        <v>157200</v>
      </c>
      <c r="F4" s="16" t="n">
        <v>14200</v>
      </c>
      <c r="G4" s="14" t="n">
        <v>114818</v>
      </c>
      <c r="H4" s="14" t="n">
        <v>1266</v>
      </c>
      <c r="I4" s="14" t="n">
        <v>1150</v>
      </c>
      <c r="J4" s="14" t="n">
        <v>59</v>
      </c>
      <c r="K4" s="14" t="n">
        <v>34</v>
      </c>
      <c r="L4" s="14" t="n">
        <v>30</v>
      </c>
      <c r="M4" s="14" t="n">
        <v>21</v>
      </c>
      <c r="N4" s="14" t="n">
        <v>8</v>
      </c>
      <c r="O4" s="14" t="n">
        <v>18</v>
      </c>
      <c r="P4" s="14" t="n">
        <v>13</v>
      </c>
      <c r="Q4" s="14" t="n">
        <v>5</v>
      </c>
      <c r="R4" s="16" t="n">
        <v>867200</v>
      </c>
      <c r="S4" s="24" t="n">
        <v>21</v>
      </c>
      <c r="T4" s="25" t="n">
        <f aca="false">IF(A4="","",E4+F4)</f>
        <v>171400</v>
      </c>
      <c r="U4" s="26" t="n">
        <f aca="false">IFERROR(H4/G4,"")</f>
        <v>0.0110261457262799</v>
      </c>
      <c r="V4" s="27" t="n">
        <f aca="false">IFERROR(J4/I4,"")</f>
        <v>0.051304347826087</v>
      </c>
      <c r="W4" s="27" t="n">
        <f aca="false">IFERROR(K4/J4,"")</f>
        <v>0.576271186440678</v>
      </c>
      <c r="X4" s="25" t="n">
        <f aca="false">IFERROR(T4/K4,"")</f>
        <v>5041.17647058824</v>
      </c>
      <c r="Y4" s="27" t="n">
        <f aca="false">IFERROR(O4/K4,"")</f>
        <v>0.529411764705882</v>
      </c>
      <c r="Z4" s="27" t="n">
        <f aca="false">IFERROR(P4/O4,"")</f>
        <v>0.722222222222222</v>
      </c>
      <c r="AA4" s="27" t="n">
        <f aca="false">IFERROR(Q4/P4,"")</f>
        <v>0.384615384615385</v>
      </c>
      <c r="AB4" s="25" t="n">
        <f aca="false">IFERROR(T4/P4,"")</f>
        <v>13184.6153846154</v>
      </c>
      <c r="AC4" s="25" t="n">
        <f aca="false">IFERROR(T4/Q4,"")</f>
        <v>34280</v>
      </c>
      <c r="AD4" s="25" t="n">
        <f aca="false">IFERROR(R4/Q4,"")</f>
        <v>173440</v>
      </c>
      <c r="AE4" s="28" t="n">
        <f aca="false">IFERROR(R4/T4,"")</f>
        <v>5.05950991831972</v>
      </c>
      <c r="AF4" s="29" t="str">
        <f aca="false">IF(A4="","",IF(OR(O4&gt;K4,P4&gt;O4,Q4&gt;P4,K4&gt;J4),"CHECK","OK"))</f>
        <v>OK</v>
      </c>
    </row>
    <row r="5" customFormat="false" ht="15" hidden="false" customHeight="false" outlineLevel="0" collapsed="false">
      <c r="A5" s="21" t="n">
        <v>45931</v>
      </c>
      <c r="B5" s="4" t="s">
        <v>109</v>
      </c>
      <c r="C5" s="4" t="s">
        <v>110</v>
      </c>
      <c r="D5" s="4" t="s">
        <v>123</v>
      </c>
      <c r="E5" s="16" t="n">
        <v>76700</v>
      </c>
      <c r="F5" s="16" t="n">
        <v>18200</v>
      </c>
      <c r="G5" s="14" t="n">
        <v>160851</v>
      </c>
      <c r="H5" s="14" t="n">
        <v>653</v>
      </c>
      <c r="I5" s="14" t="n">
        <v>543</v>
      </c>
      <c r="J5" s="14" t="n">
        <v>12</v>
      </c>
      <c r="K5" s="14" t="n">
        <v>6</v>
      </c>
      <c r="L5" s="14" t="n">
        <v>6</v>
      </c>
      <c r="M5" s="14" t="n">
        <v>4</v>
      </c>
      <c r="N5" s="14" t="n">
        <v>2</v>
      </c>
      <c r="O5" s="14" t="n">
        <v>3</v>
      </c>
      <c r="P5" s="14" t="n">
        <v>2</v>
      </c>
      <c r="Q5" s="14" t="n">
        <v>1</v>
      </c>
      <c r="R5" s="16" t="n">
        <v>158500</v>
      </c>
      <c r="S5" s="24" t="n">
        <v>16</v>
      </c>
      <c r="T5" s="25" t="n">
        <f aca="false">IF(A5="","",E5+F5)</f>
        <v>94900</v>
      </c>
      <c r="U5" s="26" t="n">
        <f aca="false">IFERROR(H5/G5,"")</f>
        <v>0.00405965769563136</v>
      </c>
      <c r="V5" s="27" t="n">
        <f aca="false">IFERROR(J5/I5,"")</f>
        <v>0.0220994475138122</v>
      </c>
      <c r="W5" s="27" t="n">
        <f aca="false">IFERROR(K5/J5,"")</f>
        <v>0.5</v>
      </c>
      <c r="X5" s="25" t="n">
        <f aca="false">IFERROR(T5/K5,"")</f>
        <v>15816.6666666667</v>
      </c>
      <c r="Y5" s="27" t="n">
        <f aca="false">IFERROR(O5/K5,"")</f>
        <v>0.5</v>
      </c>
      <c r="Z5" s="27" t="n">
        <f aca="false">IFERROR(P5/O5,"")</f>
        <v>0.666666666666667</v>
      </c>
      <c r="AA5" s="27" t="n">
        <f aca="false">IFERROR(Q5/P5,"")</f>
        <v>0.5</v>
      </c>
      <c r="AB5" s="25" t="n">
        <f aca="false">IFERROR(T5/P5,"")</f>
        <v>47450</v>
      </c>
      <c r="AC5" s="25" t="n">
        <f aca="false">IFERROR(T5/Q5,"")</f>
        <v>94900</v>
      </c>
      <c r="AD5" s="25" t="n">
        <f aca="false">IFERROR(R5/Q5,"")</f>
        <v>158500</v>
      </c>
      <c r="AE5" s="28" t="n">
        <f aca="false">IFERROR(R5/T5,"")</f>
        <v>1.67017913593256</v>
      </c>
      <c r="AF5" s="29" t="str">
        <f aca="false">IF(A5="","",IF(OR(O5&gt;K5,P5&gt;O5,Q5&gt;P5,K5&gt;J5),"CHECK","OK"))</f>
        <v>OK</v>
      </c>
    </row>
    <row r="6" customFormat="false" ht="15" hidden="false" customHeight="false" outlineLevel="0" collapsed="false">
      <c r="A6" s="21" t="n">
        <v>45931</v>
      </c>
      <c r="B6" s="4" t="s">
        <v>109</v>
      </c>
      <c r="C6" s="4" t="s">
        <v>110</v>
      </c>
      <c r="D6" s="4" t="s">
        <v>126</v>
      </c>
      <c r="E6" s="16" t="n">
        <v>129400</v>
      </c>
      <c r="F6" s="16" t="n">
        <v>21300</v>
      </c>
      <c r="G6" s="14" t="n">
        <v>194807</v>
      </c>
      <c r="H6" s="14" t="n">
        <v>1651</v>
      </c>
      <c r="I6" s="14" t="n">
        <v>1101</v>
      </c>
      <c r="J6" s="14" t="n">
        <v>60</v>
      </c>
      <c r="K6" s="14" t="n">
        <v>28</v>
      </c>
      <c r="L6" s="14" t="n">
        <v>30</v>
      </c>
      <c r="M6" s="14" t="n">
        <v>21</v>
      </c>
      <c r="N6" s="14" t="n">
        <v>9</v>
      </c>
      <c r="O6" s="14" t="n">
        <v>13</v>
      </c>
      <c r="P6" s="14" t="n">
        <v>8</v>
      </c>
      <c r="Q6" s="14" t="n">
        <v>2</v>
      </c>
      <c r="R6" s="16" t="n">
        <v>323600</v>
      </c>
      <c r="S6" s="24" t="n">
        <v>18</v>
      </c>
      <c r="T6" s="25" t="n">
        <f aca="false">IF(A6="","",E6+F6)</f>
        <v>150700</v>
      </c>
      <c r="U6" s="26" t="n">
        <f aca="false">IFERROR(H6/G6,"")</f>
        <v>0.00847505479782554</v>
      </c>
      <c r="V6" s="27" t="n">
        <f aca="false">IFERROR(J6/I6,"")</f>
        <v>0.0544959128065395</v>
      </c>
      <c r="W6" s="27" t="n">
        <f aca="false">IFERROR(K6/J6,"")</f>
        <v>0.466666666666667</v>
      </c>
      <c r="X6" s="25" t="n">
        <f aca="false">IFERROR(T6/K6,"")</f>
        <v>5382.14285714286</v>
      </c>
      <c r="Y6" s="27" t="n">
        <f aca="false">IFERROR(O6/K6,"")</f>
        <v>0.464285714285714</v>
      </c>
      <c r="Z6" s="27" t="n">
        <f aca="false">IFERROR(P6/O6,"")</f>
        <v>0.615384615384615</v>
      </c>
      <c r="AA6" s="27" t="n">
        <f aca="false">IFERROR(Q6/P6,"")</f>
        <v>0.25</v>
      </c>
      <c r="AB6" s="25" t="n">
        <f aca="false">IFERROR(T6/P6,"")</f>
        <v>18837.5</v>
      </c>
      <c r="AC6" s="25" t="n">
        <f aca="false">IFERROR(T6/Q6,"")</f>
        <v>75350</v>
      </c>
      <c r="AD6" s="25" t="n">
        <f aca="false">IFERROR(R6/Q6,"")</f>
        <v>161800</v>
      </c>
      <c r="AE6" s="28" t="n">
        <f aca="false">IFERROR(R6/T6,"")</f>
        <v>2.14731254147313</v>
      </c>
      <c r="AF6" s="29" t="str">
        <f aca="false">IF(A6="","",IF(OR(O6&gt;K6,P6&gt;O6,Q6&gt;P6,K6&gt;J6),"CHECK","OK"))</f>
        <v>OK</v>
      </c>
    </row>
    <row r="7" customFormat="false" ht="15" hidden="false" customHeight="false" outlineLevel="0" collapsed="false">
      <c r="A7" s="21" t="n">
        <v>45931</v>
      </c>
      <c r="B7" s="4" t="s">
        <v>109</v>
      </c>
      <c r="C7" s="4" t="s">
        <v>110</v>
      </c>
      <c r="D7" s="4" t="s">
        <v>127</v>
      </c>
      <c r="E7" s="16" t="n">
        <v>0</v>
      </c>
      <c r="F7" s="16" t="n">
        <v>43800</v>
      </c>
      <c r="G7" s="14" t="n">
        <v>45512</v>
      </c>
      <c r="H7" s="14" t="n">
        <v>1415</v>
      </c>
      <c r="I7" s="14" t="n">
        <v>1436</v>
      </c>
      <c r="J7" s="14" t="n">
        <v>45</v>
      </c>
      <c r="K7" s="14" t="n">
        <v>32</v>
      </c>
      <c r="L7" s="14" t="n">
        <v>22</v>
      </c>
      <c r="M7" s="14" t="n">
        <v>16</v>
      </c>
      <c r="N7" s="14" t="n">
        <v>7</v>
      </c>
      <c r="O7" s="14" t="n">
        <v>16</v>
      </c>
      <c r="P7" s="14" t="n">
        <v>12</v>
      </c>
      <c r="Q7" s="14" t="n">
        <v>4</v>
      </c>
      <c r="R7" s="16" t="n">
        <v>657600</v>
      </c>
      <c r="S7" s="24" t="n">
        <v>29</v>
      </c>
      <c r="T7" s="25" t="n">
        <f aca="false">IF(A7="","",E7+F7)</f>
        <v>43800</v>
      </c>
      <c r="U7" s="26" t="n">
        <f aca="false">IFERROR(H7/G7,"")</f>
        <v>0.0310907013534892</v>
      </c>
      <c r="V7" s="27" t="n">
        <f aca="false">IFERROR(J7/I7,"")</f>
        <v>0.0313370473537604</v>
      </c>
      <c r="W7" s="27" t="n">
        <f aca="false">IFERROR(K7/J7,"")</f>
        <v>0.711111111111111</v>
      </c>
      <c r="X7" s="25" t="n">
        <f aca="false">IFERROR(T7/K7,"")</f>
        <v>1368.75</v>
      </c>
      <c r="Y7" s="27" t="n">
        <f aca="false">IFERROR(O7/K7,"")</f>
        <v>0.5</v>
      </c>
      <c r="Z7" s="27" t="n">
        <f aca="false">IFERROR(P7/O7,"")</f>
        <v>0.75</v>
      </c>
      <c r="AA7" s="27" t="n">
        <f aca="false">IFERROR(Q7/P7,"")</f>
        <v>0.333333333333333</v>
      </c>
      <c r="AB7" s="25" t="n">
        <f aca="false">IFERROR(T7/P7,"")</f>
        <v>3650</v>
      </c>
      <c r="AC7" s="25" t="n">
        <f aca="false">IFERROR(T7/Q7,"")</f>
        <v>10950</v>
      </c>
      <c r="AD7" s="25" t="n">
        <f aca="false">IFERROR(R7/Q7,"")</f>
        <v>164400</v>
      </c>
      <c r="AE7" s="28" t="n">
        <f aca="false">IFERROR(R7/T7,"")</f>
        <v>15.013698630137</v>
      </c>
      <c r="AF7" s="29" t="str">
        <f aca="false">IF(A7="","",IF(OR(O7&gt;K7,P7&gt;O7,Q7&gt;P7,K7&gt;J7),"CHECK","OK"))</f>
        <v>OK</v>
      </c>
    </row>
    <row r="8" customFormat="false" ht="15" hidden="false" customHeight="false" outlineLevel="0" collapsed="false">
      <c r="A8" s="21" t="n">
        <v>45931</v>
      </c>
      <c r="B8" s="4" t="s">
        <v>109</v>
      </c>
      <c r="C8" s="4" t="s">
        <v>110</v>
      </c>
      <c r="D8" s="4" t="s">
        <v>128</v>
      </c>
      <c r="E8" s="16" t="n">
        <v>0</v>
      </c>
      <c r="F8" s="16" t="n">
        <v>14100</v>
      </c>
      <c r="G8" s="14" t="n">
        <v>20621</v>
      </c>
      <c r="H8" s="14" t="n">
        <v>1009</v>
      </c>
      <c r="I8" s="14" t="n">
        <v>874</v>
      </c>
      <c r="J8" s="14" t="n">
        <v>217</v>
      </c>
      <c r="K8" s="14" t="n">
        <v>145</v>
      </c>
      <c r="L8" s="14" t="n">
        <v>163</v>
      </c>
      <c r="M8" s="14" t="n">
        <v>22</v>
      </c>
      <c r="N8" s="14" t="n">
        <v>32</v>
      </c>
      <c r="O8" s="14" t="n">
        <v>79</v>
      </c>
      <c r="P8" s="14" t="n">
        <v>60</v>
      </c>
      <c r="Q8" s="14" t="n">
        <v>20</v>
      </c>
      <c r="R8" s="16" t="n">
        <v>3691400</v>
      </c>
      <c r="S8" s="24" t="n">
        <v>28</v>
      </c>
      <c r="T8" s="25" t="n">
        <f aca="false">IF(A8="","",E8+F8)</f>
        <v>14100</v>
      </c>
      <c r="U8" s="26" t="n">
        <f aca="false">IFERROR(H8/G8,"")</f>
        <v>0.0489307017118471</v>
      </c>
      <c r="V8" s="27" t="n">
        <f aca="false">IFERROR(J8/I8,"")</f>
        <v>0.248283752860412</v>
      </c>
      <c r="W8" s="27" t="n">
        <f aca="false">IFERROR(K8/J8,"")</f>
        <v>0.668202764976959</v>
      </c>
      <c r="X8" s="25" t="n">
        <f aca="false">IFERROR(T8/K8,"")</f>
        <v>97.2413793103448</v>
      </c>
      <c r="Y8" s="27" t="n">
        <f aca="false">IFERROR(O8/K8,"")</f>
        <v>0.544827586206897</v>
      </c>
      <c r="Z8" s="27" t="n">
        <f aca="false">IFERROR(P8/O8,"")</f>
        <v>0.759493670886076</v>
      </c>
      <c r="AA8" s="27" t="n">
        <f aca="false">IFERROR(Q8/P8,"")</f>
        <v>0.333333333333333</v>
      </c>
      <c r="AB8" s="25" t="n">
        <f aca="false">IFERROR(T8/P8,"")</f>
        <v>235</v>
      </c>
      <c r="AC8" s="25" t="n">
        <f aca="false">IFERROR(T8/Q8,"")</f>
        <v>705</v>
      </c>
      <c r="AD8" s="25" t="n">
        <f aca="false">IFERROR(R8/Q8,"")</f>
        <v>184570</v>
      </c>
      <c r="AE8" s="28" t="n">
        <f aca="false">IFERROR(R8/T8,"")</f>
        <v>261.801418439716</v>
      </c>
      <c r="AF8" s="29" t="str">
        <f aca="false">IF(A8="","",IF(OR(O8&gt;K8,P8&gt;O8,Q8&gt;P8,K8&gt;J8),"CHECK","OK"))</f>
        <v>OK</v>
      </c>
    </row>
    <row r="9" customFormat="false" ht="15" hidden="false" customHeight="false" outlineLevel="0" collapsed="false">
      <c r="A9" s="21" t="n">
        <v>45931</v>
      </c>
      <c r="B9" s="4" t="s">
        <v>109</v>
      </c>
      <c r="C9" s="4" t="s">
        <v>110</v>
      </c>
      <c r="D9" s="4" t="s">
        <v>129</v>
      </c>
      <c r="E9" s="16" t="n">
        <v>0</v>
      </c>
      <c r="F9" s="16" t="n">
        <v>28000</v>
      </c>
      <c r="G9" s="14" t="n">
        <v>27487</v>
      </c>
      <c r="H9" s="14" t="n">
        <v>275</v>
      </c>
      <c r="I9" s="14" t="n">
        <v>202</v>
      </c>
      <c r="J9" s="14" t="n">
        <v>4</v>
      </c>
      <c r="K9" s="14" t="n">
        <v>1</v>
      </c>
      <c r="L9" s="14" t="n">
        <v>2</v>
      </c>
      <c r="M9" s="14" t="n">
        <v>1</v>
      </c>
      <c r="N9" s="14" t="n">
        <v>1</v>
      </c>
      <c r="O9" s="14" t="n">
        <v>0</v>
      </c>
      <c r="P9" s="14" t="n">
        <v>0</v>
      </c>
      <c r="Q9" s="14" t="n">
        <v>0</v>
      </c>
      <c r="R9" s="16" t="n">
        <v>0</v>
      </c>
      <c r="S9" s="24" t="n">
        <v>18</v>
      </c>
      <c r="T9" s="25" t="n">
        <f aca="false">IF(A9="","",E9+F9)</f>
        <v>28000</v>
      </c>
      <c r="U9" s="26" t="n">
        <f aca="false">IFERROR(H9/G9,"")</f>
        <v>0.0100047295084949</v>
      </c>
      <c r="V9" s="27" t="n">
        <f aca="false">IFERROR(J9/I9,"")</f>
        <v>0.0198019801980198</v>
      </c>
      <c r="W9" s="27" t="n">
        <f aca="false">IFERROR(K9/J9,"")</f>
        <v>0.25</v>
      </c>
      <c r="X9" s="25" t="n">
        <f aca="false">IFERROR(T9/K9,"")</f>
        <v>28000</v>
      </c>
      <c r="Y9" s="27" t="n">
        <f aca="false">IFERROR(O9/K9,"")</f>
        <v>0</v>
      </c>
      <c r="Z9" s="27" t="str">
        <f aca="false">IFERROR(P9/O9,"")</f>
        <v/>
      </c>
      <c r="AA9" s="27" t="str">
        <f aca="false">IFERROR(Q9/P9,"")</f>
        <v/>
      </c>
      <c r="AB9" s="25" t="str">
        <f aca="false">IFERROR(T9/P9,"")</f>
        <v/>
      </c>
      <c r="AC9" s="25" t="str">
        <f aca="false">IFERROR(T9/Q9,"")</f>
        <v/>
      </c>
      <c r="AD9" s="25" t="str">
        <f aca="false">IFERROR(R9/Q9,"")</f>
        <v/>
      </c>
      <c r="AE9" s="28" t="n">
        <f aca="false">IFERROR(R9/T9,"")</f>
        <v>0</v>
      </c>
      <c r="AF9" s="29" t="str">
        <f aca="false">IF(A9="","",IF(OR(O9&gt;K9,P9&gt;O9,Q9&gt;P9,K9&gt;J9),"CHECK","OK"))</f>
        <v>OK</v>
      </c>
    </row>
    <row r="10" customFormat="false" ht="15" hidden="false" customHeight="false" outlineLevel="0" collapsed="false">
      <c r="A10" s="21" t="n">
        <v>45931</v>
      </c>
      <c r="B10" s="4" t="s">
        <v>109</v>
      </c>
      <c r="C10" s="4" t="s">
        <v>110</v>
      </c>
      <c r="D10" s="4" t="s">
        <v>130</v>
      </c>
      <c r="E10" s="16" t="n">
        <v>0</v>
      </c>
      <c r="F10" s="16" t="n">
        <v>0</v>
      </c>
      <c r="G10" s="14" t="n">
        <v>0</v>
      </c>
      <c r="H10" s="14" t="n">
        <v>0</v>
      </c>
      <c r="I10" s="14" t="n">
        <v>0</v>
      </c>
      <c r="J10" s="14" t="n">
        <v>14</v>
      </c>
      <c r="K10" s="14" t="n">
        <v>9</v>
      </c>
      <c r="L10" s="14" t="n">
        <v>0</v>
      </c>
      <c r="M10" s="14" t="n">
        <v>0</v>
      </c>
      <c r="N10" s="14" t="n">
        <v>14</v>
      </c>
      <c r="O10" s="14" t="n">
        <v>5</v>
      </c>
      <c r="P10" s="14" t="n">
        <v>3</v>
      </c>
      <c r="Q10" s="14" t="n">
        <v>1</v>
      </c>
      <c r="R10" s="16" t="n">
        <v>159000</v>
      </c>
      <c r="S10" s="24" t="n">
        <v>19</v>
      </c>
      <c r="T10" s="25" t="n">
        <f aca="false">IF(A10="","",E10+F10)</f>
        <v>0</v>
      </c>
      <c r="U10" s="26" t="str">
        <f aca="false">IFERROR(H10/G10,"")</f>
        <v/>
      </c>
      <c r="V10" s="27" t="str">
        <f aca="false">IFERROR(J10/I10,"")</f>
        <v/>
      </c>
      <c r="W10" s="27" t="n">
        <f aca="false">IFERROR(K10/J10,"")</f>
        <v>0.642857142857143</v>
      </c>
      <c r="X10" s="25" t="n">
        <f aca="false">IFERROR(T10/K10,"")</f>
        <v>0</v>
      </c>
      <c r="Y10" s="27" t="n">
        <f aca="false">IFERROR(O10/K10,"")</f>
        <v>0.555555555555556</v>
      </c>
      <c r="Z10" s="27" t="n">
        <f aca="false">IFERROR(P10/O10,"")</f>
        <v>0.6</v>
      </c>
      <c r="AA10" s="27" t="n">
        <f aca="false">IFERROR(Q10/P10,"")</f>
        <v>0.333333333333333</v>
      </c>
      <c r="AB10" s="25" t="n">
        <f aca="false">IFERROR(T10/P10,"")</f>
        <v>0</v>
      </c>
      <c r="AC10" s="25" t="n">
        <f aca="false">IFERROR(T10/Q10,"")</f>
        <v>0</v>
      </c>
      <c r="AD10" s="25" t="n">
        <f aca="false">IFERROR(R10/Q10,"")</f>
        <v>159000</v>
      </c>
      <c r="AE10" s="28" t="str">
        <f aca="false">IFERROR(R10/T10,"")</f>
        <v/>
      </c>
      <c r="AF10" s="29" t="str">
        <f aca="false">IF(A10="","",IF(OR(O10&gt;K10,P10&gt;O10,Q10&gt;P10,K10&gt;J10),"CHECK","OK"))</f>
        <v>OK</v>
      </c>
    </row>
    <row r="11" customFormat="false" ht="15" hidden="false" customHeight="false" outlineLevel="0" collapsed="false">
      <c r="A11" s="21" t="n">
        <v>45931</v>
      </c>
      <c r="B11" s="4" t="s">
        <v>109</v>
      </c>
      <c r="C11" s="4" t="s">
        <v>110</v>
      </c>
      <c r="D11" s="4" t="s">
        <v>131</v>
      </c>
      <c r="E11" s="16" t="n">
        <v>0</v>
      </c>
      <c r="F11" s="16" t="n">
        <v>9400</v>
      </c>
      <c r="G11" s="14" t="n">
        <v>10751</v>
      </c>
      <c r="H11" s="14" t="n">
        <v>204</v>
      </c>
      <c r="I11" s="14" t="n">
        <v>142</v>
      </c>
      <c r="J11" s="14" t="n">
        <v>7</v>
      </c>
      <c r="K11" s="14" t="n">
        <v>5</v>
      </c>
      <c r="L11" s="14" t="n">
        <v>4</v>
      </c>
      <c r="M11" s="14" t="n">
        <v>2</v>
      </c>
      <c r="N11" s="14" t="n">
        <v>1</v>
      </c>
      <c r="O11" s="14" t="n">
        <v>3</v>
      </c>
      <c r="P11" s="14" t="n">
        <v>2</v>
      </c>
      <c r="Q11" s="14" t="n">
        <v>1</v>
      </c>
      <c r="R11" s="16" t="n">
        <v>185900</v>
      </c>
      <c r="S11" s="24" t="n">
        <v>13</v>
      </c>
      <c r="T11" s="25" t="n">
        <f aca="false">IF(A11="","",E11+F11)</f>
        <v>9400</v>
      </c>
      <c r="U11" s="26" t="n">
        <f aca="false">IFERROR(H11/G11,"")</f>
        <v>0.0189749790717143</v>
      </c>
      <c r="V11" s="27" t="n">
        <f aca="false">IFERROR(J11/I11,"")</f>
        <v>0.0492957746478873</v>
      </c>
      <c r="W11" s="27" t="n">
        <f aca="false">IFERROR(K11/J11,"")</f>
        <v>0.714285714285714</v>
      </c>
      <c r="X11" s="25" t="n">
        <f aca="false">IFERROR(T11/K11,"")</f>
        <v>1880</v>
      </c>
      <c r="Y11" s="27" t="n">
        <f aca="false">IFERROR(O11/K11,"")</f>
        <v>0.6</v>
      </c>
      <c r="Z11" s="27" t="n">
        <f aca="false">IFERROR(P11/O11,"")</f>
        <v>0.666666666666667</v>
      </c>
      <c r="AA11" s="27" t="n">
        <f aca="false">IFERROR(Q11/P11,"")</f>
        <v>0.5</v>
      </c>
      <c r="AB11" s="25" t="n">
        <f aca="false">IFERROR(T11/P11,"")</f>
        <v>4700</v>
      </c>
      <c r="AC11" s="25" t="n">
        <f aca="false">IFERROR(T11/Q11,"")</f>
        <v>9400</v>
      </c>
      <c r="AD11" s="25" t="n">
        <f aca="false">IFERROR(R11/Q11,"")</f>
        <v>185900</v>
      </c>
      <c r="AE11" s="28" t="n">
        <f aca="false">IFERROR(R11/T11,"")</f>
        <v>19.7765957446809</v>
      </c>
      <c r="AF11" s="29" t="str">
        <f aca="false">IF(A11="","",IF(OR(O11&gt;K11,P11&gt;O11,Q11&gt;P11,K11&gt;J11),"CHECK","OK"))</f>
        <v>OK</v>
      </c>
    </row>
    <row r="12" customFormat="false" ht="15" hidden="false" customHeight="false" outlineLevel="0" collapsed="false">
      <c r="A12" s="21" t="n">
        <v>45931</v>
      </c>
      <c r="B12" s="4" t="s">
        <v>109</v>
      </c>
      <c r="C12" s="4" t="s">
        <v>110</v>
      </c>
      <c r="D12" s="4" t="s">
        <v>132</v>
      </c>
      <c r="E12" s="16" t="n">
        <v>0</v>
      </c>
      <c r="F12" s="16" t="n">
        <v>0</v>
      </c>
      <c r="G12" s="14" t="n">
        <v>0</v>
      </c>
      <c r="H12" s="14" t="n">
        <v>0</v>
      </c>
      <c r="I12" s="14" t="n">
        <v>0</v>
      </c>
      <c r="J12" s="14" t="n">
        <v>9</v>
      </c>
      <c r="K12" s="14" t="n">
        <v>7</v>
      </c>
      <c r="L12" s="14" t="n">
        <v>4</v>
      </c>
      <c r="M12" s="14" t="n">
        <v>3</v>
      </c>
      <c r="N12" s="14" t="n">
        <v>2</v>
      </c>
      <c r="O12" s="14" t="n">
        <v>5</v>
      </c>
      <c r="P12" s="14" t="n">
        <v>4</v>
      </c>
      <c r="Q12" s="14" t="n">
        <v>2</v>
      </c>
      <c r="R12" s="16" t="n">
        <v>339200</v>
      </c>
      <c r="S12" s="24" t="n">
        <v>11</v>
      </c>
      <c r="T12" s="25" t="n">
        <f aca="false">IF(A12="","",E12+F12)</f>
        <v>0</v>
      </c>
      <c r="U12" s="26" t="str">
        <f aca="false">IFERROR(H12/G12,"")</f>
        <v/>
      </c>
      <c r="V12" s="27" t="str">
        <f aca="false">IFERROR(J12/I12,"")</f>
        <v/>
      </c>
      <c r="W12" s="27" t="n">
        <f aca="false">IFERROR(K12/J12,"")</f>
        <v>0.777777777777778</v>
      </c>
      <c r="X12" s="25" t="n">
        <f aca="false">IFERROR(T12/K12,"")</f>
        <v>0</v>
      </c>
      <c r="Y12" s="27" t="n">
        <f aca="false">IFERROR(O12/K12,"")</f>
        <v>0.714285714285714</v>
      </c>
      <c r="Z12" s="27" t="n">
        <f aca="false">IFERROR(P12/O12,"")</f>
        <v>0.8</v>
      </c>
      <c r="AA12" s="27" t="n">
        <f aca="false">IFERROR(Q12/P12,"")</f>
        <v>0.5</v>
      </c>
      <c r="AB12" s="25" t="n">
        <f aca="false">IFERROR(T12/P12,"")</f>
        <v>0</v>
      </c>
      <c r="AC12" s="25" t="n">
        <f aca="false">IFERROR(T12/Q12,"")</f>
        <v>0</v>
      </c>
      <c r="AD12" s="25" t="n">
        <f aca="false">IFERROR(R12/Q12,"")</f>
        <v>169600</v>
      </c>
      <c r="AE12" s="28" t="str">
        <f aca="false">IFERROR(R12/T12,"")</f>
        <v/>
      </c>
      <c r="AF12" s="29" t="str">
        <f aca="false">IF(A12="","",IF(OR(O12&gt;K12,P12&gt;O12,Q12&gt;P12,K12&gt;J12),"CHECK","OK"))</f>
        <v>OK</v>
      </c>
    </row>
    <row r="13" customFormat="false" ht="15" hidden="false" customHeight="false" outlineLevel="0" collapsed="false">
      <c r="A13" s="21" t="n">
        <v>45931</v>
      </c>
      <c r="B13" s="4" t="s">
        <v>109</v>
      </c>
      <c r="C13" s="4" t="s">
        <v>110</v>
      </c>
      <c r="D13" s="4" t="s">
        <v>133</v>
      </c>
      <c r="E13" s="16" t="n">
        <v>0</v>
      </c>
      <c r="F13" s="16" t="n">
        <v>0</v>
      </c>
      <c r="G13" s="14" t="n">
        <v>0</v>
      </c>
      <c r="H13" s="14" t="n">
        <v>0</v>
      </c>
      <c r="I13" s="14" t="n">
        <v>358</v>
      </c>
      <c r="J13" s="14" t="n">
        <v>17</v>
      </c>
      <c r="K13" s="14" t="n">
        <v>9</v>
      </c>
      <c r="L13" s="14" t="n">
        <v>8</v>
      </c>
      <c r="M13" s="14" t="n">
        <v>6</v>
      </c>
      <c r="N13" s="14" t="n">
        <v>3</v>
      </c>
      <c r="O13" s="14" t="n">
        <v>5</v>
      </c>
      <c r="P13" s="14" t="n">
        <v>4</v>
      </c>
      <c r="Q13" s="14" t="n">
        <v>1</v>
      </c>
      <c r="R13" s="16" t="n">
        <v>200100</v>
      </c>
      <c r="S13" s="24" t="n">
        <v>18</v>
      </c>
      <c r="T13" s="25" t="n">
        <f aca="false">IF(A13="","",E13+F13)</f>
        <v>0</v>
      </c>
      <c r="U13" s="26" t="str">
        <f aca="false">IFERROR(H13/G13,"")</f>
        <v/>
      </c>
      <c r="V13" s="27" t="n">
        <f aca="false">IFERROR(J13/I13,"")</f>
        <v>0.0474860335195531</v>
      </c>
      <c r="W13" s="27" t="n">
        <f aca="false">IFERROR(K13/J13,"")</f>
        <v>0.529411764705882</v>
      </c>
      <c r="X13" s="25" t="n">
        <f aca="false">IFERROR(T13/K13,"")</f>
        <v>0</v>
      </c>
      <c r="Y13" s="27" t="n">
        <f aca="false">IFERROR(O13/K13,"")</f>
        <v>0.555555555555556</v>
      </c>
      <c r="Z13" s="27" t="n">
        <f aca="false">IFERROR(P13/O13,"")</f>
        <v>0.8</v>
      </c>
      <c r="AA13" s="27" t="n">
        <f aca="false">IFERROR(Q13/P13,"")</f>
        <v>0.25</v>
      </c>
      <c r="AB13" s="25" t="n">
        <f aca="false">IFERROR(T13/P13,"")</f>
        <v>0</v>
      </c>
      <c r="AC13" s="25" t="n">
        <f aca="false">IFERROR(T13/Q13,"")</f>
        <v>0</v>
      </c>
      <c r="AD13" s="25" t="n">
        <f aca="false">IFERROR(R13/Q13,"")</f>
        <v>200100</v>
      </c>
      <c r="AE13" s="28" t="str">
        <f aca="false">IFERROR(R13/T13,"")</f>
        <v/>
      </c>
      <c r="AF13" s="29" t="str">
        <f aca="false">IF(A13="","",IF(OR(O13&gt;K13,P13&gt;O13,Q13&gt;P13,K13&gt;J13),"CHECK","OK"))</f>
        <v>OK</v>
      </c>
    </row>
    <row r="14" customFormat="false" ht="15" hidden="false" customHeight="false" outlineLevel="0" collapsed="false">
      <c r="A14" s="21" t="n">
        <v>45931</v>
      </c>
      <c r="B14" s="4" t="s">
        <v>109</v>
      </c>
      <c r="C14" s="4" t="s">
        <v>116</v>
      </c>
      <c r="D14" s="4" t="s">
        <v>111</v>
      </c>
      <c r="E14" s="16" t="n">
        <v>186600</v>
      </c>
      <c r="F14" s="16" t="n">
        <v>19900</v>
      </c>
      <c r="G14" s="14" t="n">
        <v>25103</v>
      </c>
      <c r="H14" s="14" t="n">
        <v>1062</v>
      </c>
      <c r="I14" s="14" t="n">
        <v>919</v>
      </c>
      <c r="J14" s="14" t="n">
        <v>61</v>
      </c>
      <c r="K14" s="14" t="n">
        <v>44</v>
      </c>
      <c r="L14" s="14" t="n">
        <v>30</v>
      </c>
      <c r="M14" s="14" t="n">
        <v>21</v>
      </c>
      <c r="N14" s="14" t="n">
        <v>10</v>
      </c>
      <c r="O14" s="14" t="n">
        <v>22</v>
      </c>
      <c r="P14" s="14" t="n">
        <v>16</v>
      </c>
      <c r="Q14" s="14" t="n">
        <v>4</v>
      </c>
      <c r="R14" s="16" t="n">
        <v>807300</v>
      </c>
      <c r="S14" s="24" t="n">
        <v>17</v>
      </c>
      <c r="T14" s="25" t="n">
        <f aca="false">IF(A14="","",E14+F14)</f>
        <v>206500</v>
      </c>
      <c r="U14" s="26" t="n">
        <f aca="false">IFERROR(H14/G14,"")</f>
        <v>0.0423057005138828</v>
      </c>
      <c r="V14" s="27" t="n">
        <f aca="false">IFERROR(J14/I14,"")</f>
        <v>0.0663764961915125</v>
      </c>
      <c r="W14" s="27" t="n">
        <f aca="false">IFERROR(K14/J14,"")</f>
        <v>0.721311475409836</v>
      </c>
      <c r="X14" s="25" t="n">
        <f aca="false">IFERROR(T14/K14,"")</f>
        <v>4693.18181818182</v>
      </c>
      <c r="Y14" s="27" t="n">
        <f aca="false">IFERROR(O14/K14,"")</f>
        <v>0.5</v>
      </c>
      <c r="Z14" s="27" t="n">
        <f aca="false">IFERROR(P14/O14,"")</f>
        <v>0.727272727272727</v>
      </c>
      <c r="AA14" s="27" t="n">
        <f aca="false">IFERROR(Q14/P14,"")</f>
        <v>0.25</v>
      </c>
      <c r="AB14" s="25" t="n">
        <f aca="false">IFERROR(T14/P14,"")</f>
        <v>12906.25</v>
      </c>
      <c r="AC14" s="25" t="n">
        <f aca="false">IFERROR(T14/Q14,"")</f>
        <v>51625</v>
      </c>
      <c r="AD14" s="25" t="n">
        <f aca="false">IFERROR(R14/Q14,"")</f>
        <v>201825</v>
      </c>
      <c r="AE14" s="28" t="n">
        <f aca="false">IFERROR(R14/T14,"")</f>
        <v>3.90944309927361</v>
      </c>
      <c r="AF14" s="29" t="str">
        <f aca="false">IF(A14="","",IF(OR(O14&gt;K14,P14&gt;O14,Q14&gt;P14,K14&gt;J14),"CHECK","OK"))</f>
        <v>OK</v>
      </c>
    </row>
    <row r="15" customFormat="false" ht="15" hidden="false" customHeight="false" outlineLevel="0" collapsed="false">
      <c r="A15" s="21" t="n">
        <v>45931</v>
      </c>
      <c r="B15" s="4" t="s">
        <v>109</v>
      </c>
      <c r="C15" s="4" t="s">
        <v>116</v>
      </c>
      <c r="D15" s="4" t="s">
        <v>117</v>
      </c>
      <c r="E15" s="16" t="n">
        <v>40300</v>
      </c>
      <c r="F15" s="16" t="n">
        <v>4800</v>
      </c>
      <c r="G15" s="14" t="n">
        <v>5664</v>
      </c>
      <c r="H15" s="14" t="n">
        <v>621</v>
      </c>
      <c r="I15" s="14" t="n">
        <v>586</v>
      </c>
      <c r="J15" s="14" t="n">
        <v>55</v>
      </c>
      <c r="K15" s="14" t="n">
        <v>51</v>
      </c>
      <c r="L15" s="14" t="n">
        <v>28</v>
      </c>
      <c r="M15" s="14" t="n">
        <v>19</v>
      </c>
      <c r="N15" s="14" t="n">
        <v>8</v>
      </c>
      <c r="O15" s="14" t="n">
        <v>30</v>
      </c>
      <c r="P15" s="14" t="n">
        <v>22</v>
      </c>
      <c r="Q15" s="14" t="n">
        <v>7</v>
      </c>
      <c r="R15" s="16" t="n">
        <v>1618100</v>
      </c>
      <c r="S15" s="24" t="n">
        <v>14</v>
      </c>
      <c r="T15" s="25" t="n">
        <f aca="false">IF(A15="","",E15+F15)</f>
        <v>45100</v>
      </c>
      <c r="U15" s="26" t="n">
        <f aca="false">IFERROR(H15/G15,"")</f>
        <v>0.109639830508475</v>
      </c>
      <c r="V15" s="27" t="n">
        <f aca="false">IFERROR(J15/I15,"")</f>
        <v>0.0938566552901024</v>
      </c>
      <c r="W15" s="27" t="n">
        <f aca="false">IFERROR(K15/J15,"")</f>
        <v>0.927272727272727</v>
      </c>
      <c r="X15" s="25" t="n">
        <f aca="false">IFERROR(T15/K15,"")</f>
        <v>884.313725490196</v>
      </c>
      <c r="Y15" s="27" t="n">
        <f aca="false">IFERROR(O15/K15,"")</f>
        <v>0.588235294117647</v>
      </c>
      <c r="Z15" s="27" t="n">
        <f aca="false">IFERROR(P15/O15,"")</f>
        <v>0.733333333333333</v>
      </c>
      <c r="AA15" s="27" t="n">
        <f aca="false">IFERROR(Q15/P15,"")</f>
        <v>0.318181818181818</v>
      </c>
      <c r="AB15" s="25" t="n">
        <f aca="false">IFERROR(T15/P15,"")</f>
        <v>2050</v>
      </c>
      <c r="AC15" s="25" t="n">
        <f aca="false">IFERROR(T15/Q15,"")</f>
        <v>6442.85714285714</v>
      </c>
      <c r="AD15" s="25" t="n">
        <f aca="false">IFERROR(R15/Q15,"")</f>
        <v>231157.142857143</v>
      </c>
      <c r="AE15" s="28" t="n">
        <f aca="false">IFERROR(R15/T15,"")</f>
        <v>35.8780487804878</v>
      </c>
      <c r="AF15" s="29" t="str">
        <f aca="false">IF(A15="","",IF(OR(O15&gt;K15,P15&gt;O15,Q15&gt;P15,K15&gt;J15),"CHECK","OK"))</f>
        <v>OK</v>
      </c>
    </row>
    <row r="16" customFormat="false" ht="15" hidden="false" customHeight="false" outlineLevel="0" collapsed="false">
      <c r="A16" s="21" t="n">
        <v>45931</v>
      </c>
      <c r="B16" s="4" t="s">
        <v>109</v>
      </c>
      <c r="C16" s="4" t="s">
        <v>116</v>
      </c>
      <c r="D16" s="4" t="s">
        <v>121</v>
      </c>
      <c r="E16" s="16" t="n">
        <v>122300</v>
      </c>
      <c r="F16" s="16" t="n">
        <v>13800</v>
      </c>
      <c r="G16" s="14" t="n">
        <v>101420</v>
      </c>
      <c r="H16" s="14" t="n">
        <v>1210</v>
      </c>
      <c r="I16" s="14" t="n">
        <v>1087</v>
      </c>
      <c r="J16" s="14" t="n">
        <v>58</v>
      </c>
      <c r="K16" s="14" t="n">
        <v>30</v>
      </c>
      <c r="L16" s="14" t="n">
        <v>29</v>
      </c>
      <c r="M16" s="14" t="n">
        <v>20</v>
      </c>
      <c r="N16" s="14" t="n">
        <v>9</v>
      </c>
      <c r="O16" s="14" t="n">
        <v>12</v>
      </c>
      <c r="P16" s="14" t="n">
        <v>8</v>
      </c>
      <c r="Q16" s="14" t="n">
        <v>2</v>
      </c>
      <c r="R16" s="16" t="n">
        <v>435600</v>
      </c>
      <c r="S16" s="24" t="n">
        <v>25</v>
      </c>
      <c r="T16" s="25" t="n">
        <f aca="false">IF(A16="","",E16+F16)</f>
        <v>136100</v>
      </c>
      <c r="U16" s="26" t="n">
        <f aca="false">IFERROR(H16/G16,"")</f>
        <v>0.0119305856832972</v>
      </c>
      <c r="V16" s="27" t="n">
        <f aca="false">IFERROR(J16/I16,"")</f>
        <v>0.0533578656853726</v>
      </c>
      <c r="W16" s="27" t="n">
        <f aca="false">IFERROR(K16/J16,"")</f>
        <v>0.517241379310345</v>
      </c>
      <c r="X16" s="25" t="n">
        <f aca="false">IFERROR(T16/K16,"")</f>
        <v>4536.66666666667</v>
      </c>
      <c r="Y16" s="27" t="n">
        <f aca="false">IFERROR(O16/K16,"")</f>
        <v>0.4</v>
      </c>
      <c r="Z16" s="27" t="n">
        <f aca="false">IFERROR(P16/O16,"")</f>
        <v>0.666666666666667</v>
      </c>
      <c r="AA16" s="27" t="n">
        <f aca="false">IFERROR(Q16/P16,"")</f>
        <v>0.25</v>
      </c>
      <c r="AB16" s="25" t="n">
        <f aca="false">IFERROR(T16/P16,"")</f>
        <v>17012.5</v>
      </c>
      <c r="AC16" s="25" t="n">
        <f aca="false">IFERROR(T16/Q16,"")</f>
        <v>68050</v>
      </c>
      <c r="AD16" s="25" t="n">
        <f aca="false">IFERROR(R16/Q16,"")</f>
        <v>217800</v>
      </c>
      <c r="AE16" s="28" t="n">
        <f aca="false">IFERROR(R16/T16,"")</f>
        <v>3.20058780308597</v>
      </c>
      <c r="AF16" s="29" t="str">
        <f aca="false">IF(A16="","",IF(OR(O16&gt;K16,P16&gt;O16,Q16&gt;P16,K16&gt;J16),"CHECK","OK"))</f>
        <v>OK</v>
      </c>
    </row>
    <row r="17" customFormat="false" ht="15" hidden="false" customHeight="false" outlineLevel="0" collapsed="false">
      <c r="A17" s="21" t="n">
        <v>45931</v>
      </c>
      <c r="B17" s="4" t="s">
        <v>109</v>
      </c>
      <c r="C17" s="4" t="s">
        <v>116</v>
      </c>
      <c r="D17" s="4" t="s">
        <v>123</v>
      </c>
      <c r="E17" s="16" t="n">
        <v>68300</v>
      </c>
      <c r="F17" s="16" t="n">
        <v>17300</v>
      </c>
      <c r="G17" s="14" t="n">
        <v>110362</v>
      </c>
      <c r="H17" s="14" t="n">
        <v>432</v>
      </c>
      <c r="I17" s="14" t="n">
        <v>334</v>
      </c>
      <c r="J17" s="14" t="n">
        <v>9</v>
      </c>
      <c r="K17" s="14" t="n">
        <v>4</v>
      </c>
      <c r="L17" s="14" t="n">
        <v>4</v>
      </c>
      <c r="M17" s="14" t="n">
        <v>3</v>
      </c>
      <c r="N17" s="14" t="n">
        <v>2</v>
      </c>
      <c r="O17" s="14" t="n">
        <v>2</v>
      </c>
      <c r="P17" s="14" t="n">
        <v>1</v>
      </c>
      <c r="Q17" s="14" t="n">
        <v>0</v>
      </c>
      <c r="R17" s="16" t="n">
        <v>0</v>
      </c>
      <c r="S17" s="24" t="n">
        <v>15</v>
      </c>
      <c r="T17" s="25" t="n">
        <f aca="false">IF(A17="","",E17+F17)</f>
        <v>85600</v>
      </c>
      <c r="U17" s="26" t="n">
        <f aca="false">IFERROR(H17/G17,"")</f>
        <v>0.00391439082292818</v>
      </c>
      <c r="V17" s="27" t="n">
        <f aca="false">IFERROR(J17/I17,"")</f>
        <v>0.0269461077844311</v>
      </c>
      <c r="W17" s="27" t="n">
        <f aca="false">IFERROR(K17/J17,"")</f>
        <v>0.444444444444444</v>
      </c>
      <c r="X17" s="25" t="n">
        <f aca="false">IFERROR(T17/K17,"")</f>
        <v>21400</v>
      </c>
      <c r="Y17" s="27" t="n">
        <f aca="false">IFERROR(O17/K17,"")</f>
        <v>0.5</v>
      </c>
      <c r="Z17" s="27" t="n">
        <f aca="false">IFERROR(P17/O17,"")</f>
        <v>0.5</v>
      </c>
      <c r="AA17" s="27" t="n">
        <f aca="false">IFERROR(Q17/P17,"")</f>
        <v>0</v>
      </c>
      <c r="AB17" s="25" t="n">
        <f aca="false">IFERROR(T17/P17,"")</f>
        <v>85600</v>
      </c>
      <c r="AC17" s="25" t="str">
        <f aca="false">IFERROR(T17/Q17,"")</f>
        <v/>
      </c>
      <c r="AD17" s="25" t="str">
        <f aca="false">IFERROR(R17/Q17,"")</f>
        <v/>
      </c>
      <c r="AE17" s="28" t="n">
        <f aca="false">IFERROR(R17/T17,"")</f>
        <v>0</v>
      </c>
      <c r="AF17" s="29" t="str">
        <f aca="false">IF(A17="","",IF(OR(O17&gt;K17,P17&gt;O17,Q17&gt;P17,K17&gt;J17),"CHECK","OK"))</f>
        <v>OK</v>
      </c>
    </row>
    <row r="18" customFormat="false" ht="15" hidden="false" customHeight="false" outlineLevel="0" collapsed="false">
      <c r="A18" s="21" t="n">
        <v>45931</v>
      </c>
      <c r="B18" s="4" t="s">
        <v>109</v>
      </c>
      <c r="C18" s="4" t="s">
        <v>116</v>
      </c>
      <c r="D18" s="4" t="s">
        <v>126</v>
      </c>
      <c r="E18" s="16" t="n">
        <v>125300</v>
      </c>
      <c r="F18" s="16" t="n">
        <v>19700</v>
      </c>
      <c r="G18" s="14" t="n">
        <v>171563</v>
      </c>
      <c r="H18" s="14" t="n">
        <v>1559</v>
      </c>
      <c r="I18" s="14" t="n">
        <v>993</v>
      </c>
      <c r="J18" s="14" t="n">
        <v>55</v>
      </c>
      <c r="K18" s="14" t="n">
        <v>26</v>
      </c>
      <c r="L18" s="14" t="n">
        <v>28</v>
      </c>
      <c r="M18" s="14" t="n">
        <v>19</v>
      </c>
      <c r="N18" s="14" t="n">
        <v>8</v>
      </c>
      <c r="O18" s="14" t="n">
        <v>11</v>
      </c>
      <c r="P18" s="14" t="n">
        <v>7</v>
      </c>
      <c r="Q18" s="14" t="n">
        <v>2</v>
      </c>
      <c r="R18" s="16" t="n">
        <v>396000</v>
      </c>
      <c r="S18" s="24" t="n">
        <v>20</v>
      </c>
      <c r="T18" s="25" t="n">
        <f aca="false">IF(A18="","",E18+F18)</f>
        <v>145000</v>
      </c>
      <c r="U18" s="26" t="n">
        <f aca="false">IFERROR(H18/G18,"")</f>
        <v>0.00908704091208477</v>
      </c>
      <c r="V18" s="27" t="n">
        <f aca="false">IFERROR(J18/I18,"")</f>
        <v>0.0553877139979859</v>
      </c>
      <c r="W18" s="27" t="n">
        <f aca="false">IFERROR(K18/J18,"")</f>
        <v>0.472727272727273</v>
      </c>
      <c r="X18" s="25" t="n">
        <f aca="false">IFERROR(T18/K18,"")</f>
        <v>5576.92307692308</v>
      </c>
      <c r="Y18" s="27" t="n">
        <f aca="false">IFERROR(O18/K18,"")</f>
        <v>0.423076923076923</v>
      </c>
      <c r="Z18" s="27" t="n">
        <f aca="false">IFERROR(P18/O18,"")</f>
        <v>0.636363636363636</v>
      </c>
      <c r="AA18" s="27" t="n">
        <f aca="false">IFERROR(Q18/P18,"")</f>
        <v>0.285714285714286</v>
      </c>
      <c r="AB18" s="25" t="n">
        <f aca="false">IFERROR(T18/P18,"")</f>
        <v>20714.2857142857</v>
      </c>
      <c r="AC18" s="25" t="n">
        <f aca="false">IFERROR(T18/Q18,"")</f>
        <v>72500</v>
      </c>
      <c r="AD18" s="25" t="n">
        <f aca="false">IFERROR(R18/Q18,"")</f>
        <v>198000</v>
      </c>
      <c r="AE18" s="28" t="n">
        <f aca="false">IFERROR(R18/T18,"")</f>
        <v>2.73103448275862</v>
      </c>
      <c r="AF18" s="29" t="str">
        <f aca="false">IF(A18="","",IF(OR(O18&gt;K18,P18&gt;O18,Q18&gt;P18,K18&gt;J18),"CHECK","OK"))</f>
        <v>OK</v>
      </c>
    </row>
    <row r="19" customFormat="false" ht="15" hidden="false" customHeight="false" outlineLevel="0" collapsed="false">
      <c r="A19" s="21" t="n">
        <v>45931</v>
      </c>
      <c r="B19" s="4" t="s">
        <v>109</v>
      </c>
      <c r="C19" s="4" t="s">
        <v>116</v>
      </c>
      <c r="D19" s="4" t="s">
        <v>127</v>
      </c>
      <c r="E19" s="16" t="n">
        <v>0</v>
      </c>
      <c r="F19" s="16" t="n">
        <v>39200</v>
      </c>
      <c r="G19" s="14" t="n">
        <v>32822</v>
      </c>
      <c r="H19" s="14" t="n">
        <v>960</v>
      </c>
      <c r="I19" s="14" t="n">
        <v>1000</v>
      </c>
      <c r="J19" s="14" t="n">
        <v>29</v>
      </c>
      <c r="K19" s="14" t="n">
        <v>23</v>
      </c>
      <c r="L19" s="14" t="n">
        <v>14</v>
      </c>
      <c r="M19" s="14" t="n">
        <v>10</v>
      </c>
      <c r="N19" s="14" t="n">
        <v>5</v>
      </c>
      <c r="O19" s="14" t="n">
        <v>11</v>
      </c>
      <c r="P19" s="14" t="n">
        <v>8</v>
      </c>
      <c r="Q19" s="14" t="n">
        <v>3</v>
      </c>
      <c r="R19" s="16" t="n">
        <v>758100</v>
      </c>
      <c r="S19" s="24" t="n">
        <v>21</v>
      </c>
      <c r="T19" s="25" t="n">
        <f aca="false">IF(A19="","",E19+F19)</f>
        <v>39200</v>
      </c>
      <c r="U19" s="26" t="n">
        <f aca="false">IFERROR(H19/G19,"")</f>
        <v>0.029248674669429</v>
      </c>
      <c r="V19" s="27" t="n">
        <f aca="false">IFERROR(J19/I19,"")</f>
        <v>0.029</v>
      </c>
      <c r="W19" s="27" t="n">
        <f aca="false">IFERROR(K19/J19,"")</f>
        <v>0.793103448275862</v>
      </c>
      <c r="X19" s="25" t="n">
        <f aca="false">IFERROR(T19/K19,"")</f>
        <v>1704.34782608696</v>
      </c>
      <c r="Y19" s="27" t="n">
        <f aca="false">IFERROR(O19/K19,"")</f>
        <v>0.478260869565217</v>
      </c>
      <c r="Z19" s="27" t="n">
        <f aca="false">IFERROR(P19/O19,"")</f>
        <v>0.727272727272727</v>
      </c>
      <c r="AA19" s="27" t="n">
        <f aca="false">IFERROR(Q19/P19,"")</f>
        <v>0.375</v>
      </c>
      <c r="AB19" s="25" t="n">
        <f aca="false">IFERROR(T19/P19,"")</f>
        <v>4900</v>
      </c>
      <c r="AC19" s="25" t="n">
        <f aca="false">IFERROR(T19/Q19,"")</f>
        <v>13066.6666666667</v>
      </c>
      <c r="AD19" s="25" t="n">
        <f aca="false">IFERROR(R19/Q19,"")</f>
        <v>252700</v>
      </c>
      <c r="AE19" s="28" t="n">
        <f aca="false">IFERROR(R19/T19,"")</f>
        <v>19.3392857142857</v>
      </c>
      <c r="AF19" s="29" t="str">
        <f aca="false">IF(A19="","",IF(OR(O19&gt;K19,P19&gt;O19,Q19&gt;P19,K19&gt;J19),"CHECK","OK"))</f>
        <v>OK</v>
      </c>
    </row>
    <row r="20" customFormat="false" ht="15" hidden="false" customHeight="false" outlineLevel="0" collapsed="false">
      <c r="A20" s="21" t="n">
        <v>45931</v>
      </c>
      <c r="B20" s="4" t="s">
        <v>109</v>
      </c>
      <c r="C20" s="4" t="s">
        <v>116</v>
      </c>
      <c r="D20" s="4" t="s">
        <v>128</v>
      </c>
      <c r="E20" s="16" t="n">
        <v>0</v>
      </c>
      <c r="F20" s="16" t="n">
        <v>12700</v>
      </c>
      <c r="G20" s="14" t="n">
        <v>15349</v>
      </c>
      <c r="H20" s="14" t="n">
        <v>839</v>
      </c>
      <c r="I20" s="14" t="n">
        <v>681</v>
      </c>
      <c r="J20" s="14" t="n">
        <v>172</v>
      </c>
      <c r="K20" s="14" t="n">
        <v>126</v>
      </c>
      <c r="L20" s="14" t="n">
        <v>129</v>
      </c>
      <c r="M20" s="14" t="n">
        <v>17</v>
      </c>
      <c r="N20" s="14" t="n">
        <v>26</v>
      </c>
      <c r="O20" s="14" t="n">
        <v>60</v>
      </c>
      <c r="P20" s="14" t="n">
        <v>44</v>
      </c>
      <c r="Q20" s="14" t="n">
        <v>13</v>
      </c>
      <c r="R20" s="16" t="n">
        <v>3162600</v>
      </c>
      <c r="S20" s="24" t="n">
        <v>13</v>
      </c>
      <c r="T20" s="25" t="n">
        <f aca="false">IF(A20="","",E20+F20)</f>
        <v>12700</v>
      </c>
      <c r="U20" s="26" t="n">
        <f aca="false">IFERROR(H20/G20,"")</f>
        <v>0.0546615414684996</v>
      </c>
      <c r="V20" s="27" t="n">
        <f aca="false">IFERROR(J20/I20,"")</f>
        <v>0.252569750367107</v>
      </c>
      <c r="W20" s="27" t="n">
        <f aca="false">IFERROR(K20/J20,"")</f>
        <v>0.732558139534884</v>
      </c>
      <c r="X20" s="25" t="n">
        <f aca="false">IFERROR(T20/K20,"")</f>
        <v>100.793650793651</v>
      </c>
      <c r="Y20" s="27" t="n">
        <f aca="false">IFERROR(O20/K20,"")</f>
        <v>0.476190476190476</v>
      </c>
      <c r="Z20" s="27" t="n">
        <f aca="false">IFERROR(P20/O20,"")</f>
        <v>0.733333333333333</v>
      </c>
      <c r="AA20" s="27" t="n">
        <f aca="false">IFERROR(Q20/P20,"")</f>
        <v>0.295454545454545</v>
      </c>
      <c r="AB20" s="25" t="n">
        <f aca="false">IFERROR(T20/P20,"")</f>
        <v>288.636363636364</v>
      </c>
      <c r="AC20" s="25" t="n">
        <f aca="false">IFERROR(T20/Q20,"")</f>
        <v>976.923076923077</v>
      </c>
      <c r="AD20" s="25" t="n">
        <f aca="false">IFERROR(R20/Q20,"")</f>
        <v>243276.923076923</v>
      </c>
      <c r="AE20" s="28" t="n">
        <f aca="false">IFERROR(R20/T20,"")</f>
        <v>249.023622047244</v>
      </c>
      <c r="AF20" s="29" t="str">
        <f aca="false">IF(A20="","",IF(OR(O20&gt;K20,P20&gt;O20,Q20&gt;P20,K20&gt;J20),"CHECK","OK"))</f>
        <v>OK</v>
      </c>
    </row>
    <row r="21" customFormat="false" ht="15" hidden="false" customHeight="false" outlineLevel="0" collapsed="false">
      <c r="A21" s="21" t="n">
        <v>45931</v>
      </c>
      <c r="B21" s="4" t="s">
        <v>109</v>
      </c>
      <c r="C21" s="4" t="s">
        <v>116</v>
      </c>
      <c r="D21" s="4" t="s">
        <v>129</v>
      </c>
      <c r="E21" s="16" t="n">
        <v>0</v>
      </c>
      <c r="F21" s="16" t="n">
        <v>25300</v>
      </c>
      <c r="G21" s="14" t="n">
        <v>18743</v>
      </c>
      <c r="H21" s="14" t="n">
        <v>190</v>
      </c>
      <c r="I21" s="14" t="n">
        <v>157</v>
      </c>
      <c r="J21" s="14" t="n">
        <v>3</v>
      </c>
      <c r="K21" s="14" t="n">
        <v>1</v>
      </c>
      <c r="L21" s="14" t="n">
        <v>2</v>
      </c>
      <c r="M21" s="14" t="n">
        <v>1</v>
      </c>
      <c r="N21" s="14" t="n">
        <v>0</v>
      </c>
      <c r="O21" s="14" t="n">
        <v>0</v>
      </c>
      <c r="P21" s="14" t="n">
        <v>0</v>
      </c>
      <c r="Q21" s="14" t="n">
        <v>0</v>
      </c>
      <c r="R21" s="16" t="n">
        <v>0</v>
      </c>
      <c r="S21" s="24" t="n">
        <v>18</v>
      </c>
      <c r="T21" s="25" t="n">
        <f aca="false">IF(A21="","",E21+F21)</f>
        <v>25300</v>
      </c>
      <c r="U21" s="26" t="n">
        <f aca="false">IFERROR(H21/G21,"")</f>
        <v>0.0101371178573334</v>
      </c>
      <c r="V21" s="27" t="n">
        <f aca="false">IFERROR(J21/I21,"")</f>
        <v>0.0191082802547771</v>
      </c>
      <c r="W21" s="27" t="n">
        <f aca="false">IFERROR(K21/J21,"")</f>
        <v>0.333333333333333</v>
      </c>
      <c r="X21" s="25" t="n">
        <f aca="false">IFERROR(T21/K21,"")</f>
        <v>25300</v>
      </c>
      <c r="Y21" s="27" t="n">
        <f aca="false">IFERROR(O21/K21,"")</f>
        <v>0</v>
      </c>
      <c r="Z21" s="27" t="str">
        <f aca="false">IFERROR(P21/O21,"")</f>
        <v/>
      </c>
      <c r="AA21" s="27" t="str">
        <f aca="false">IFERROR(Q21/P21,"")</f>
        <v/>
      </c>
      <c r="AB21" s="25" t="str">
        <f aca="false">IFERROR(T21/P21,"")</f>
        <v/>
      </c>
      <c r="AC21" s="25" t="str">
        <f aca="false">IFERROR(T21/Q21,"")</f>
        <v/>
      </c>
      <c r="AD21" s="25" t="str">
        <f aca="false">IFERROR(R21/Q21,"")</f>
        <v/>
      </c>
      <c r="AE21" s="28" t="n">
        <f aca="false">IFERROR(R21/T21,"")</f>
        <v>0</v>
      </c>
      <c r="AF21" s="29" t="str">
        <f aca="false">IF(A21="","",IF(OR(O21&gt;K21,P21&gt;O21,Q21&gt;P21,K21&gt;J21),"CHECK","OK"))</f>
        <v>OK</v>
      </c>
    </row>
    <row r="22" customFormat="false" ht="15" hidden="false" customHeight="false" outlineLevel="0" collapsed="false">
      <c r="A22" s="21" t="n">
        <v>45931</v>
      </c>
      <c r="B22" s="4" t="s">
        <v>109</v>
      </c>
      <c r="C22" s="4" t="s">
        <v>116</v>
      </c>
      <c r="D22" s="4" t="s">
        <v>130</v>
      </c>
      <c r="E22" s="16" t="n">
        <v>0</v>
      </c>
      <c r="F22" s="16" t="n">
        <v>0</v>
      </c>
      <c r="G22" s="14" t="n">
        <v>0</v>
      </c>
      <c r="H22" s="14" t="n">
        <v>0</v>
      </c>
      <c r="I22" s="14" t="n">
        <v>0</v>
      </c>
      <c r="J22" s="14" t="n">
        <v>9</v>
      </c>
      <c r="K22" s="14" t="n">
        <v>5</v>
      </c>
      <c r="L22" s="14" t="n">
        <v>0</v>
      </c>
      <c r="M22" s="14" t="n">
        <v>0</v>
      </c>
      <c r="N22" s="14" t="n">
        <v>9</v>
      </c>
      <c r="O22" s="14" t="n">
        <v>3</v>
      </c>
      <c r="P22" s="14" t="n">
        <v>2</v>
      </c>
      <c r="Q22" s="14" t="n">
        <v>1</v>
      </c>
      <c r="R22" s="16" t="n">
        <v>236600</v>
      </c>
      <c r="S22" s="24" t="n">
        <v>11</v>
      </c>
      <c r="T22" s="25" t="n">
        <f aca="false">IF(A22="","",E22+F22)</f>
        <v>0</v>
      </c>
      <c r="U22" s="26" t="str">
        <f aca="false">IFERROR(H22/G22,"")</f>
        <v/>
      </c>
      <c r="V22" s="27" t="str">
        <f aca="false">IFERROR(J22/I22,"")</f>
        <v/>
      </c>
      <c r="W22" s="27" t="n">
        <f aca="false">IFERROR(K22/J22,"")</f>
        <v>0.555555555555556</v>
      </c>
      <c r="X22" s="25" t="n">
        <f aca="false">IFERROR(T22/K22,"")</f>
        <v>0</v>
      </c>
      <c r="Y22" s="27" t="n">
        <f aca="false">IFERROR(O22/K22,"")</f>
        <v>0.6</v>
      </c>
      <c r="Z22" s="27" t="n">
        <f aca="false">IFERROR(P22/O22,"")</f>
        <v>0.666666666666667</v>
      </c>
      <c r="AA22" s="27" t="n">
        <f aca="false">IFERROR(Q22/P22,"")</f>
        <v>0.5</v>
      </c>
      <c r="AB22" s="25" t="n">
        <f aca="false">IFERROR(T22/P22,"")</f>
        <v>0</v>
      </c>
      <c r="AC22" s="25" t="n">
        <f aca="false">IFERROR(T22/Q22,"")</f>
        <v>0</v>
      </c>
      <c r="AD22" s="25" t="n">
        <f aca="false">IFERROR(R22/Q22,"")</f>
        <v>236600</v>
      </c>
      <c r="AE22" s="28" t="str">
        <f aca="false">IFERROR(R22/T22,"")</f>
        <v/>
      </c>
      <c r="AF22" s="29" t="str">
        <f aca="false">IF(A22="","",IF(OR(O22&gt;K22,P22&gt;O22,Q22&gt;P22,K22&gt;J22),"CHECK","OK"))</f>
        <v>OK</v>
      </c>
    </row>
    <row r="23" customFormat="false" ht="15" hidden="false" customHeight="false" outlineLevel="0" collapsed="false">
      <c r="A23" s="21" t="n">
        <v>45931</v>
      </c>
      <c r="B23" s="4" t="s">
        <v>109</v>
      </c>
      <c r="C23" s="4" t="s">
        <v>116</v>
      </c>
      <c r="D23" s="4" t="s">
        <v>131</v>
      </c>
      <c r="E23" s="16" t="n">
        <v>0</v>
      </c>
      <c r="F23" s="16" t="n">
        <v>8700</v>
      </c>
      <c r="G23" s="14" t="n">
        <v>8793</v>
      </c>
      <c r="H23" s="14" t="n">
        <v>160</v>
      </c>
      <c r="I23" s="14" t="n">
        <v>105</v>
      </c>
      <c r="J23" s="14" t="n">
        <v>5</v>
      </c>
      <c r="K23" s="14" t="n">
        <v>3</v>
      </c>
      <c r="L23" s="14" t="n">
        <v>2</v>
      </c>
      <c r="M23" s="14" t="n">
        <v>2</v>
      </c>
      <c r="N23" s="14" t="n">
        <v>1</v>
      </c>
      <c r="O23" s="14" t="n">
        <v>2</v>
      </c>
      <c r="P23" s="14" t="n">
        <v>2</v>
      </c>
      <c r="Q23" s="14" t="n">
        <v>1</v>
      </c>
      <c r="R23" s="16" t="n">
        <v>197400</v>
      </c>
      <c r="S23" s="24" t="n">
        <v>27</v>
      </c>
      <c r="T23" s="25" t="n">
        <f aca="false">IF(A23="","",E23+F23)</f>
        <v>8700</v>
      </c>
      <c r="U23" s="26" t="n">
        <f aca="false">IFERROR(H23/G23,"")</f>
        <v>0.018196292505402</v>
      </c>
      <c r="V23" s="27" t="n">
        <f aca="false">IFERROR(J23/I23,"")</f>
        <v>0.0476190476190476</v>
      </c>
      <c r="W23" s="27" t="n">
        <f aca="false">IFERROR(K23/J23,"")</f>
        <v>0.6</v>
      </c>
      <c r="X23" s="25" t="n">
        <f aca="false">IFERROR(T23/K23,"")</f>
        <v>2900</v>
      </c>
      <c r="Y23" s="27" t="n">
        <f aca="false">IFERROR(O23/K23,"")</f>
        <v>0.666666666666667</v>
      </c>
      <c r="Z23" s="27" t="n">
        <f aca="false">IFERROR(P23/O23,"")</f>
        <v>1</v>
      </c>
      <c r="AA23" s="27" t="n">
        <f aca="false">IFERROR(Q23/P23,"")</f>
        <v>0.5</v>
      </c>
      <c r="AB23" s="25" t="n">
        <f aca="false">IFERROR(T23/P23,"")</f>
        <v>4350</v>
      </c>
      <c r="AC23" s="25" t="n">
        <f aca="false">IFERROR(T23/Q23,"")</f>
        <v>8700</v>
      </c>
      <c r="AD23" s="25" t="n">
        <f aca="false">IFERROR(R23/Q23,"")</f>
        <v>197400</v>
      </c>
      <c r="AE23" s="28" t="n">
        <f aca="false">IFERROR(R23/T23,"")</f>
        <v>22.6896551724138</v>
      </c>
      <c r="AF23" s="29" t="str">
        <f aca="false">IF(A23="","",IF(OR(O23&gt;K23,P23&gt;O23,Q23&gt;P23,K23&gt;J23),"CHECK","OK"))</f>
        <v>OK</v>
      </c>
    </row>
    <row r="24" customFormat="false" ht="15" hidden="false" customHeight="false" outlineLevel="0" collapsed="false">
      <c r="A24" s="21" t="n">
        <v>45931</v>
      </c>
      <c r="B24" s="4" t="s">
        <v>109</v>
      </c>
      <c r="C24" s="4" t="s">
        <v>116</v>
      </c>
      <c r="D24" s="4" t="s">
        <v>132</v>
      </c>
      <c r="E24" s="16" t="n">
        <v>0</v>
      </c>
      <c r="F24" s="16" t="n">
        <v>0</v>
      </c>
      <c r="G24" s="14" t="n">
        <v>0</v>
      </c>
      <c r="H24" s="14" t="n">
        <v>0</v>
      </c>
      <c r="I24" s="14" t="n">
        <v>0</v>
      </c>
      <c r="J24" s="14" t="n">
        <v>9</v>
      </c>
      <c r="K24" s="14" t="n">
        <v>7</v>
      </c>
      <c r="L24" s="14" t="n">
        <v>4</v>
      </c>
      <c r="M24" s="14" t="n">
        <v>3</v>
      </c>
      <c r="N24" s="14" t="n">
        <v>2</v>
      </c>
      <c r="O24" s="14" t="n">
        <v>4</v>
      </c>
      <c r="P24" s="14" t="n">
        <v>3</v>
      </c>
      <c r="Q24" s="14" t="n">
        <v>1</v>
      </c>
      <c r="R24" s="16" t="n">
        <v>194600</v>
      </c>
      <c r="S24" s="24" t="n">
        <v>12</v>
      </c>
      <c r="T24" s="25" t="n">
        <f aca="false">IF(A24="","",E24+F24)</f>
        <v>0</v>
      </c>
      <c r="U24" s="26" t="str">
        <f aca="false">IFERROR(H24/G24,"")</f>
        <v/>
      </c>
      <c r="V24" s="27" t="str">
        <f aca="false">IFERROR(J24/I24,"")</f>
        <v/>
      </c>
      <c r="W24" s="27" t="n">
        <f aca="false">IFERROR(K24/J24,"")</f>
        <v>0.777777777777778</v>
      </c>
      <c r="X24" s="25" t="n">
        <f aca="false">IFERROR(T24/K24,"")</f>
        <v>0</v>
      </c>
      <c r="Y24" s="27" t="n">
        <f aca="false">IFERROR(O24/K24,"")</f>
        <v>0.571428571428571</v>
      </c>
      <c r="Z24" s="27" t="n">
        <f aca="false">IFERROR(P24/O24,"")</f>
        <v>0.75</v>
      </c>
      <c r="AA24" s="27" t="n">
        <f aca="false">IFERROR(Q24/P24,"")</f>
        <v>0.333333333333333</v>
      </c>
      <c r="AB24" s="25" t="n">
        <f aca="false">IFERROR(T24/P24,"")</f>
        <v>0</v>
      </c>
      <c r="AC24" s="25" t="n">
        <f aca="false">IFERROR(T24/Q24,"")</f>
        <v>0</v>
      </c>
      <c r="AD24" s="25" t="n">
        <f aca="false">IFERROR(R24/Q24,"")</f>
        <v>194600</v>
      </c>
      <c r="AE24" s="28" t="str">
        <f aca="false">IFERROR(R24/T24,"")</f>
        <v/>
      </c>
      <c r="AF24" s="29" t="str">
        <f aca="false">IF(A24="","",IF(OR(O24&gt;K24,P24&gt;O24,Q24&gt;P24,K24&gt;J24),"CHECK","OK"))</f>
        <v>OK</v>
      </c>
    </row>
    <row r="25" customFormat="false" ht="15" hidden="false" customHeight="false" outlineLevel="0" collapsed="false">
      <c r="A25" s="21" t="n">
        <v>45931</v>
      </c>
      <c r="B25" s="4" t="s">
        <v>109</v>
      </c>
      <c r="C25" s="4" t="s">
        <v>116</v>
      </c>
      <c r="D25" s="4" t="s">
        <v>133</v>
      </c>
      <c r="E25" s="16" t="n">
        <v>0</v>
      </c>
      <c r="F25" s="16" t="n">
        <v>0</v>
      </c>
      <c r="G25" s="14" t="n">
        <v>0</v>
      </c>
      <c r="H25" s="14" t="n">
        <v>0</v>
      </c>
      <c r="I25" s="14" t="n">
        <v>247</v>
      </c>
      <c r="J25" s="14" t="n">
        <v>13</v>
      </c>
      <c r="K25" s="14" t="n">
        <v>8</v>
      </c>
      <c r="L25" s="14" t="n">
        <v>6</v>
      </c>
      <c r="M25" s="14" t="n">
        <v>5</v>
      </c>
      <c r="N25" s="14" t="n">
        <v>2</v>
      </c>
      <c r="O25" s="14" t="n">
        <v>4</v>
      </c>
      <c r="P25" s="14" t="n">
        <v>3</v>
      </c>
      <c r="Q25" s="14" t="n">
        <v>1</v>
      </c>
      <c r="R25" s="16" t="n">
        <v>215000</v>
      </c>
      <c r="S25" s="24" t="n">
        <v>16</v>
      </c>
      <c r="T25" s="25" t="n">
        <f aca="false">IF(A25="","",E25+F25)</f>
        <v>0</v>
      </c>
      <c r="U25" s="26" t="str">
        <f aca="false">IFERROR(H25/G25,"")</f>
        <v/>
      </c>
      <c r="V25" s="27" t="n">
        <f aca="false">IFERROR(J25/I25,"")</f>
        <v>0.0526315789473684</v>
      </c>
      <c r="W25" s="27" t="n">
        <f aca="false">IFERROR(K25/J25,"")</f>
        <v>0.615384615384615</v>
      </c>
      <c r="X25" s="25" t="n">
        <f aca="false">IFERROR(T25/K25,"")</f>
        <v>0</v>
      </c>
      <c r="Y25" s="27" t="n">
        <f aca="false">IFERROR(O25/K25,"")</f>
        <v>0.5</v>
      </c>
      <c r="Z25" s="27" t="n">
        <f aca="false">IFERROR(P25/O25,"")</f>
        <v>0.75</v>
      </c>
      <c r="AA25" s="27" t="n">
        <f aca="false">IFERROR(Q25/P25,"")</f>
        <v>0.333333333333333</v>
      </c>
      <c r="AB25" s="25" t="n">
        <f aca="false">IFERROR(T25/P25,"")</f>
        <v>0</v>
      </c>
      <c r="AC25" s="25" t="n">
        <f aca="false">IFERROR(T25/Q25,"")</f>
        <v>0</v>
      </c>
      <c r="AD25" s="25" t="n">
        <f aca="false">IFERROR(R25/Q25,"")</f>
        <v>215000</v>
      </c>
      <c r="AE25" s="28" t="str">
        <f aca="false">IFERROR(R25/T25,"")</f>
        <v/>
      </c>
      <c r="AF25" s="29" t="str">
        <f aca="false">IF(A25="","",IF(OR(O25&gt;K25,P25&gt;O25,Q25&gt;P25,K25&gt;J25),"CHECK","OK"))</f>
        <v>OK</v>
      </c>
    </row>
    <row r="26" customFormat="false" ht="15" hidden="false" customHeight="false" outlineLevel="0" collapsed="false">
      <c r="A26" s="21" t="n">
        <v>45931</v>
      </c>
      <c r="B26" s="4" t="s">
        <v>109</v>
      </c>
      <c r="C26" s="4" t="s">
        <v>120</v>
      </c>
      <c r="D26" s="4" t="s">
        <v>111</v>
      </c>
      <c r="E26" s="16" t="n">
        <v>129700</v>
      </c>
      <c r="F26" s="16" t="n">
        <v>14800</v>
      </c>
      <c r="G26" s="14" t="n">
        <v>18493</v>
      </c>
      <c r="H26" s="14" t="n">
        <v>792</v>
      </c>
      <c r="I26" s="14" t="n">
        <v>747</v>
      </c>
      <c r="J26" s="14" t="n">
        <v>45</v>
      </c>
      <c r="K26" s="14" t="n">
        <v>31</v>
      </c>
      <c r="L26" s="14" t="n">
        <v>22</v>
      </c>
      <c r="M26" s="14" t="n">
        <v>16</v>
      </c>
      <c r="N26" s="14" t="n">
        <v>7</v>
      </c>
      <c r="O26" s="14" t="n">
        <v>17</v>
      </c>
      <c r="P26" s="14" t="n">
        <v>13</v>
      </c>
      <c r="Q26" s="14" t="n">
        <v>8</v>
      </c>
      <c r="R26" s="16" t="n">
        <v>762400</v>
      </c>
      <c r="S26" s="24" t="n">
        <v>21</v>
      </c>
      <c r="T26" s="25" t="n">
        <f aca="false">IF(A26="","",E26+F26)</f>
        <v>144500</v>
      </c>
      <c r="U26" s="26" t="n">
        <f aca="false">IFERROR(H26/G26,"")</f>
        <v>0.0428270156275347</v>
      </c>
      <c r="V26" s="27" t="n">
        <f aca="false">IFERROR(J26/I26,"")</f>
        <v>0.0602409638554217</v>
      </c>
      <c r="W26" s="27" t="n">
        <f aca="false">IFERROR(K26/J26,"")</f>
        <v>0.688888888888889</v>
      </c>
      <c r="X26" s="25" t="n">
        <f aca="false">IFERROR(T26/K26,"")</f>
        <v>4661.29032258065</v>
      </c>
      <c r="Y26" s="27" t="n">
        <f aca="false">IFERROR(O26/K26,"")</f>
        <v>0.548387096774194</v>
      </c>
      <c r="Z26" s="27" t="n">
        <f aca="false">IFERROR(P26/O26,"")</f>
        <v>0.764705882352941</v>
      </c>
      <c r="AA26" s="27" t="n">
        <f aca="false">IFERROR(Q26/P26,"")</f>
        <v>0.615384615384615</v>
      </c>
      <c r="AB26" s="25" t="n">
        <f aca="false">IFERROR(T26/P26,"")</f>
        <v>11115.3846153846</v>
      </c>
      <c r="AC26" s="25" t="n">
        <f aca="false">IFERROR(T26/Q26,"")</f>
        <v>18062.5</v>
      </c>
      <c r="AD26" s="25" t="n">
        <f aca="false">IFERROR(R26/Q26,"")</f>
        <v>95300</v>
      </c>
      <c r="AE26" s="28" t="n">
        <f aca="false">IFERROR(R26/T26,"")</f>
        <v>5.27612456747405</v>
      </c>
      <c r="AF26" s="29" t="str">
        <f aca="false">IF(A26="","",IF(OR(O26&gt;K26,P26&gt;O26,Q26&gt;P26,K26&gt;J26),"CHECK","OK"))</f>
        <v>OK</v>
      </c>
    </row>
    <row r="27" customFormat="false" ht="15" hidden="false" customHeight="false" outlineLevel="0" collapsed="false">
      <c r="A27" s="21" t="n">
        <v>45931</v>
      </c>
      <c r="B27" s="4" t="s">
        <v>109</v>
      </c>
      <c r="C27" s="4" t="s">
        <v>120</v>
      </c>
      <c r="D27" s="4" t="s">
        <v>117</v>
      </c>
      <c r="E27" s="16" t="n">
        <v>30700</v>
      </c>
      <c r="F27" s="16" t="n">
        <v>3600</v>
      </c>
      <c r="G27" s="14" t="n">
        <v>4183</v>
      </c>
      <c r="H27" s="14" t="n">
        <v>464</v>
      </c>
      <c r="I27" s="14" t="n">
        <v>410</v>
      </c>
      <c r="J27" s="14" t="n">
        <v>44</v>
      </c>
      <c r="K27" s="14" t="n">
        <v>40</v>
      </c>
      <c r="L27" s="14" t="n">
        <v>22</v>
      </c>
      <c r="M27" s="14" t="n">
        <v>15</v>
      </c>
      <c r="N27" s="14" t="n">
        <v>7</v>
      </c>
      <c r="O27" s="14" t="n">
        <v>28</v>
      </c>
      <c r="P27" s="14" t="n">
        <v>25</v>
      </c>
      <c r="Q27" s="14" t="n">
        <v>14</v>
      </c>
      <c r="R27" s="16" t="n">
        <v>1100600</v>
      </c>
      <c r="S27" s="24" t="n">
        <v>12</v>
      </c>
      <c r="T27" s="25" t="n">
        <f aca="false">IF(A27="","",E27+F27)</f>
        <v>34300</v>
      </c>
      <c r="U27" s="26" t="n">
        <f aca="false">IFERROR(H27/G27,"")</f>
        <v>0.110925173320583</v>
      </c>
      <c r="V27" s="27" t="n">
        <f aca="false">IFERROR(J27/I27,"")</f>
        <v>0.107317073170732</v>
      </c>
      <c r="W27" s="27" t="n">
        <f aca="false">IFERROR(K27/J27,"")</f>
        <v>0.909090909090909</v>
      </c>
      <c r="X27" s="25" t="n">
        <f aca="false">IFERROR(T27/K27,"")</f>
        <v>857.5</v>
      </c>
      <c r="Y27" s="27" t="n">
        <f aca="false">IFERROR(O27/K27,"")</f>
        <v>0.7</v>
      </c>
      <c r="Z27" s="27" t="n">
        <f aca="false">IFERROR(P27/O27,"")</f>
        <v>0.892857142857143</v>
      </c>
      <c r="AA27" s="27" t="n">
        <f aca="false">IFERROR(Q27/P27,"")</f>
        <v>0.56</v>
      </c>
      <c r="AB27" s="25" t="n">
        <f aca="false">IFERROR(T27/P27,"")</f>
        <v>1372</v>
      </c>
      <c r="AC27" s="25" t="n">
        <f aca="false">IFERROR(T27/Q27,"")</f>
        <v>2450</v>
      </c>
      <c r="AD27" s="25" t="n">
        <f aca="false">IFERROR(R27/Q27,"")</f>
        <v>78614.2857142857</v>
      </c>
      <c r="AE27" s="28" t="n">
        <f aca="false">IFERROR(R27/T27,"")</f>
        <v>32.0874635568513</v>
      </c>
      <c r="AF27" s="29" t="str">
        <f aca="false">IF(A27="","",IF(OR(O27&gt;K27,P27&gt;O27,Q27&gt;P27,K27&gt;J27),"CHECK","OK"))</f>
        <v>OK</v>
      </c>
    </row>
    <row r="28" customFormat="false" ht="15" hidden="false" customHeight="false" outlineLevel="0" collapsed="false">
      <c r="A28" s="21" t="n">
        <v>45931</v>
      </c>
      <c r="B28" s="4" t="s">
        <v>109</v>
      </c>
      <c r="C28" s="4" t="s">
        <v>120</v>
      </c>
      <c r="D28" s="4" t="s">
        <v>121</v>
      </c>
      <c r="E28" s="16" t="n">
        <v>101400</v>
      </c>
      <c r="F28" s="16" t="n">
        <v>10000</v>
      </c>
      <c r="G28" s="14" t="n">
        <v>73595</v>
      </c>
      <c r="H28" s="14" t="n">
        <v>904</v>
      </c>
      <c r="I28" s="14" t="n">
        <v>715</v>
      </c>
      <c r="J28" s="14" t="n">
        <v>39</v>
      </c>
      <c r="K28" s="14" t="n">
        <v>23</v>
      </c>
      <c r="L28" s="14" t="n">
        <v>20</v>
      </c>
      <c r="M28" s="14" t="n">
        <v>14</v>
      </c>
      <c r="N28" s="14" t="n">
        <v>5</v>
      </c>
      <c r="O28" s="14" t="n">
        <v>14</v>
      </c>
      <c r="P28" s="14" t="n">
        <v>11</v>
      </c>
      <c r="Q28" s="14" t="n">
        <v>6</v>
      </c>
      <c r="R28" s="16" t="n">
        <v>437300</v>
      </c>
      <c r="S28" s="24" t="n">
        <v>25</v>
      </c>
      <c r="T28" s="25" t="n">
        <f aca="false">IF(A28="","",E28+F28)</f>
        <v>111400</v>
      </c>
      <c r="U28" s="26" t="n">
        <f aca="false">IFERROR(H28/G28,"")</f>
        <v>0.0122834431686935</v>
      </c>
      <c r="V28" s="27" t="n">
        <f aca="false">IFERROR(J28/I28,"")</f>
        <v>0.0545454545454545</v>
      </c>
      <c r="W28" s="27" t="n">
        <f aca="false">IFERROR(K28/J28,"")</f>
        <v>0.58974358974359</v>
      </c>
      <c r="X28" s="25" t="n">
        <f aca="false">IFERROR(T28/K28,"")</f>
        <v>4843.47826086957</v>
      </c>
      <c r="Y28" s="27" t="n">
        <f aca="false">IFERROR(O28/K28,"")</f>
        <v>0.608695652173913</v>
      </c>
      <c r="Z28" s="27" t="n">
        <f aca="false">IFERROR(P28/O28,"")</f>
        <v>0.785714285714286</v>
      </c>
      <c r="AA28" s="27" t="n">
        <f aca="false">IFERROR(Q28/P28,"")</f>
        <v>0.545454545454545</v>
      </c>
      <c r="AB28" s="25" t="n">
        <f aca="false">IFERROR(T28/P28,"")</f>
        <v>10127.2727272727</v>
      </c>
      <c r="AC28" s="25" t="n">
        <f aca="false">IFERROR(T28/Q28,"")</f>
        <v>18566.6666666667</v>
      </c>
      <c r="AD28" s="25" t="n">
        <f aca="false">IFERROR(R28/Q28,"")</f>
        <v>72883.3333333333</v>
      </c>
      <c r="AE28" s="28" t="n">
        <f aca="false">IFERROR(R28/T28,"")</f>
        <v>3.92549371633752</v>
      </c>
      <c r="AF28" s="29" t="str">
        <f aca="false">IF(A28="","",IF(OR(O28&gt;K28,P28&gt;O28,Q28&gt;P28,K28&gt;J28),"CHECK","OK"))</f>
        <v>OK</v>
      </c>
    </row>
    <row r="29" customFormat="false" ht="15" hidden="false" customHeight="false" outlineLevel="0" collapsed="false">
      <c r="A29" s="21" t="n">
        <v>45931</v>
      </c>
      <c r="B29" s="4" t="s">
        <v>109</v>
      </c>
      <c r="C29" s="4" t="s">
        <v>120</v>
      </c>
      <c r="D29" s="4" t="s">
        <v>123</v>
      </c>
      <c r="E29" s="16" t="n">
        <v>46400</v>
      </c>
      <c r="F29" s="16" t="n">
        <v>12500</v>
      </c>
      <c r="G29" s="14" t="n">
        <v>95440</v>
      </c>
      <c r="H29" s="14" t="n">
        <v>409</v>
      </c>
      <c r="I29" s="14" t="n">
        <v>347</v>
      </c>
      <c r="J29" s="14" t="n">
        <v>8</v>
      </c>
      <c r="K29" s="14" t="n">
        <v>4</v>
      </c>
      <c r="L29" s="14" t="n">
        <v>4</v>
      </c>
      <c r="M29" s="14" t="n">
        <v>3</v>
      </c>
      <c r="N29" s="14" t="n">
        <v>1</v>
      </c>
      <c r="O29" s="14" t="n">
        <v>2</v>
      </c>
      <c r="P29" s="14" t="n">
        <v>2</v>
      </c>
      <c r="Q29" s="14" t="n">
        <v>1</v>
      </c>
      <c r="R29" s="16" t="n">
        <v>77900</v>
      </c>
      <c r="S29" s="24" t="n">
        <v>26</v>
      </c>
      <c r="T29" s="25" t="n">
        <f aca="false">IF(A29="","",E29+F29)</f>
        <v>58900</v>
      </c>
      <c r="U29" s="26" t="n">
        <f aca="false">IFERROR(H29/G29,"")</f>
        <v>0.00428541492036882</v>
      </c>
      <c r="V29" s="27" t="n">
        <f aca="false">IFERROR(J29/I29,"")</f>
        <v>0.0230547550432277</v>
      </c>
      <c r="W29" s="27" t="n">
        <f aca="false">IFERROR(K29/J29,"")</f>
        <v>0.5</v>
      </c>
      <c r="X29" s="25" t="n">
        <f aca="false">IFERROR(T29/K29,"")</f>
        <v>14725</v>
      </c>
      <c r="Y29" s="27" t="n">
        <f aca="false">IFERROR(O29/K29,"")</f>
        <v>0.5</v>
      </c>
      <c r="Z29" s="27" t="n">
        <f aca="false">IFERROR(P29/O29,"")</f>
        <v>1</v>
      </c>
      <c r="AA29" s="27" t="n">
        <f aca="false">IFERROR(Q29/P29,"")</f>
        <v>0.5</v>
      </c>
      <c r="AB29" s="25" t="n">
        <f aca="false">IFERROR(T29/P29,"")</f>
        <v>29450</v>
      </c>
      <c r="AC29" s="25" t="n">
        <f aca="false">IFERROR(T29/Q29,"")</f>
        <v>58900</v>
      </c>
      <c r="AD29" s="25" t="n">
        <f aca="false">IFERROR(R29/Q29,"")</f>
        <v>77900</v>
      </c>
      <c r="AE29" s="28" t="n">
        <f aca="false">IFERROR(R29/T29,"")</f>
        <v>1.32258064516129</v>
      </c>
      <c r="AF29" s="29" t="str">
        <f aca="false">IF(A29="","",IF(OR(O29&gt;K29,P29&gt;O29,Q29&gt;P29,K29&gt;J29),"CHECK","OK"))</f>
        <v>OK</v>
      </c>
    </row>
    <row r="30" customFormat="false" ht="15" hidden="false" customHeight="false" outlineLevel="0" collapsed="false">
      <c r="A30" s="21" t="n">
        <v>45931</v>
      </c>
      <c r="B30" s="4" t="s">
        <v>109</v>
      </c>
      <c r="C30" s="4" t="s">
        <v>120</v>
      </c>
      <c r="D30" s="4" t="s">
        <v>126</v>
      </c>
      <c r="E30" s="16" t="n">
        <v>83300</v>
      </c>
      <c r="F30" s="16" t="n">
        <v>14100</v>
      </c>
      <c r="G30" s="14" t="n">
        <v>127088</v>
      </c>
      <c r="H30" s="14" t="n">
        <v>1081</v>
      </c>
      <c r="I30" s="14" t="n">
        <v>684</v>
      </c>
      <c r="J30" s="14" t="n">
        <v>32</v>
      </c>
      <c r="K30" s="14" t="n">
        <v>14</v>
      </c>
      <c r="L30" s="14" t="n">
        <v>16</v>
      </c>
      <c r="M30" s="14" t="n">
        <v>11</v>
      </c>
      <c r="N30" s="14" t="n">
        <v>5</v>
      </c>
      <c r="O30" s="14" t="n">
        <v>7</v>
      </c>
      <c r="P30" s="14" t="n">
        <v>5</v>
      </c>
      <c r="Q30" s="14" t="n">
        <v>2</v>
      </c>
      <c r="R30" s="16" t="n">
        <v>177200</v>
      </c>
      <c r="S30" s="24" t="n">
        <v>18</v>
      </c>
      <c r="T30" s="25" t="n">
        <f aca="false">IF(A30="","",E30+F30)</f>
        <v>97400</v>
      </c>
      <c r="U30" s="26" t="n">
        <f aca="false">IFERROR(H30/G30,"")</f>
        <v>0.00850591715976331</v>
      </c>
      <c r="V30" s="27" t="n">
        <f aca="false">IFERROR(J30/I30,"")</f>
        <v>0.0467836257309942</v>
      </c>
      <c r="W30" s="27" t="n">
        <f aca="false">IFERROR(K30/J30,"")</f>
        <v>0.4375</v>
      </c>
      <c r="X30" s="25" t="n">
        <f aca="false">IFERROR(T30/K30,"")</f>
        <v>6957.14285714286</v>
      </c>
      <c r="Y30" s="27" t="n">
        <f aca="false">IFERROR(O30/K30,"")</f>
        <v>0.5</v>
      </c>
      <c r="Z30" s="27" t="n">
        <f aca="false">IFERROR(P30/O30,"")</f>
        <v>0.714285714285714</v>
      </c>
      <c r="AA30" s="27" t="n">
        <f aca="false">IFERROR(Q30/P30,"")</f>
        <v>0.4</v>
      </c>
      <c r="AB30" s="25" t="n">
        <f aca="false">IFERROR(T30/P30,"")</f>
        <v>19480</v>
      </c>
      <c r="AC30" s="25" t="n">
        <f aca="false">IFERROR(T30/Q30,"")</f>
        <v>48700</v>
      </c>
      <c r="AD30" s="25" t="n">
        <f aca="false">IFERROR(R30/Q30,"")</f>
        <v>88600</v>
      </c>
      <c r="AE30" s="28" t="n">
        <f aca="false">IFERROR(R30/T30,"")</f>
        <v>1.81930184804928</v>
      </c>
      <c r="AF30" s="29" t="str">
        <f aca="false">IF(A30="","",IF(OR(O30&gt;K30,P30&gt;O30,Q30&gt;P30,K30&gt;J30),"CHECK","OK"))</f>
        <v>OK</v>
      </c>
    </row>
    <row r="31" customFormat="false" ht="15" hidden="false" customHeight="false" outlineLevel="0" collapsed="false">
      <c r="A31" s="21" t="n">
        <v>45931</v>
      </c>
      <c r="B31" s="4" t="s">
        <v>109</v>
      </c>
      <c r="C31" s="4" t="s">
        <v>120</v>
      </c>
      <c r="D31" s="4" t="s">
        <v>127</v>
      </c>
      <c r="E31" s="16" t="n">
        <v>0</v>
      </c>
      <c r="F31" s="16" t="n">
        <v>28900</v>
      </c>
      <c r="G31" s="14" t="n">
        <v>29371</v>
      </c>
      <c r="H31" s="14" t="n">
        <v>813</v>
      </c>
      <c r="I31" s="14" t="n">
        <v>845</v>
      </c>
      <c r="J31" s="14" t="n">
        <v>24</v>
      </c>
      <c r="K31" s="14" t="n">
        <v>20</v>
      </c>
      <c r="L31" s="14" t="n">
        <v>12</v>
      </c>
      <c r="M31" s="14" t="n">
        <v>8</v>
      </c>
      <c r="N31" s="14" t="n">
        <v>4</v>
      </c>
      <c r="O31" s="14" t="n">
        <v>11</v>
      </c>
      <c r="P31" s="14" t="n">
        <v>9</v>
      </c>
      <c r="Q31" s="14" t="n">
        <v>5</v>
      </c>
      <c r="R31" s="16" t="n">
        <v>454100</v>
      </c>
      <c r="S31" s="24" t="n">
        <v>16</v>
      </c>
      <c r="T31" s="25" t="n">
        <f aca="false">IF(A31="","",E31+F31)</f>
        <v>28900</v>
      </c>
      <c r="U31" s="26" t="n">
        <f aca="false">IFERROR(H31/G31,"")</f>
        <v>0.0276803649858704</v>
      </c>
      <c r="V31" s="27" t="n">
        <f aca="false">IFERROR(J31/I31,"")</f>
        <v>0.0284023668639053</v>
      </c>
      <c r="W31" s="27" t="n">
        <f aca="false">IFERROR(K31/J31,"")</f>
        <v>0.833333333333333</v>
      </c>
      <c r="X31" s="25" t="n">
        <f aca="false">IFERROR(T31/K31,"")</f>
        <v>1445</v>
      </c>
      <c r="Y31" s="27" t="n">
        <f aca="false">IFERROR(O31/K31,"")</f>
        <v>0.55</v>
      </c>
      <c r="Z31" s="27" t="n">
        <f aca="false">IFERROR(P31/O31,"")</f>
        <v>0.818181818181818</v>
      </c>
      <c r="AA31" s="27" t="n">
        <f aca="false">IFERROR(Q31/P31,"")</f>
        <v>0.555555555555556</v>
      </c>
      <c r="AB31" s="25" t="n">
        <f aca="false">IFERROR(T31/P31,"")</f>
        <v>3211.11111111111</v>
      </c>
      <c r="AC31" s="25" t="n">
        <f aca="false">IFERROR(T31/Q31,"")</f>
        <v>5780</v>
      </c>
      <c r="AD31" s="25" t="n">
        <f aca="false">IFERROR(R31/Q31,"")</f>
        <v>90820</v>
      </c>
      <c r="AE31" s="28" t="n">
        <f aca="false">IFERROR(R31/T31,"")</f>
        <v>15.7128027681661</v>
      </c>
      <c r="AF31" s="29" t="str">
        <f aca="false">IF(A31="","",IF(OR(O31&gt;K31,P31&gt;O31,Q31&gt;P31,K31&gt;J31),"CHECK","OK"))</f>
        <v>OK</v>
      </c>
    </row>
    <row r="32" customFormat="false" ht="15" hidden="false" customHeight="false" outlineLevel="0" collapsed="false">
      <c r="A32" s="21" t="n">
        <v>45931</v>
      </c>
      <c r="B32" s="4" t="s">
        <v>109</v>
      </c>
      <c r="C32" s="4" t="s">
        <v>120</v>
      </c>
      <c r="D32" s="4" t="s">
        <v>128</v>
      </c>
      <c r="E32" s="16" t="n">
        <v>0</v>
      </c>
      <c r="F32" s="16" t="n">
        <v>9600</v>
      </c>
      <c r="G32" s="14" t="n">
        <v>11724</v>
      </c>
      <c r="H32" s="14" t="n">
        <v>595</v>
      </c>
      <c r="I32" s="14" t="n">
        <v>452</v>
      </c>
      <c r="J32" s="14" t="n">
        <v>118</v>
      </c>
      <c r="K32" s="14" t="n">
        <v>74</v>
      </c>
      <c r="L32" s="14" t="n">
        <v>88</v>
      </c>
      <c r="M32" s="14" t="n">
        <v>12</v>
      </c>
      <c r="N32" s="14" t="n">
        <v>18</v>
      </c>
      <c r="O32" s="14" t="n">
        <v>51</v>
      </c>
      <c r="P32" s="14" t="n">
        <v>42</v>
      </c>
      <c r="Q32" s="14" t="n">
        <v>24</v>
      </c>
      <c r="R32" s="16" t="n">
        <v>2188100</v>
      </c>
      <c r="S32" s="24" t="n">
        <v>23</v>
      </c>
      <c r="T32" s="25" t="n">
        <f aca="false">IF(A32="","",E32+F32)</f>
        <v>9600</v>
      </c>
      <c r="U32" s="26" t="n">
        <f aca="false">IFERROR(H32/G32,"")</f>
        <v>0.0507505970658478</v>
      </c>
      <c r="V32" s="27" t="n">
        <f aca="false">IFERROR(J32/I32,"")</f>
        <v>0.261061946902655</v>
      </c>
      <c r="W32" s="27" t="n">
        <f aca="false">IFERROR(K32/J32,"")</f>
        <v>0.627118644067797</v>
      </c>
      <c r="X32" s="25" t="n">
        <f aca="false">IFERROR(T32/K32,"")</f>
        <v>129.72972972973</v>
      </c>
      <c r="Y32" s="27" t="n">
        <f aca="false">IFERROR(O32/K32,"")</f>
        <v>0.689189189189189</v>
      </c>
      <c r="Z32" s="27" t="n">
        <f aca="false">IFERROR(P32/O32,"")</f>
        <v>0.823529411764706</v>
      </c>
      <c r="AA32" s="27" t="n">
        <f aca="false">IFERROR(Q32/P32,"")</f>
        <v>0.571428571428571</v>
      </c>
      <c r="AB32" s="25" t="n">
        <f aca="false">IFERROR(T32/P32,"")</f>
        <v>228.571428571429</v>
      </c>
      <c r="AC32" s="25" t="n">
        <f aca="false">IFERROR(T32/Q32,"")</f>
        <v>400</v>
      </c>
      <c r="AD32" s="25" t="n">
        <f aca="false">IFERROR(R32/Q32,"")</f>
        <v>91170.8333333333</v>
      </c>
      <c r="AE32" s="28" t="n">
        <f aca="false">IFERROR(R32/T32,"")</f>
        <v>227.927083333333</v>
      </c>
      <c r="AF32" s="29" t="str">
        <f aca="false">IF(A32="","",IF(OR(O32&gt;K32,P32&gt;O32,Q32&gt;P32,K32&gt;J32),"CHECK","OK"))</f>
        <v>OK</v>
      </c>
    </row>
    <row r="33" customFormat="false" ht="15" hidden="false" customHeight="false" outlineLevel="0" collapsed="false">
      <c r="A33" s="21" t="n">
        <v>45931</v>
      </c>
      <c r="B33" s="4" t="s">
        <v>109</v>
      </c>
      <c r="C33" s="4" t="s">
        <v>120</v>
      </c>
      <c r="D33" s="4" t="s">
        <v>129</v>
      </c>
      <c r="E33" s="16" t="n">
        <v>0</v>
      </c>
      <c r="F33" s="16" t="n">
        <v>18400</v>
      </c>
      <c r="G33" s="14" t="n">
        <v>15492</v>
      </c>
      <c r="H33" s="14" t="n">
        <v>149</v>
      </c>
      <c r="I33" s="14" t="n">
        <v>114</v>
      </c>
      <c r="J33" s="14" t="n">
        <v>2</v>
      </c>
      <c r="K33" s="14" t="n">
        <v>1</v>
      </c>
      <c r="L33" s="14" t="n">
        <v>1</v>
      </c>
      <c r="M33" s="14" t="n">
        <v>1</v>
      </c>
      <c r="N33" s="14" t="n">
        <v>0</v>
      </c>
      <c r="O33" s="14" t="n">
        <v>0</v>
      </c>
      <c r="P33" s="14" t="n">
        <v>0</v>
      </c>
      <c r="Q33" s="14" t="n">
        <v>0</v>
      </c>
      <c r="R33" s="16" t="n">
        <v>0</v>
      </c>
      <c r="S33" s="24" t="n">
        <v>16</v>
      </c>
      <c r="T33" s="25" t="n">
        <f aca="false">IF(A33="","",E33+F33)</f>
        <v>18400</v>
      </c>
      <c r="U33" s="26" t="n">
        <f aca="false">IFERROR(H33/G33,"")</f>
        <v>0.00961786728634134</v>
      </c>
      <c r="V33" s="27" t="n">
        <f aca="false">IFERROR(J33/I33,"")</f>
        <v>0.0175438596491228</v>
      </c>
      <c r="W33" s="27" t="n">
        <f aca="false">IFERROR(K33/J33,"")</f>
        <v>0.5</v>
      </c>
      <c r="X33" s="25" t="n">
        <f aca="false">IFERROR(T33/K33,"")</f>
        <v>18400</v>
      </c>
      <c r="Y33" s="27" t="n">
        <f aca="false">IFERROR(O33/K33,"")</f>
        <v>0</v>
      </c>
      <c r="Z33" s="27" t="str">
        <f aca="false">IFERROR(P33/O33,"")</f>
        <v/>
      </c>
      <c r="AA33" s="27" t="str">
        <f aca="false">IFERROR(Q33/P33,"")</f>
        <v/>
      </c>
      <c r="AB33" s="25" t="str">
        <f aca="false">IFERROR(T33/P33,"")</f>
        <v/>
      </c>
      <c r="AC33" s="25" t="str">
        <f aca="false">IFERROR(T33/Q33,"")</f>
        <v/>
      </c>
      <c r="AD33" s="25" t="str">
        <f aca="false">IFERROR(R33/Q33,"")</f>
        <v/>
      </c>
      <c r="AE33" s="28" t="n">
        <f aca="false">IFERROR(R33/T33,"")</f>
        <v>0</v>
      </c>
      <c r="AF33" s="29" t="str">
        <f aca="false">IF(A33="","",IF(OR(O33&gt;K33,P33&gt;O33,Q33&gt;P33,K33&gt;J33),"CHECK","OK"))</f>
        <v>OK</v>
      </c>
    </row>
    <row r="34" customFormat="false" ht="15" hidden="false" customHeight="false" outlineLevel="0" collapsed="false">
      <c r="A34" s="21" t="n">
        <v>45931</v>
      </c>
      <c r="B34" s="4" t="s">
        <v>109</v>
      </c>
      <c r="C34" s="4" t="s">
        <v>120</v>
      </c>
      <c r="D34" s="4" t="s">
        <v>130</v>
      </c>
      <c r="E34" s="16" t="n">
        <v>0</v>
      </c>
      <c r="F34" s="16" t="n">
        <v>0</v>
      </c>
      <c r="G34" s="14" t="n">
        <v>0</v>
      </c>
      <c r="H34" s="14" t="n">
        <v>0</v>
      </c>
      <c r="I34" s="14" t="n">
        <v>0</v>
      </c>
      <c r="J34" s="14" t="n">
        <v>8</v>
      </c>
      <c r="K34" s="14" t="n">
        <v>5</v>
      </c>
      <c r="L34" s="14" t="n">
        <v>0</v>
      </c>
      <c r="M34" s="14" t="n">
        <v>0</v>
      </c>
      <c r="N34" s="14" t="n">
        <v>8</v>
      </c>
      <c r="O34" s="14" t="n">
        <v>3</v>
      </c>
      <c r="P34" s="14" t="n">
        <v>2</v>
      </c>
      <c r="Q34" s="14" t="n">
        <v>1</v>
      </c>
      <c r="R34" s="16" t="n">
        <v>83200</v>
      </c>
      <c r="S34" s="24" t="n">
        <v>22</v>
      </c>
      <c r="T34" s="25" t="n">
        <f aca="false">IF(A34="","",E34+F34)</f>
        <v>0</v>
      </c>
      <c r="U34" s="26" t="str">
        <f aca="false">IFERROR(H34/G34,"")</f>
        <v/>
      </c>
      <c r="V34" s="27" t="str">
        <f aca="false">IFERROR(J34/I34,"")</f>
        <v/>
      </c>
      <c r="W34" s="27" t="n">
        <f aca="false">IFERROR(K34/J34,"")</f>
        <v>0.625</v>
      </c>
      <c r="X34" s="25" t="n">
        <f aca="false">IFERROR(T34/K34,"")</f>
        <v>0</v>
      </c>
      <c r="Y34" s="27" t="n">
        <f aca="false">IFERROR(O34/K34,"")</f>
        <v>0.6</v>
      </c>
      <c r="Z34" s="27" t="n">
        <f aca="false">IFERROR(P34/O34,"")</f>
        <v>0.666666666666667</v>
      </c>
      <c r="AA34" s="27" t="n">
        <f aca="false">IFERROR(Q34/P34,"")</f>
        <v>0.5</v>
      </c>
      <c r="AB34" s="25" t="n">
        <f aca="false">IFERROR(T34/P34,"")</f>
        <v>0</v>
      </c>
      <c r="AC34" s="25" t="n">
        <f aca="false">IFERROR(T34/Q34,"")</f>
        <v>0</v>
      </c>
      <c r="AD34" s="25" t="n">
        <f aca="false">IFERROR(R34/Q34,"")</f>
        <v>83200</v>
      </c>
      <c r="AE34" s="28" t="str">
        <f aca="false">IFERROR(R34/T34,"")</f>
        <v/>
      </c>
      <c r="AF34" s="29" t="str">
        <f aca="false">IF(A34="","",IF(OR(O34&gt;K34,P34&gt;O34,Q34&gt;P34,K34&gt;J34),"CHECK","OK"))</f>
        <v>OK</v>
      </c>
    </row>
    <row r="35" customFormat="false" ht="15" hidden="false" customHeight="false" outlineLevel="0" collapsed="false">
      <c r="A35" s="21" t="n">
        <v>45931</v>
      </c>
      <c r="B35" s="4" t="s">
        <v>109</v>
      </c>
      <c r="C35" s="4" t="s">
        <v>120</v>
      </c>
      <c r="D35" s="4" t="s">
        <v>131</v>
      </c>
      <c r="E35" s="16" t="n">
        <v>0</v>
      </c>
      <c r="F35" s="16" t="n">
        <v>6000</v>
      </c>
      <c r="G35" s="14" t="n">
        <v>5930</v>
      </c>
      <c r="H35" s="14" t="n">
        <v>111</v>
      </c>
      <c r="I35" s="14" t="n">
        <v>77</v>
      </c>
      <c r="J35" s="14" t="n">
        <v>4</v>
      </c>
      <c r="K35" s="14" t="n">
        <v>3</v>
      </c>
      <c r="L35" s="14" t="n">
        <v>2</v>
      </c>
      <c r="M35" s="14" t="n">
        <v>1</v>
      </c>
      <c r="N35" s="14" t="n">
        <v>1</v>
      </c>
      <c r="O35" s="14" t="n">
        <v>2</v>
      </c>
      <c r="P35" s="14" t="n">
        <v>2</v>
      </c>
      <c r="Q35" s="14" t="n">
        <v>1</v>
      </c>
      <c r="R35" s="16" t="n">
        <v>88400</v>
      </c>
      <c r="S35" s="24" t="n">
        <v>17</v>
      </c>
      <c r="T35" s="25" t="n">
        <f aca="false">IF(A35="","",E35+F35)</f>
        <v>6000</v>
      </c>
      <c r="U35" s="26" t="n">
        <f aca="false">IFERROR(H35/G35,"")</f>
        <v>0.0187183811129848</v>
      </c>
      <c r="V35" s="27" t="n">
        <f aca="false">IFERROR(J35/I35,"")</f>
        <v>0.051948051948052</v>
      </c>
      <c r="W35" s="27" t="n">
        <f aca="false">IFERROR(K35/J35,"")</f>
        <v>0.75</v>
      </c>
      <c r="X35" s="25" t="n">
        <f aca="false">IFERROR(T35/K35,"")</f>
        <v>2000</v>
      </c>
      <c r="Y35" s="27" t="n">
        <f aca="false">IFERROR(O35/K35,"")</f>
        <v>0.666666666666667</v>
      </c>
      <c r="Z35" s="27" t="n">
        <f aca="false">IFERROR(P35/O35,"")</f>
        <v>1</v>
      </c>
      <c r="AA35" s="27" t="n">
        <f aca="false">IFERROR(Q35/P35,"")</f>
        <v>0.5</v>
      </c>
      <c r="AB35" s="25" t="n">
        <f aca="false">IFERROR(T35/P35,"")</f>
        <v>3000</v>
      </c>
      <c r="AC35" s="25" t="n">
        <f aca="false">IFERROR(T35/Q35,"")</f>
        <v>6000</v>
      </c>
      <c r="AD35" s="25" t="n">
        <f aca="false">IFERROR(R35/Q35,"")</f>
        <v>88400</v>
      </c>
      <c r="AE35" s="28" t="n">
        <f aca="false">IFERROR(R35/T35,"")</f>
        <v>14.7333333333333</v>
      </c>
      <c r="AF35" s="29" t="str">
        <f aca="false">IF(A35="","",IF(OR(O35&gt;K35,P35&gt;O35,Q35&gt;P35,K35&gt;J35),"CHECK","OK"))</f>
        <v>OK</v>
      </c>
    </row>
    <row r="36" customFormat="false" ht="15" hidden="false" customHeight="false" outlineLevel="0" collapsed="false">
      <c r="A36" s="21" t="n">
        <v>45931</v>
      </c>
      <c r="B36" s="4" t="s">
        <v>109</v>
      </c>
      <c r="C36" s="4" t="s">
        <v>120</v>
      </c>
      <c r="D36" s="4" t="s">
        <v>132</v>
      </c>
      <c r="E36" s="16" t="n">
        <v>0</v>
      </c>
      <c r="F36" s="16" t="n">
        <v>0</v>
      </c>
      <c r="G36" s="14" t="n">
        <v>0</v>
      </c>
      <c r="H36" s="14" t="n">
        <v>0</v>
      </c>
      <c r="I36" s="14" t="n">
        <v>0</v>
      </c>
      <c r="J36" s="14" t="n">
        <v>5</v>
      </c>
      <c r="K36" s="14" t="n">
        <v>4</v>
      </c>
      <c r="L36" s="14" t="n">
        <v>2</v>
      </c>
      <c r="M36" s="14" t="n">
        <v>2</v>
      </c>
      <c r="N36" s="14" t="n">
        <v>1</v>
      </c>
      <c r="O36" s="14" t="n">
        <v>3</v>
      </c>
      <c r="P36" s="14" t="n">
        <v>3</v>
      </c>
      <c r="Q36" s="14" t="n">
        <v>2</v>
      </c>
      <c r="R36" s="16" t="n">
        <v>165600</v>
      </c>
      <c r="S36" s="24" t="n">
        <v>23</v>
      </c>
      <c r="T36" s="25" t="n">
        <f aca="false">IF(A36="","",E36+F36)</f>
        <v>0</v>
      </c>
      <c r="U36" s="26" t="str">
        <f aca="false">IFERROR(H36/G36,"")</f>
        <v/>
      </c>
      <c r="V36" s="27" t="str">
        <f aca="false">IFERROR(J36/I36,"")</f>
        <v/>
      </c>
      <c r="W36" s="27" t="n">
        <f aca="false">IFERROR(K36/J36,"")</f>
        <v>0.8</v>
      </c>
      <c r="X36" s="25" t="n">
        <f aca="false">IFERROR(T36/K36,"")</f>
        <v>0</v>
      </c>
      <c r="Y36" s="27" t="n">
        <f aca="false">IFERROR(O36/K36,"")</f>
        <v>0.75</v>
      </c>
      <c r="Z36" s="27" t="n">
        <f aca="false">IFERROR(P36/O36,"")</f>
        <v>1</v>
      </c>
      <c r="AA36" s="27" t="n">
        <f aca="false">IFERROR(Q36/P36,"")</f>
        <v>0.666666666666667</v>
      </c>
      <c r="AB36" s="25" t="n">
        <f aca="false">IFERROR(T36/P36,"")</f>
        <v>0</v>
      </c>
      <c r="AC36" s="25" t="n">
        <f aca="false">IFERROR(T36/Q36,"")</f>
        <v>0</v>
      </c>
      <c r="AD36" s="25" t="n">
        <f aca="false">IFERROR(R36/Q36,"")</f>
        <v>82800</v>
      </c>
      <c r="AE36" s="28" t="str">
        <f aca="false">IFERROR(R36/T36,"")</f>
        <v/>
      </c>
      <c r="AF36" s="29" t="str">
        <f aca="false">IF(A36="","",IF(OR(O36&gt;K36,P36&gt;O36,Q36&gt;P36,K36&gt;J36),"CHECK","OK"))</f>
        <v>OK</v>
      </c>
    </row>
    <row r="37" customFormat="false" ht="15" hidden="false" customHeight="false" outlineLevel="0" collapsed="false">
      <c r="A37" s="21" t="n">
        <v>45931</v>
      </c>
      <c r="B37" s="4" t="s">
        <v>109</v>
      </c>
      <c r="C37" s="4" t="s">
        <v>120</v>
      </c>
      <c r="D37" s="4" t="s">
        <v>133</v>
      </c>
      <c r="E37" s="16" t="n">
        <v>0</v>
      </c>
      <c r="F37" s="16" t="n">
        <v>0</v>
      </c>
      <c r="G37" s="14" t="n">
        <v>0</v>
      </c>
      <c r="H37" s="14" t="n">
        <v>0</v>
      </c>
      <c r="I37" s="14" t="n">
        <v>147</v>
      </c>
      <c r="J37" s="14" t="n">
        <v>7</v>
      </c>
      <c r="K37" s="14" t="n">
        <v>4</v>
      </c>
      <c r="L37" s="14" t="n">
        <v>4</v>
      </c>
      <c r="M37" s="14" t="n">
        <v>2</v>
      </c>
      <c r="N37" s="14" t="n">
        <v>1</v>
      </c>
      <c r="O37" s="14" t="n">
        <v>2</v>
      </c>
      <c r="P37" s="14" t="n">
        <v>2</v>
      </c>
      <c r="Q37" s="14" t="n">
        <v>1</v>
      </c>
      <c r="R37" s="16" t="n">
        <v>96700</v>
      </c>
      <c r="S37" s="24" t="n">
        <v>20</v>
      </c>
      <c r="T37" s="25" t="n">
        <f aca="false">IF(A37="","",E37+F37)</f>
        <v>0</v>
      </c>
      <c r="U37" s="26" t="str">
        <f aca="false">IFERROR(H37/G37,"")</f>
        <v/>
      </c>
      <c r="V37" s="27" t="n">
        <f aca="false">IFERROR(J37/I37,"")</f>
        <v>0.0476190476190476</v>
      </c>
      <c r="W37" s="27" t="n">
        <f aca="false">IFERROR(K37/J37,"")</f>
        <v>0.571428571428571</v>
      </c>
      <c r="X37" s="25" t="n">
        <f aca="false">IFERROR(T37/K37,"")</f>
        <v>0</v>
      </c>
      <c r="Y37" s="27" t="n">
        <f aca="false">IFERROR(O37/K37,"")</f>
        <v>0.5</v>
      </c>
      <c r="Z37" s="27" t="n">
        <f aca="false">IFERROR(P37/O37,"")</f>
        <v>1</v>
      </c>
      <c r="AA37" s="27" t="n">
        <f aca="false">IFERROR(Q37/P37,"")</f>
        <v>0.5</v>
      </c>
      <c r="AB37" s="25" t="n">
        <f aca="false">IFERROR(T37/P37,"")</f>
        <v>0</v>
      </c>
      <c r="AC37" s="25" t="n">
        <f aca="false">IFERROR(T37/Q37,"")</f>
        <v>0</v>
      </c>
      <c r="AD37" s="25" t="n">
        <f aca="false">IFERROR(R37/Q37,"")</f>
        <v>96700</v>
      </c>
      <c r="AE37" s="28" t="str">
        <f aca="false">IFERROR(R37/T37,"")</f>
        <v/>
      </c>
      <c r="AF37" s="29" t="str">
        <f aca="false">IF(A37="","",IF(OR(O37&gt;K37,P37&gt;O37,Q37&gt;P37,K37&gt;J37),"CHECK","OK"))</f>
        <v>OK</v>
      </c>
    </row>
    <row r="38" customFormat="false" ht="15" hidden="false" customHeight="false" outlineLevel="0" collapsed="false">
      <c r="A38" s="21" t="n">
        <v>45931</v>
      </c>
      <c r="B38" s="4" t="s">
        <v>109</v>
      </c>
      <c r="C38" s="4" t="s">
        <v>122</v>
      </c>
      <c r="D38" s="4" t="s">
        <v>111</v>
      </c>
      <c r="E38" s="16" t="n">
        <v>81900</v>
      </c>
      <c r="F38" s="16" t="n">
        <v>8800</v>
      </c>
      <c r="G38" s="14" t="n">
        <v>22463</v>
      </c>
      <c r="H38" s="14" t="n">
        <v>1002</v>
      </c>
      <c r="I38" s="14" t="n">
        <v>956</v>
      </c>
      <c r="J38" s="14" t="n">
        <v>59</v>
      </c>
      <c r="K38" s="14" t="n">
        <v>45</v>
      </c>
      <c r="L38" s="14" t="n">
        <v>30</v>
      </c>
      <c r="M38" s="14" t="n">
        <v>21</v>
      </c>
      <c r="N38" s="14" t="n">
        <v>8</v>
      </c>
      <c r="O38" s="14" t="n">
        <v>30</v>
      </c>
      <c r="P38" s="14" t="n">
        <v>25</v>
      </c>
      <c r="Q38" s="14" t="n">
        <v>24</v>
      </c>
      <c r="R38" s="16" t="n">
        <v>111600</v>
      </c>
      <c r="S38" s="24" t="n">
        <v>24</v>
      </c>
      <c r="T38" s="25" t="n">
        <f aca="false">IF(A38="","",E38+F38)</f>
        <v>90700</v>
      </c>
      <c r="U38" s="26" t="n">
        <f aca="false">IFERROR(H38/G38,"")</f>
        <v>0.0446066865512176</v>
      </c>
      <c r="V38" s="27" t="n">
        <f aca="false">IFERROR(J38/I38,"")</f>
        <v>0.0617154811715481</v>
      </c>
      <c r="W38" s="27" t="n">
        <f aca="false">IFERROR(K38/J38,"")</f>
        <v>0.76271186440678</v>
      </c>
      <c r="X38" s="25" t="n">
        <f aca="false">IFERROR(T38/K38,"")</f>
        <v>2015.55555555556</v>
      </c>
      <c r="Y38" s="27" t="n">
        <f aca="false">IFERROR(O38/K38,"")</f>
        <v>0.666666666666667</v>
      </c>
      <c r="Z38" s="27" t="n">
        <f aca="false">IFERROR(P38/O38,"")</f>
        <v>0.833333333333333</v>
      </c>
      <c r="AA38" s="27" t="n">
        <f aca="false">IFERROR(Q38/P38,"")</f>
        <v>0.96</v>
      </c>
      <c r="AB38" s="25" t="n">
        <f aca="false">IFERROR(T38/P38,"")</f>
        <v>3628</v>
      </c>
      <c r="AC38" s="25" t="n">
        <f aca="false">IFERROR(T38/Q38,"")</f>
        <v>3779.16666666667</v>
      </c>
      <c r="AD38" s="25" t="n">
        <f aca="false">IFERROR(R38/Q38,"")</f>
        <v>4650</v>
      </c>
      <c r="AE38" s="28" t="n">
        <f aca="false">IFERROR(R38/T38,"")</f>
        <v>1.23042998897464</v>
      </c>
      <c r="AF38" s="29" t="str">
        <f aca="false">IF(A38="","",IF(OR(O38&gt;K38,P38&gt;O38,Q38&gt;P38,K38&gt;J38),"CHECK","OK"))</f>
        <v>OK</v>
      </c>
    </row>
    <row r="39" customFormat="false" ht="15" hidden="false" customHeight="false" outlineLevel="0" collapsed="false">
      <c r="A39" s="21" t="n">
        <v>45931</v>
      </c>
      <c r="B39" s="4" t="s">
        <v>109</v>
      </c>
      <c r="C39" s="4" t="s">
        <v>122</v>
      </c>
      <c r="D39" s="4" t="s">
        <v>117</v>
      </c>
      <c r="E39" s="16" t="n">
        <v>18000</v>
      </c>
      <c r="F39" s="16" t="n">
        <v>2300</v>
      </c>
      <c r="G39" s="14" t="n">
        <v>5300</v>
      </c>
      <c r="H39" s="14" t="n">
        <v>686</v>
      </c>
      <c r="I39" s="14" t="n">
        <v>661</v>
      </c>
      <c r="J39" s="14" t="n">
        <v>66</v>
      </c>
      <c r="K39" s="14" t="n">
        <v>53</v>
      </c>
      <c r="L39" s="14" t="n">
        <v>33</v>
      </c>
      <c r="M39" s="14" t="n">
        <v>23</v>
      </c>
      <c r="N39" s="14" t="n">
        <v>10</v>
      </c>
      <c r="O39" s="14" t="n">
        <v>36</v>
      </c>
      <c r="P39" s="14" t="n">
        <v>31</v>
      </c>
      <c r="Q39" s="14" t="n">
        <v>31</v>
      </c>
      <c r="R39" s="16" t="n">
        <v>140400</v>
      </c>
      <c r="S39" s="24" t="n">
        <v>23</v>
      </c>
      <c r="T39" s="25" t="n">
        <f aca="false">IF(A39="","",E39+F39)</f>
        <v>20300</v>
      </c>
      <c r="U39" s="26" t="n">
        <f aca="false">IFERROR(H39/G39,"")</f>
        <v>0.129433962264151</v>
      </c>
      <c r="V39" s="27" t="n">
        <f aca="false">IFERROR(J39/I39,"")</f>
        <v>0.0998487140695915</v>
      </c>
      <c r="W39" s="27" t="n">
        <f aca="false">IFERROR(K39/J39,"")</f>
        <v>0.803030303030303</v>
      </c>
      <c r="X39" s="25" t="n">
        <f aca="false">IFERROR(T39/K39,"")</f>
        <v>383.018867924528</v>
      </c>
      <c r="Y39" s="27" t="n">
        <f aca="false">IFERROR(O39/K39,"")</f>
        <v>0.679245283018868</v>
      </c>
      <c r="Z39" s="27" t="n">
        <f aca="false">IFERROR(P39/O39,"")</f>
        <v>0.861111111111111</v>
      </c>
      <c r="AA39" s="27" t="n">
        <f aca="false">IFERROR(Q39/P39,"")</f>
        <v>1</v>
      </c>
      <c r="AB39" s="25" t="n">
        <f aca="false">IFERROR(T39/P39,"")</f>
        <v>654.838709677419</v>
      </c>
      <c r="AC39" s="25" t="n">
        <f aca="false">IFERROR(T39/Q39,"")</f>
        <v>654.838709677419</v>
      </c>
      <c r="AD39" s="25" t="n">
        <f aca="false">IFERROR(R39/Q39,"")</f>
        <v>4529.03225806452</v>
      </c>
      <c r="AE39" s="28" t="n">
        <f aca="false">IFERROR(R39/T39,"")</f>
        <v>6.91625615763547</v>
      </c>
      <c r="AF39" s="29" t="str">
        <f aca="false">IF(A39="","",IF(OR(O39&gt;K39,P39&gt;O39,Q39&gt;P39,K39&gt;J39),"CHECK","OK"))</f>
        <v>OK</v>
      </c>
    </row>
    <row r="40" customFormat="false" ht="15" hidden="false" customHeight="false" outlineLevel="0" collapsed="false">
      <c r="A40" s="21" t="n">
        <v>45931</v>
      </c>
      <c r="B40" s="4" t="s">
        <v>109</v>
      </c>
      <c r="C40" s="4" t="s">
        <v>122</v>
      </c>
      <c r="D40" s="4" t="s">
        <v>121</v>
      </c>
      <c r="E40" s="16" t="n">
        <v>57300</v>
      </c>
      <c r="F40" s="16" t="n">
        <v>5700</v>
      </c>
      <c r="G40" s="14" t="n">
        <v>83750</v>
      </c>
      <c r="H40" s="14" t="n">
        <v>959</v>
      </c>
      <c r="I40" s="14" t="n">
        <v>785</v>
      </c>
      <c r="J40" s="14" t="n">
        <v>40</v>
      </c>
      <c r="K40" s="14" t="n">
        <v>20</v>
      </c>
      <c r="L40" s="14" t="n">
        <v>20</v>
      </c>
      <c r="M40" s="14" t="n">
        <v>14</v>
      </c>
      <c r="N40" s="14" t="n">
        <v>6</v>
      </c>
      <c r="O40" s="14" t="n">
        <v>11</v>
      </c>
      <c r="P40" s="14" t="n">
        <v>9</v>
      </c>
      <c r="Q40" s="14" t="n">
        <v>8</v>
      </c>
      <c r="R40" s="16" t="n">
        <v>31300</v>
      </c>
      <c r="S40" s="24" t="n">
        <v>18</v>
      </c>
      <c r="T40" s="25" t="n">
        <f aca="false">IF(A40="","",E40+F40)</f>
        <v>63000</v>
      </c>
      <c r="U40" s="26" t="n">
        <f aca="false">IFERROR(H40/G40,"")</f>
        <v>0.0114507462686567</v>
      </c>
      <c r="V40" s="27" t="n">
        <f aca="false">IFERROR(J40/I40,"")</f>
        <v>0.0509554140127389</v>
      </c>
      <c r="W40" s="27" t="n">
        <f aca="false">IFERROR(K40/J40,"")</f>
        <v>0.5</v>
      </c>
      <c r="X40" s="25" t="n">
        <f aca="false">IFERROR(T40/K40,"")</f>
        <v>3150</v>
      </c>
      <c r="Y40" s="27" t="n">
        <f aca="false">IFERROR(O40/K40,"")</f>
        <v>0.55</v>
      </c>
      <c r="Z40" s="27" t="n">
        <f aca="false">IFERROR(P40/O40,"")</f>
        <v>0.818181818181818</v>
      </c>
      <c r="AA40" s="27" t="n">
        <f aca="false">IFERROR(Q40/P40,"")</f>
        <v>0.888888888888889</v>
      </c>
      <c r="AB40" s="25" t="n">
        <f aca="false">IFERROR(T40/P40,"")</f>
        <v>7000</v>
      </c>
      <c r="AC40" s="25" t="n">
        <f aca="false">IFERROR(T40/Q40,"")</f>
        <v>7875</v>
      </c>
      <c r="AD40" s="25" t="n">
        <f aca="false">IFERROR(R40/Q40,"")</f>
        <v>3912.5</v>
      </c>
      <c r="AE40" s="28" t="n">
        <f aca="false">IFERROR(R40/T40,"")</f>
        <v>0.496825396825397</v>
      </c>
      <c r="AF40" s="29" t="str">
        <f aca="false">IF(A40="","",IF(OR(O40&gt;K40,P40&gt;O40,Q40&gt;P40,K40&gt;J40),"CHECK","OK"))</f>
        <v>OK</v>
      </c>
    </row>
    <row r="41" customFormat="false" ht="15" hidden="false" customHeight="false" outlineLevel="0" collapsed="false">
      <c r="A41" s="21" t="n">
        <v>45931</v>
      </c>
      <c r="B41" s="4" t="s">
        <v>109</v>
      </c>
      <c r="C41" s="4" t="s">
        <v>122</v>
      </c>
      <c r="D41" s="4" t="s">
        <v>123</v>
      </c>
      <c r="E41" s="16" t="n">
        <v>30300</v>
      </c>
      <c r="F41" s="16" t="n">
        <v>7400</v>
      </c>
      <c r="G41" s="14" t="n">
        <v>98843</v>
      </c>
      <c r="H41" s="14" t="n">
        <v>389</v>
      </c>
      <c r="I41" s="14" t="n">
        <v>336</v>
      </c>
      <c r="J41" s="14" t="n">
        <v>9</v>
      </c>
      <c r="K41" s="14" t="n">
        <v>5</v>
      </c>
      <c r="L41" s="14" t="n">
        <v>4</v>
      </c>
      <c r="M41" s="14" t="n">
        <v>3</v>
      </c>
      <c r="N41" s="14" t="n">
        <v>2</v>
      </c>
      <c r="O41" s="14" t="n">
        <v>3</v>
      </c>
      <c r="P41" s="14" t="n">
        <v>2</v>
      </c>
      <c r="Q41" s="14" t="n">
        <v>2</v>
      </c>
      <c r="R41" s="16" t="n">
        <v>7700</v>
      </c>
      <c r="S41" s="24" t="n">
        <v>17</v>
      </c>
      <c r="T41" s="25" t="n">
        <f aca="false">IF(A41="","",E41+F41)</f>
        <v>37700</v>
      </c>
      <c r="U41" s="26" t="n">
        <f aca="false">IFERROR(H41/G41,"")</f>
        <v>0.00393553412988274</v>
      </c>
      <c r="V41" s="27" t="n">
        <f aca="false">IFERROR(J41/I41,"")</f>
        <v>0.0267857142857143</v>
      </c>
      <c r="W41" s="27" t="n">
        <f aca="false">IFERROR(K41/J41,"")</f>
        <v>0.555555555555556</v>
      </c>
      <c r="X41" s="25" t="n">
        <f aca="false">IFERROR(T41/K41,"")</f>
        <v>7540</v>
      </c>
      <c r="Y41" s="27" t="n">
        <f aca="false">IFERROR(O41/K41,"")</f>
        <v>0.6</v>
      </c>
      <c r="Z41" s="27" t="n">
        <f aca="false">IFERROR(P41/O41,"")</f>
        <v>0.666666666666667</v>
      </c>
      <c r="AA41" s="27" t="n">
        <f aca="false">IFERROR(Q41/P41,"")</f>
        <v>1</v>
      </c>
      <c r="AB41" s="25" t="n">
        <f aca="false">IFERROR(T41/P41,"")</f>
        <v>18850</v>
      </c>
      <c r="AC41" s="25" t="n">
        <f aca="false">IFERROR(T41/Q41,"")</f>
        <v>18850</v>
      </c>
      <c r="AD41" s="25" t="n">
        <f aca="false">IFERROR(R41/Q41,"")</f>
        <v>3850</v>
      </c>
      <c r="AE41" s="28" t="n">
        <f aca="false">IFERROR(R41/T41,"")</f>
        <v>0.204244031830239</v>
      </c>
      <c r="AF41" s="29" t="str">
        <f aca="false">IF(A41="","",IF(OR(O41&gt;K41,P41&gt;O41,Q41&gt;P41,K41&gt;J41),"CHECK","OK"))</f>
        <v>OK</v>
      </c>
    </row>
    <row r="42" customFormat="false" ht="15" hidden="false" customHeight="false" outlineLevel="0" collapsed="false">
      <c r="A42" s="21" t="n">
        <v>45931</v>
      </c>
      <c r="B42" s="4" t="s">
        <v>109</v>
      </c>
      <c r="C42" s="4" t="s">
        <v>122</v>
      </c>
      <c r="D42" s="4" t="s">
        <v>126</v>
      </c>
      <c r="E42" s="16" t="n">
        <v>55200</v>
      </c>
      <c r="F42" s="16" t="n">
        <v>9300</v>
      </c>
      <c r="G42" s="14" t="n">
        <v>152696</v>
      </c>
      <c r="H42" s="14" t="n">
        <v>1352</v>
      </c>
      <c r="I42" s="14" t="n">
        <v>993</v>
      </c>
      <c r="J42" s="14" t="n">
        <v>50</v>
      </c>
      <c r="K42" s="14" t="n">
        <v>23</v>
      </c>
      <c r="L42" s="14" t="n">
        <v>25</v>
      </c>
      <c r="M42" s="14" t="n">
        <v>18</v>
      </c>
      <c r="N42" s="14" t="n">
        <v>7</v>
      </c>
      <c r="O42" s="14" t="n">
        <v>11</v>
      </c>
      <c r="P42" s="14" t="n">
        <v>7</v>
      </c>
      <c r="Q42" s="14" t="n">
        <v>5</v>
      </c>
      <c r="R42" s="16" t="n">
        <v>19300</v>
      </c>
      <c r="S42" s="24" t="n">
        <v>17</v>
      </c>
      <c r="T42" s="25" t="n">
        <f aca="false">IF(A42="","",E42+F42)</f>
        <v>64500</v>
      </c>
      <c r="U42" s="26" t="n">
        <f aca="false">IFERROR(H42/G42,"")</f>
        <v>0.0088541939540001</v>
      </c>
      <c r="V42" s="27" t="n">
        <f aca="false">IFERROR(J42/I42,"")</f>
        <v>0.0503524672708963</v>
      </c>
      <c r="W42" s="27" t="n">
        <f aca="false">IFERROR(K42/J42,"")</f>
        <v>0.46</v>
      </c>
      <c r="X42" s="25" t="n">
        <f aca="false">IFERROR(T42/K42,"")</f>
        <v>2804.34782608696</v>
      </c>
      <c r="Y42" s="27" t="n">
        <f aca="false">IFERROR(O42/K42,"")</f>
        <v>0.478260869565217</v>
      </c>
      <c r="Z42" s="27" t="n">
        <f aca="false">IFERROR(P42/O42,"")</f>
        <v>0.636363636363636</v>
      </c>
      <c r="AA42" s="27" t="n">
        <f aca="false">IFERROR(Q42/P42,"")</f>
        <v>0.714285714285714</v>
      </c>
      <c r="AB42" s="25" t="n">
        <f aca="false">IFERROR(T42/P42,"")</f>
        <v>9214.28571428571</v>
      </c>
      <c r="AC42" s="25" t="n">
        <f aca="false">IFERROR(T42/Q42,"")</f>
        <v>12900</v>
      </c>
      <c r="AD42" s="25" t="n">
        <f aca="false">IFERROR(R42/Q42,"")</f>
        <v>3860</v>
      </c>
      <c r="AE42" s="28" t="n">
        <f aca="false">IFERROR(R42/T42,"")</f>
        <v>0.29922480620155</v>
      </c>
      <c r="AF42" s="29" t="str">
        <f aca="false">IF(A42="","",IF(OR(O42&gt;K42,P42&gt;O42,Q42&gt;P42,K42&gt;J42),"CHECK","OK"))</f>
        <v>OK</v>
      </c>
    </row>
    <row r="43" customFormat="false" ht="15" hidden="false" customHeight="false" outlineLevel="0" collapsed="false">
      <c r="A43" s="21" t="n">
        <v>45931</v>
      </c>
      <c r="B43" s="4" t="s">
        <v>109</v>
      </c>
      <c r="C43" s="4" t="s">
        <v>122</v>
      </c>
      <c r="D43" s="4" t="s">
        <v>127</v>
      </c>
      <c r="E43" s="16" t="n">
        <v>0</v>
      </c>
      <c r="F43" s="16" t="n">
        <v>17800</v>
      </c>
      <c r="G43" s="14" t="n">
        <v>29389</v>
      </c>
      <c r="H43" s="14" t="n">
        <v>875</v>
      </c>
      <c r="I43" s="14" t="n">
        <v>769</v>
      </c>
      <c r="J43" s="14" t="n">
        <v>24</v>
      </c>
      <c r="K43" s="14" t="n">
        <v>16</v>
      </c>
      <c r="L43" s="14" t="n">
        <v>12</v>
      </c>
      <c r="M43" s="14" t="n">
        <v>8</v>
      </c>
      <c r="N43" s="14" t="n">
        <v>4</v>
      </c>
      <c r="O43" s="14" t="n">
        <v>10</v>
      </c>
      <c r="P43" s="14" t="n">
        <v>8</v>
      </c>
      <c r="Q43" s="14" t="n">
        <v>7</v>
      </c>
      <c r="R43" s="16" t="n">
        <v>32800</v>
      </c>
      <c r="S43" s="24" t="n">
        <v>13</v>
      </c>
      <c r="T43" s="25" t="n">
        <f aca="false">IF(A43="","",E43+F43)</f>
        <v>17800</v>
      </c>
      <c r="U43" s="26" t="n">
        <f aca="false">IFERROR(H43/G43,"")</f>
        <v>0.0297730443363163</v>
      </c>
      <c r="V43" s="27" t="n">
        <f aca="false">IFERROR(J43/I43,"")</f>
        <v>0.0312093628088427</v>
      </c>
      <c r="W43" s="27" t="n">
        <f aca="false">IFERROR(K43/J43,"")</f>
        <v>0.666666666666667</v>
      </c>
      <c r="X43" s="25" t="n">
        <f aca="false">IFERROR(T43/K43,"")</f>
        <v>1112.5</v>
      </c>
      <c r="Y43" s="27" t="n">
        <f aca="false">IFERROR(O43/K43,"")</f>
        <v>0.625</v>
      </c>
      <c r="Z43" s="27" t="n">
        <f aca="false">IFERROR(P43/O43,"")</f>
        <v>0.8</v>
      </c>
      <c r="AA43" s="27" t="n">
        <f aca="false">IFERROR(Q43/P43,"")</f>
        <v>0.875</v>
      </c>
      <c r="AB43" s="25" t="n">
        <f aca="false">IFERROR(T43/P43,"")</f>
        <v>2225</v>
      </c>
      <c r="AC43" s="25" t="n">
        <f aca="false">IFERROR(T43/Q43,"")</f>
        <v>2542.85714285714</v>
      </c>
      <c r="AD43" s="25" t="n">
        <f aca="false">IFERROR(R43/Q43,"")</f>
        <v>4685.71428571429</v>
      </c>
      <c r="AE43" s="28" t="n">
        <f aca="false">IFERROR(R43/T43,"")</f>
        <v>1.84269662921348</v>
      </c>
      <c r="AF43" s="29" t="str">
        <f aca="false">IF(A43="","",IF(OR(O43&gt;K43,P43&gt;O43,Q43&gt;P43,K43&gt;J43),"CHECK","OK"))</f>
        <v>OK</v>
      </c>
    </row>
    <row r="44" customFormat="false" ht="15" hidden="false" customHeight="false" outlineLevel="0" collapsed="false">
      <c r="A44" s="21" t="n">
        <v>45931</v>
      </c>
      <c r="B44" s="4" t="s">
        <v>109</v>
      </c>
      <c r="C44" s="4" t="s">
        <v>122</v>
      </c>
      <c r="D44" s="4" t="s">
        <v>128</v>
      </c>
      <c r="E44" s="16" t="n">
        <v>0</v>
      </c>
      <c r="F44" s="16" t="n">
        <v>5700</v>
      </c>
      <c r="G44" s="14" t="n">
        <v>13661</v>
      </c>
      <c r="H44" s="14" t="n">
        <v>643</v>
      </c>
      <c r="I44" s="14" t="n">
        <v>496</v>
      </c>
      <c r="J44" s="14" t="n">
        <v>130</v>
      </c>
      <c r="K44" s="14" t="n">
        <v>89</v>
      </c>
      <c r="L44" s="14" t="n">
        <v>98</v>
      </c>
      <c r="M44" s="14" t="n">
        <v>13</v>
      </c>
      <c r="N44" s="14" t="n">
        <v>19</v>
      </c>
      <c r="O44" s="14" t="n">
        <v>64</v>
      </c>
      <c r="P44" s="14" t="n">
        <v>53</v>
      </c>
      <c r="Q44" s="14" t="n">
        <v>45</v>
      </c>
      <c r="R44" s="16" t="n">
        <v>177100</v>
      </c>
      <c r="S44" s="24" t="n">
        <v>10</v>
      </c>
      <c r="T44" s="25" t="n">
        <f aca="false">IF(A44="","",E44+F44)</f>
        <v>5700</v>
      </c>
      <c r="U44" s="26" t="n">
        <f aca="false">IFERROR(H44/G44,"")</f>
        <v>0.0470682966107898</v>
      </c>
      <c r="V44" s="27" t="n">
        <f aca="false">IFERROR(J44/I44,"")</f>
        <v>0.262096774193548</v>
      </c>
      <c r="W44" s="27" t="n">
        <f aca="false">IFERROR(K44/J44,"")</f>
        <v>0.684615384615385</v>
      </c>
      <c r="X44" s="25" t="n">
        <f aca="false">IFERROR(T44/K44,"")</f>
        <v>64.0449438202247</v>
      </c>
      <c r="Y44" s="27" t="n">
        <f aca="false">IFERROR(O44/K44,"")</f>
        <v>0.719101123595506</v>
      </c>
      <c r="Z44" s="27" t="n">
        <f aca="false">IFERROR(P44/O44,"")</f>
        <v>0.828125</v>
      </c>
      <c r="AA44" s="27" t="n">
        <f aca="false">IFERROR(Q44/P44,"")</f>
        <v>0.849056603773585</v>
      </c>
      <c r="AB44" s="25" t="n">
        <f aca="false">IFERROR(T44/P44,"")</f>
        <v>107.547169811321</v>
      </c>
      <c r="AC44" s="25" t="n">
        <f aca="false">IFERROR(T44/Q44,"")</f>
        <v>126.666666666667</v>
      </c>
      <c r="AD44" s="25" t="n">
        <f aca="false">IFERROR(R44/Q44,"")</f>
        <v>3935.55555555556</v>
      </c>
      <c r="AE44" s="28" t="n">
        <f aca="false">IFERROR(R44/T44,"")</f>
        <v>31.0701754385965</v>
      </c>
      <c r="AF44" s="29" t="str">
        <f aca="false">IF(A44="","",IF(OR(O44&gt;K44,P44&gt;O44,Q44&gt;P44,K44&gt;J44),"CHECK","OK"))</f>
        <v>OK</v>
      </c>
    </row>
    <row r="45" customFormat="false" ht="15" hidden="false" customHeight="false" outlineLevel="0" collapsed="false">
      <c r="A45" s="21" t="n">
        <v>45931</v>
      </c>
      <c r="B45" s="4" t="s">
        <v>109</v>
      </c>
      <c r="C45" s="4" t="s">
        <v>122</v>
      </c>
      <c r="D45" s="4" t="s">
        <v>129</v>
      </c>
      <c r="E45" s="16" t="n">
        <v>0</v>
      </c>
      <c r="F45" s="16" t="n">
        <v>12600</v>
      </c>
      <c r="G45" s="14" t="n">
        <v>16974</v>
      </c>
      <c r="H45" s="14" t="n">
        <v>174</v>
      </c>
      <c r="I45" s="14" t="n">
        <v>147</v>
      </c>
      <c r="J45" s="14" t="n">
        <v>3</v>
      </c>
      <c r="K45" s="14" t="n">
        <v>1</v>
      </c>
      <c r="L45" s="14" t="n">
        <v>2</v>
      </c>
      <c r="M45" s="14" t="n">
        <v>1</v>
      </c>
      <c r="N45" s="14" t="n">
        <v>0</v>
      </c>
      <c r="O45" s="14" t="n">
        <v>1</v>
      </c>
      <c r="P45" s="14" t="n">
        <v>1</v>
      </c>
      <c r="Q45" s="14" t="n">
        <v>1</v>
      </c>
      <c r="R45" s="16" t="n">
        <v>4000</v>
      </c>
      <c r="S45" s="24" t="n">
        <v>13</v>
      </c>
      <c r="T45" s="25" t="n">
        <f aca="false">IF(A45="","",E45+F45)</f>
        <v>12600</v>
      </c>
      <c r="U45" s="26" t="n">
        <f aca="false">IFERROR(H45/G45,"")</f>
        <v>0.0102509720749381</v>
      </c>
      <c r="V45" s="27" t="n">
        <f aca="false">IFERROR(J45/I45,"")</f>
        <v>0.0204081632653061</v>
      </c>
      <c r="W45" s="27" t="n">
        <f aca="false">IFERROR(K45/J45,"")</f>
        <v>0.333333333333333</v>
      </c>
      <c r="X45" s="25" t="n">
        <f aca="false">IFERROR(T45/K45,"")</f>
        <v>12600</v>
      </c>
      <c r="Y45" s="27" t="n">
        <f aca="false">IFERROR(O45/K45,"")</f>
        <v>1</v>
      </c>
      <c r="Z45" s="27" t="n">
        <f aca="false">IFERROR(P45/O45,"")</f>
        <v>1</v>
      </c>
      <c r="AA45" s="27" t="n">
        <f aca="false">IFERROR(Q45/P45,"")</f>
        <v>1</v>
      </c>
      <c r="AB45" s="25" t="n">
        <f aca="false">IFERROR(T45/P45,"")</f>
        <v>12600</v>
      </c>
      <c r="AC45" s="25" t="n">
        <f aca="false">IFERROR(T45/Q45,"")</f>
        <v>12600</v>
      </c>
      <c r="AD45" s="25" t="n">
        <f aca="false">IFERROR(R45/Q45,"")</f>
        <v>4000</v>
      </c>
      <c r="AE45" s="28" t="n">
        <f aca="false">IFERROR(R45/T45,"")</f>
        <v>0.317460317460317</v>
      </c>
      <c r="AF45" s="29" t="str">
        <f aca="false">IF(A45="","",IF(OR(O45&gt;K45,P45&gt;O45,Q45&gt;P45,K45&gt;J45),"CHECK","OK"))</f>
        <v>OK</v>
      </c>
    </row>
    <row r="46" customFormat="false" ht="15" hidden="false" customHeight="false" outlineLevel="0" collapsed="false">
      <c r="A46" s="21" t="n">
        <v>45931</v>
      </c>
      <c r="B46" s="4" t="s">
        <v>109</v>
      </c>
      <c r="C46" s="4" t="s">
        <v>122</v>
      </c>
      <c r="D46" s="4" t="s">
        <v>130</v>
      </c>
      <c r="E46" s="16" t="n">
        <v>0</v>
      </c>
      <c r="F46" s="16" t="n">
        <v>0</v>
      </c>
      <c r="G46" s="14" t="n">
        <v>0</v>
      </c>
      <c r="H46" s="14" t="n">
        <v>0</v>
      </c>
      <c r="I46" s="14" t="n">
        <v>0</v>
      </c>
      <c r="J46" s="14" t="n">
        <v>8</v>
      </c>
      <c r="K46" s="14" t="n">
        <v>5</v>
      </c>
      <c r="L46" s="14" t="n">
        <v>0</v>
      </c>
      <c r="M46" s="14" t="n">
        <v>0</v>
      </c>
      <c r="N46" s="14" t="n">
        <v>8</v>
      </c>
      <c r="O46" s="14" t="n">
        <v>3</v>
      </c>
      <c r="P46" s="14" t="n">
        <v>2</v>
      </c>
      <c r="Q46" s="14" t="n">
        <v>2</v>
      </c>
      <c r="R46" s="16" t="n">
        <v>10300</v>
      </c>
      <c r="S46" s="24" t="n">
        <v>12</v>
      </c>
      <c r="T46" s="25" t="n">
        <f aca="false">IF(A46="","",E46+F46)</f>
        <v>0</v>
      </c>
      <c r="U46" s="26" t="str">
        <f aca="false">IFERROR(H46/G46,"")</f>
        <v/>
      </c>
      <c r="V46" s="27" t="str">
        <f aca="false">IFERROR(J46/I46,"")</f>
        <v/>
      </c>
      <c r="W46" s="27" t="n">
        <f aca="false">IFERROR(K46/J46,"")</f>
        <v>0.625</v>
      </c>
      <c r="X46" s="25" t="n">
        <f aca="false">IFERROR(T46/K46,"")</f>
        <v>0</v>
      </c>
      <c r="Y46" s="27" t="n">
        <f aca="false">IFERROR(O46/K46,"")</f>
        <v>0.6</v>
      </c>
      <c r="Z46" s="27" t="n">
        <f aca="false">IFERROR(P46/O46,"")</f>
        <v>0.666666666666667</v>
      </c>
      <c r="AA46" s="27" t="n">
        <f aca="false">IFERROR(Q46/P46,"")</f>
        <v>1</v>
      </c>
      <c r="AB46" s="25" t="n">
        <f aca="false">IFERROR(T46/P46,"")</f>
        <v>0</v>
      </c>
      <c r="AC46" s="25" t="n">
        <f aca="false">IFERROR(T46/Q46,"")</f>
        <v>0</v>
      </c>
      <c r="AD46" s="25" t="n">
        <f aca="false">IFERROR(R46/Q46,"")</f>
        <v>5150</v>
      </c>
      <c r="AE46" s="28" t="str">
        <f aca="false">IFERROR(R46/T46,"")</f>
        <v/>
      </c>
      <c r="AF46" s="29" t="str">
        <f aca="false">IF(A46="","",IF(OR(O46&gt;K46,P46&gt;O46,Q46&gt;P46,K46&gt;J46),"CHECK","OK"))</f>
        <v>OK</v>
      </c>
    </row>
    <row r="47" customFormat="false" ht="15" hidden="false" customHeight="false" outlineLevel="0" collapsed="false">
      <c r="A47" s="21" t="n">
        <v>45931</v>
      </c>
      <c r="B47" s="4" t="s">
        <v>109</v>
      </c>
      <c r="C47" s="4" t="s">
        <v>122</v>
      </c>
      <c r="D47" s="4" t="s">
        <v>131</v>
      </c>
      <c r="E47" s="16" t="n">
        <v>0</v>
      </c>
      <c r="F47" s="16" t="n">
        <v>3700</v>
      </c>
      <c r="G47" s="14" t="n">
        <v>7248</v>
      </c>
      <c r="H47" s="14" t="n">
        <v>158</v>
      </c>
      <c r="I47" s="14" t="n">
        <v>108</v>
      </c>
      <c r="J47" s="14" t="n">
        <v>6</v>
      </c>
      <c r="K47" s="14" t="n">
        <v>3</v>
      </c>
      <c r="L47" s="14" t="n">
        <v>3</v>
      </c>
      <c r="M47" s="14" t="n">
        <v>2</v>
      </c>
      <c r="N47" s="14" t="n">
        <v>1</v>
      </c>
      <c r="O47" s="14" t="n">
        <v>2</v>
      </c>
      <c r="P47" s="14" t="n">
        <v>2</v>
      </c>
      <c r="Q47" s="14" t="n">
        <v>2</v>
      </c>
      <c r="R47" s="16" t="n">
        <v>9700</v>
      </c>
      <c r="S47" s="24" t="n">
        <v>27</v>
      </c>
      <c r="T47" s="25" t="n">
        <f aca="false">IF(A47="","",E47+F47)</f>
        <v>3700</v>
      </c>
      <c r="U47" s="26" t="n">
        <f aca="false">IFERROR(H47/G47,"")</f>
        <v>0.0217991169977925</v>
      </c>
      <c r="V47" s="27" t="n">
        <f aca="false">IFERROR(J47/I47,"")</f>
        <v>0.0555555555555556</v>
      </c>
      <c r="W47" s="27" t="n">
        <f aca="false">IFERROR(K47/J47,"")</f>
        <v>0.5</v>
      </c>
      <c r="X47" s="25" t="n">
        <f aca="false">IFERROR(T47/K47,"")</f>
        <v>1233.33333333333</v>
      </c>
      <c r="Y47" s="27" t="n">
        <f aca="false">IFERROR(O47/K47,"")</f>
        <v>0.666666666666667</v>
      </c>
      <c r="Z47" s="27" t="n">
        <f aca="false">IFERROR(P47/O47,"")</f>
        <v>1</v>
      </c>
      <c r="AA47" s="27" t="n">
        <f aca="false">IFERROR(Q47/P47,"")</f>
        <v>1</v>
      </c>
      <c r="AB47" s="25" t="n">
        <f aca="false">IFERROR(T47/P47,"")</f>
        <v>1850</v>
      </c>
      <c r="AC47" s="25" t="n">
        <f aca="false">IFERROR(T47/Q47,"")</f>
        <v>1850</v>
      </c>
      <c r="AD47" s="25" t="n">
        <f aca="false">IFERROR(R47/Q47,"")</f>
        <v>4850</v>
      </c>
      <c r="AE47" s="28" t="n">
        <f aca="false">IFERROR(R47/T47,"")</f>
        <v>2.62162162162162</v>
      </c>
      <c r="AF47" s="29" t="str">
        <f aca="false">IF(A47="","",IF(OR(O47&gt;K47,P47&gt;O47,Q47&gt;P47,K47&gt;J47),"CHECK","OK"))</f>
        <v>OK</v>
      </c>
    </row>
    <row r="48" customFormat="false" ht="15" hidden="false" customHeight="false" outlineLevel="0" collapsed="false">
      <c r="A48" s="21" t="n">
        <v>45931</v>
      </c>
      <c r="B48" s="4" t="s">
        <v>109</v>
      </c>
      <c r="C48" s="4" t="s">
        <v>122</v>
      </c>
      <c r="D48" s="4" t="s">
        <v>132</v>
      </c>
      <c r="E48" s="16" t="n">
        <v>0</v>
      </c>
      <c r="F48" s="16" t="n">
        <v>0</v>
      </c>
      <c r="G48" s="14" t="n">
        <v>0</v>
      </c>
      <c r="H48" s="14" t="n">
        <v>0</v>
      </c>
      <c r="I48" s="14" t="n">
        <v>0</v>
      </c>
      <c r="J48" s="14" t="n">
        <v>7</v>
      </c>
      <c r="K48" s="14" t="n">
        <v>5</v>
      </c>
      <c r="L48" s="14" t="n">
        <v>4</v>
      </c>
      <c r="M48" s="14" t="n">
        <v>2</v>
      </c>
      <c r="N48" s="14" t="n">
        <v>1</v>
      </c>
      <c r="O48" s="14" t="n">
        <v>4</v>
      </c>
      <c r="P48" s="14" t="n">
        <v>3</v>
      </c>
      <c r="Q48" s="14" t="n">
        <v>3</v>
      </c>
      <c r="R48" s="16" t="n">
        <v>14800</v>
      </c>
      <c r="S48" s="24" t="n">
        <v>12</v>
      </c>
      <c r="T48" s="25" t="n">
        <f aca="false">IF(A48="","",E48+F48)</f>
        <v>0</v>
      </c>
      <c r="U48" s="26" t="str">
        <f aca="false">IFERROR(H48/G48,"")</f>
        <v/>
      </c>
      <c r="V48" s="27" t="str">
        <f aca="false">IFERROR(J48/I48,"")</f>
        <v/>
      </c>
      <c r="W48" s="27" t="n">
        <f aca="false">IFERROR(K48/J48,"")</f>
        <v>0.714285714285714</v>
      </c>
      <c r="X48" s="25" t="n">
        <f aca="false">IFERROR(T48/K48,"")</f>
        <v>0</v>
      </c>
      <c r="Y48" s="27" t="n">
        <f aca="false">IFERROR(O48/K48,"")</f>
        <v>0.8</v>
      </c>
      <c r="Z48" s="27" t="n">
        <f aca="false">IFERROR(P48/O48,"")</f>
        <v>0.75</v>
      </c>
      <c r="AA48" s="27" t="n">
        <f aca="false">IFERROR(Q48/P48,"")</f>
        <v>1</v>
      </c>
      <c r="AB48" s="25" t="n">
        <f aca="false">IFERROR(T48/P48,"")</f>
        <v>0</v>
      </c>
      <c r="AC48" s="25" t="n">
        <f aca="false">IFERROR(T48/Q48,"")</f>
        <v>0</v>
      </c>
      <c r="AD48" s="25" t="n">
        <f aca="false">IFERROR(R48/Q48,"")</f>
        <v>4933.33333333333</v>
      </c>
      <c r="AE48" s="28" t="str">
        <f aca="false">IFERROR(R48/T48,"")</f>
        <v/>
      </c>
      <c r="AF48" s="29" t="str">
        <f aca="false">IF(A48="","",IF(OR(O48&gt;K48,P48&gt;O48,Q48&gt;P48,K48&gt;J48),"CHECK","OK"))</f>
        <v>OK</v>
      </c>
    </row>
    <row r="49" customFormat="false" ht="15" hidden="false" customHeight="false" outlineLevel="0" collapsed="false">
      <c r="A49" s="21" t="n">
        <v>45931</v>
      </c>
      <c r="B49" s="4" t="s">
        <v>109</v>
      </c>
      <c r="C49" s="4" t="s">
        <v>122</v>
      </c>
      <c r="D49" s="4" t="s">
        <v>133</v>
      </c>
      <c r="E49" s="16" t="n">
        <v>0</v>
      </c>
      <c r="F49" s="16" t="n">
        <v>0</v>
      </c>
      <c r="G49" s="14" t="n">
        <v>0</v>
      </c>
      <c r="H49" s="14" t="n">
        <v>0</v>
      </c>
      <c r="I49" s="14" t="n">
        <v>240</v>
      </c>
      <c r="J49" s="14" t="n">
        <v>11</v>
      </c>
      <c r="K49" s="14" t="n">
        <v>6</v>
      </c>
      <c r="L49" s="14" t="n">
        <v>6</v>
      </c>
      <c r="M49" s="14" t="n">
        <v>4</v>
      </c>
      <c r="N49" s="14" t="n">
        <v>1</v>
      </c>
      <c r="O49" s="14" t="n">
        <v>4</v>
      </c>
      <c r="P49" s="14" t="n">
        <v>3</v>
      </c>
      <c r="Q49" s="14" t="n">
        <v>3</v>
      </c>
      <c r="R49" s="16" t="n">
        <v>13200</v>
      </c>
      <c r="S49" s="24" t="n">
        <v>25</v>
      </c>
      <c r="T49" s="25" t="n">
        <f aca="false">IF(A49="","",E49+F49)</f>
        <v>0</v>
      </c>
      <c r="U49" s="26" t="str">
        <f aca="false">IFERROR(H49/G49,"")</f>
        <v/>
      </c>
      <c r="V49" s="27" t="n">
        <f aca="false">IFERROR(J49/I49,"")</f>
        <v>0.0458333333333333</v>
      </c>
      <c r="W49" s="27" t="n">
        <f aca="false">IFERROR(K49/J49,"")</f>
        <v>0.545454545454545</v>
      </c>
      <c r="X49" s="25" t="n">
        <f aca="false">IFERROR(T49/K49,"")</f>
        <v>0</v>
      </c>
      <c r="Y49" s="27" t="n">
        <f aca="false">IFERROR(O49/K49,"")</f>
        <v>0.666666666666667</v>
      </c>
      <c r="Z49" s="27" t="n">
        <f aca="false">IFERROR(P49/O49,"")</f>
        <v>0.75</v>
      </c>
      <c r="AA49" s="27" t="n">
        <f aca="false">IFERROR(Q49/P49,"")</f>
        <v>1</v>
      </c>
      <c r="AB49" s="25" t="n">
        <f aca="false">IFERROR(T49/P49,"")</f>
        <v>0</v>
      </c>
      <c r="AC49" s="25" t="n">
        <f aca="false">IFERROR(T49/Q49,"")</f>
        <v>0</v>
      </c>
      <c r="AD49" s="25" t="n">
        <f aca="false">IFERROR(R49/Q49,"")</f>
        <v>4400</v>
      </c>
      <c r="AE49" s="28" t="str">
        <f aca="false">IFERROR(R49/T49,"")</f>
        <v/>
      </c>
      <c r="AF49" s="29" t="str">
        <f aca="false">IF(A49="","",IF(OR(O49&gt;K49,P49&gt;O49,Q49&gt;P49,K49&gt;J49),"CHECK","OK"))</f>
        <v>OK</v>
      </c>
    </row>
    <row r="50" customFormat="false" ht="15" hidden="false" customHeight="false" outlineLevel="0" collapsed="false">
      <c r="A50" s="21" t="n">
        <v>45931</v>
      </c>
      <c r="B50" s="4" t="s">
        <v>109</v>
      </c>
      <c r="C50" s="4" t="s">
        <v>125</v>
      </c>
      <c r="D50" s="4" t="s">
        <v>111</v>
      </c>
      <c r="E50" s="16" t="n">
        <v>51500</v>
      </c>
      <c r="F50" s="16" t="n">
        <v>5600</v>
      </c>
      <c r="G50" s="14" t="n">
        <v>35182</v>
      </c>
      <c r="H50" s="14" t="n">
        <v>1452</v>
      </c>
      <c r="I50" s="14" t="n">
        <v>1406</v>
      </c>
      <c r="J50" s="14" t="n">
        <v>80</v>
      </c>
      <c r="K50" s="14" t="n">
        <v>56</v>
      </c>
      <c r="L50" s="14" t="n">
        <v>40</v>
      </c>
      <c r="M50" s="14" t="n">
        <v>28</v>
      </c>
      <c r="N50" s="14" t="n">
        <v>12</v>
      </c>
      <c r="O50" s="14" t="n">
        <v>34</v>
      </c>
      <c r="P50" s="14" t="n">
        <v>26</v>
      </c>
      <c r="Q50" s="14" t="n">
        <v>20</v>
      </c>
      <c r="R50" s="16" t="n">
        <v>33200</v>
      </c>
      <c r="S50" s="24" t="n">
        <v>14</v>
      </c>
      <c r="T50" s="25" t="n">
        <f aca="false">IF(A50="","",E50+F50)</f>
        <v>57100</v>
      </c>
      <c r="U50" s="26" t="n">
        <f aca="false">IFERROR(H50/G50,"")</f>
        <v>0.0412711045420954</v>
      </c>
      <c r="V50" s="27" t="n">
        <f aca="false">IFERROR(J50/I50,"")</f>
        <v>0.0568990042674253</v>
      </c>
      <c r="W50" s="27" t="n">
        <f aca="false">IFERROR(K50/J50,"")</f>
        <v>0.7</v>
      </c>
      <c r="X50" s="25" t="n">
        <f aca="false">IFERROR(T50/K50,"")</f>
        <v>1019.64285714286</v>
      </c>
      <c r="Y50" s="27" t="n">
        <f aca="false">IFERROR(O50/K50,"")</f>
        <v>0.607142857142857</v>
      </c>
      <c r="Z50" s="27" t="n">
        <f aca="false">IFERROR(P50/O50,"")</f>
        <v>0.764705882352941</v>
      </c>
      <c r="AA50" s="27" t="n">
        <f aca="false">IFERROR(Q50/P50,"")</f>
        <v>0.769230769230769</v>
      </c>
      <c r="AB50" s="25" t="n">
        <f aca="false">IFERROR(T50/P50,"")</f>
        <v>2196.15384615385</v>
      </c>
      <c r="AC50" s="25" t="n">
        <f aca="false">IFERROR(T50/Q50,"")</f>
        <v>2855</v>
      </c>
      <c r="AD50" s="25" t="n">
        <f aca="false">IFERROR(R50/Q50,"")</f>
        <v>1660</v>
      </c>
      <c r="AE50" s="28" t="n">
        <f aca="false">IFERROR(R50/T50,"")</f>
        <v>0.581436077057793</v>
      </c>
      <c r="AF50" s="29" t="str">
        <f aca="false">IF(A50="","",IF(OR(O50&gt;K50,P50&gt;O50,Q50&gt;P50,K50&gt;J50),"CHECK","OK"))</f>
        <v>OK</v>
      </c>
    </row>
    <row r="51" customFormat="false" ht="15" hidden="false" customHeight="false" outlineLevel="0" collapsed="false">
      <c r="A51" s="21" t="n">
        <v>45931</v>
      </c>
      <c r="B51" s="4" t="s">
        <v>109</v>
      </c>
      <c r="C51" s="4" t="s">
        <v>125</v>
      </c>
      <c r="D51" s="4" t="s">
        <v>117</v>
      </c>
      <c r="E51" s="16" t="n">
        <v>10200</v>
      </c>
      <c r="F51" s="16" t="n">
        <v>1400</v>
      </c>
      <c r="G51" s="14" t="n">
        <v>7986</v>
      </c>
      <c r="H51" s="14" t="n">
        <v>1031</v>
      </c>
      <c r="I51" s="14" t="n">
        <v>986</v>
      </c>
      <c r="J51" s="14" t="n">
        <v>94</v>
      </c>
      <c r="K51" s="14" t="n">
        <v>72</v>
      </c>
      <c r="L51" s="14" t="n">
        <v>47</v>
      </c>
      <c r="M51" s="14" t="n">
        <v>33</v>
      </c>
      <c r="N51" s="14" t="n">
        <v>14</v>
      </c>
      <c r="O51" s="14" t="n">
        <v>52</v>
      </c>
      <c r="P51" s="14" t="n">
        <v>40</v>
      </c>
      <c r="Q51" s="14" t="n">
        <v>37</v>
      </c>
      <c r="R51" s="16" t="n">
        <v>55300</v>
      </c>
      <c r="S51" s="24" t="n">
        <v>25</v>
      </c>
      <c r="T51" s="25" t="n">
        <f aca="false">IF(A51="","",E51+F51)</f>
        <v>11600</v>
      </c>
      <c r="U51" s="26" t="n">
        <f aca="false">IFERROR(H51/G51,"")</f>
        <v>0.129100926621588</v>
      </c>
      <c r="V51" s="27" t="n">
        <f aca="false">IFERROR(J51/I51,"")</f>
        <v>0.0953346855983773</v>
      </c>
      <c r="W51" s="27" t="n">
        <f aca="false">IFERROR(K51/J51,"")</f>
        <v>0.765957446808511</v>
      </c>
      <c r="X51" s="25" t="n">
        <f aca="false">IFERROR(T51/K51,"")</f>
        <v>161.111111111111</v>
      </c>
      <c r="Y51" s="27" t="n">
        <f aca="false">IFERROR(O51/K51,"")</f>
        <v>0.722222222222222</v>
      </c>
      <c r="Z51" s="27" t="n">
        <f aca="false">IFERROR(P51/O51,"")</f>
        <v>0.769230769230769</v>
      </c>
      <c r="AA51" s="27" t="n">
        <f aca="false">IFERROR(Q51/P51,"")</f>
        <v>0.925</v>
      </c>
      <c r="AB51" s="25" t="n">
        <f aca="false">IFERROR(T51/P51,"")</f>
        <v>290</v>
      </c>
      <c r="AC51" s="25" t="n">
        <f aca="false">IFERROR(T51/Q51,"")</f>
        <v>313.513513513514</v>
      </c>
      <c r="AD51" s="25" t="n">
        <f aca="false">IFERROR(R51/Q51,"")</f>
        <v>1494.59459459459</v>
      </c>
      <c r="AE51" s="28" t="n">
        <f aca="false">IFERROR(R51/T51,"")</f>
        <v>4.76724137931035</v>
      </c>
      <c r="AF51" s="29" t="str">
        <f aca="false">IF(A51="","",IF(OR(O51&gt;K51,P51&gt;O51,Q51&gt;P51,K51&gt;J51),"CHECK","OK"))</f>
        <v>OK</v>
      </c>
    </row>
    <row r="52" customFormat="false" ht="15" hidden="false" customHeight="false" outlineLevel="0" collapsed="false">
      <c r="A52" s="21" t="n">
        <v>45931</v>
      </c>
      <c r="B52" s="4" t="s">
        <v>109</v>
      </c>
      <c r="C52" s="4" t="s">
        <v>125</v>
      </c>
      <c r="D52" s="4" t="s">
        <v>121</v>
      </c>
      <c r="E52" s="16" t="n">
        <v>37400</v>
      </c>
      <c r="F52" s="16" t="n">
        <v>3700</v>
      </c>
      <c r="G52" s="14" t="n">
        <v>137247</v>
      </c>
      <c r="H52" s="14" t="n">
        <v>1743</v>
      </c>
      <c r="I52" s="14" t="n">
        <v>1360</v>
      </c>
      <c r="J52" s="14" t="n">
        <v>64</v>
      </c>
      <c r="K52" s="14" t="n">
        <v>37</v>
      </c>
      <c r="L52" s="14" t="n">
        <v>32</v>
      </c>
      <c r="M52" s="14" t="n">
        <v>22</v>
      </c>
      <c r="N52" s="14" t="n">
        <v>10</v>
      </c>
      <c r="O52" s="14" t="n">
        <v>19</v>
      </c>
      <c r="P52" s="14" t="n">
        <v>14</v>
      </c>
      <c r="Q52" s="14" t="n">
        <v>11</v>
      </c>
      <c r="R52" s="16" t="n">
        <v>16700</v>
      </c>
      <c r="S52" s="24" t="n">
        <v>19</v>
      </c>
      <c r="T52" s="25" t="n">
        <f aca="false">IF(A52="","",E52+F52)</f>
        <v>41100</v>
      </c>
      <c r="U52" s="26" t="n">
        <f aca="false">IFERROR(H52/G52,"")</f>
        <v>0.0126997311416643</v>
      </c>
      <c r="V52" s="27" t="n">
        <f aca="false">IFERROR(J52/I52,"")</f>
        <v>0.0470588235294118</v>
      </c>
      <c r="W52" s="27" t="n">
        <f aca="false">IFERROR(K52/J52,"")</f>
        <v>0.578125</v>
      </c>
      <c r="X52" s="25" t="n">
        <f aca="false">IFERROR(T52/K52,"")</f>
        <v>1110.81081081081</v>
      </c>
      <c r="Y52" s="27" t="n">
        <f aca="false">IFERROR(O52/K52,"")</f>
        <v>0.513513513513514</v>
      </c>
      <c r="Z52" s="27" t="n">
        <f aca="false">IFERROR(P52/O52,"")</f>
        <v>0.736842105263158</v>
      </c>
      <c r="AA52" s="27" t="n">
        <f aca="false">IFERROR(Q52/P52,"")</f>
        <v>0.785714285714286</v>
      </c>
      <c r="AB52" s="25" t="n">
        <f aca="false">IFERROR(T52/P52,"")</f>
        <v>2935.71428571429</v>
      </c>
      <c r="AC52" s="25" t="n">
        <f aca="false">IFERROR(T52/Q52,"")</f>
        <v>3736.36363636364</v>
      </c>
      <c r="AD52" s="25" t="n">
        <f aca="false">IFERROR(R52/Q52,"")</f>
        <v>1518.18181818182</v>
      </c>
      <c r="AE52" s="28" t="n">
        <f aca="false">IFERROR(R52/T52,"")</f>
        <v>0.40632603406326</v>
      </c>
      <c r="AF52" s="29" t="str">
        <f aca="false">IF(A52="","",IF(OR(O52&gt;K52,P52&gt;O52,Q52&gt;P52,K52&gt;J52),"CHECK","OK"))</f>
        <v>OK</v>
      </c>
    </row>
    <row r="53" customFormat="false" ht="15" hidden="false" customHeight="false" outlineLevel="0" collapsed="false">
      <c r="A53" s="21" t="n">
        <v>45931</v>
      </c>
      <c r="B53" s="4" t="s">
        <v>109</v>
      </c>
      <c r="C53" s="4" t="s">
        <v>125</v>
      </c>
      <c r="D53" s="4" t="s">
        <v>123</v>
      </c>
      <c r="E53" s="16" t="n">
        <v>18900</v>
      </c>
      <c r="F53" s="16" t="n">
        <v>4400</v>
      </c>
      <c r="G53" s="14" t="n">
        <v>171694</v>
      </c>
      <c r="H53" s="14" t="n">
        <v>655</v>
      </c>
      <c r="I53" s="14" t="n">
        <v>497</v>
      </c>
      <c r="J53" s="14" t="n">
        <v>11</v>
      </c>
      <c r="K53" s="14" t="n">
        <v>5</v>
      </c>
      <c r="L53" s="14" t="n">
        <v>6</v>
      </c>
      <c r="M53" s="14" t="n">
        <v>4</v>
      </c>
      <c r="N53" s="14" t="n">
        <v>1</v>
      </c>
      <c r="O53" s="14" t="n">
        <v>2</v>
      </c>
      <c r="P53" s="14" t="n">
        <v>1</v>
      </c>
      <c r="Q53" s="14" t="n">
        <v>1</v>
      </c>
      <c r="R53" s="16" t="n">
        <v>1400</v>
      </c>
      <c r="S53" s="24" t="n">
        <v>14</v>
      </c>
      <c r="T53" s="25" t="n">
        <f aca="false">IF(A53="","",E53+F53)</f>
        <v>23300</v>
      </c>
      <c r="U53" s="26" t="n">
        <f aca="false">IFERROR(H53/G53,"")</f>
        <v>0.00381492655538341</v>
      </c>
      <c r="V53" s="27" t="n">
        <f aca="false">IFERROR(J53/I53,"")</f>
        <v>0.0221327967806841</v>
      </c>
      <c r="W53" s="27" t="n">
        <f aca="false">IFERROR(K53/J53,"")</f>
        <v>0.454545454545455</v>
      </c>
      <c r="X53" s="25" t="n">
        <f aca="false">IFERROR(T53/K53,"")</f>
        <v>4660</v>
      </c>
      <c r="Y53" s="27" t="n">
        <f aca="false">IFERROR(O53/K53,"")</f>
        <v>0.4</v>
      </c>
      <c r="Z53" s="27" t="n">
        <f aca="false">IFERROR(P53/O53,"")</f>
        <v>0.5</v>
      </c>
      <c r="AA53" s="27" t="n">
        <f aca="false">IFERROR(Q53/P53,"")</f>
        <v>1</v>
      </c>
      <c r="AB53" s="25" t="n">
        <f aca="false">IFERROR(T53/P53,"")</f>
        <v>23300</v>
      </c>
      <c r="AC53" s="25" t="n">
        <f aca="false">IFERROR(T53/Q53,"")</f>
        <v>23300</v>
      </c>
      <c r="AD53" s="25" t="n">
        <f aca="false">IFERROR(R53/Q53,"")</f>
        <v>1400</v>
      </c>
      <c r="AE53" s="28" t="n">
        <f aca="false">IFERROR(R53/T53,"")</f>
        <v>0.0600858369098712</v>
      </c>
      <c r="AF53" s="29" t="str">
        <f aca="false">IF(A53="","",IF(OR(O53&gt;K53,P53&gt;O53,Q53&gt;P53,K53&gt;J53),"CHECK","OK"))</f>
        <v>OK</v>
      </c>
    </row>
    <row r="54" customFormat="false" ht="15" hidden="false" customHeight="false" outlineLevel="0" collapsed="false">
      <c r="A54" s="21" t="n">
        <v>45931</v>
      </c>
      <c r="B54" s="4" t="s">
        <v>109</v>
      </c>
      <c r="C54" s="4" t="s">
        <v>125</v>
      </c>
      <c r="D54" s="4" t="s">
        <v>126</v>
      </c>
      <c r="E54" s="16" t="n">
        <v>31400</v>
      </c>
      <c r="F54" s="16" t="n">
        <v>5500</v>
      </c>
      <c r="G54" s="14" t="n">
        <v>240970</v>
      </c>
      <c r="H54" s="14" t="n">
        <v>2179</v>
      </c>
      <c r="I54" s="14" t="n">
        <v>1459</v>
      </c>
      <c r="J54" s="14" t="n">
        <v>67</v>
      </c>
      <c r="K54" s="14" t="n">
        <v>28</v>
      </c>
      <c r="L54" s="14" t="n">
        <v>34</v>
      </c>
      <c r="M54" s="14" t="n">
        <v>23</v>
      </c>
      <c r="N54" s="14" t="n">
        <v>10</v>
      </c>
      <c r="O54" s="14" t="n">
        <v>13</v>
      </c>
      <c r="P54" s="14" t="n">
        <v>8</v>
      </c>
      <c r="Q54" s="14" t="n">
        <v>5</v>
      </c>
      <c r="R54" s="16" t="n">
        <v>7600</v>
      </c>
      <c r="S54" s="24" t="n">
        <v>15</v>
      </c>
      <c r="T54" s="25" t="n">
        <f aca="false">IF(A54="","",E54+F54)</f>
        <v>36900</v>
      </c>
      <c r="U54" s="26" t="n">
        <f aca="false">IFERROR(H54/G54,"")</f>
        <v>0.00904261941320496</v>
      </c>
      <c r="V54" s="27" t="n">
        <f aca="false">IFERROR(J54/I54,"")</f>
        <v>0.04592186429061</v>
      </c>
      <c r="W54" s="27" t="n">
        <f aca="false">IFERROR(K54/J54,"")</f>
        <v>0.417910447761194</v>
      </c>
      <c r="X54" s="25" t="n">
        <f aca="false">IFERROR(T54/K54,"")</f>
        <v>1317.85714285714</v>
      </c>
      <c r="Y54" s="27" t="n">
        <f aca="false">IFERROR(O54/K54,"")</f>
        <v>0.464285714285714</v>
      </c>
      <c r="Z54" s="27" t="n">
        <f aca="false">IFERROR(P54/O54,"")</f>
        <v>0.615384615384615</v>
      </c>
      <c r="AA54" s="27" t="n">
        <f aca="false">IFERROR(Q54/P54,"")</f>
        <v>0.625</v>
      </c>
      <c r="AB54" s="25" t="n">
        <f aca="false">IFERROR(T54/P54,"")</f>
        <v>4612.5</v>
      </c>
      <c r="AC54" s="25" t="n">
        <f aca="false">IFERROR(T54/Q54,"")</f>
        <v>7380</v>
      </c>
      <c r="AD54" s="25" t="n">
        <f aca="false">IFERROR(R54/Q54,"")</f>
        <v>1520</v>
      </c>
      <c r="AE54" s="28" t="n">
        <f aca="false">IFERROR(R54/T54,"")</f>
        <v>0.205962059620596</v>
      </c>
      <c r="AF54" s="29" t="str">
        <f aca="false">IF(A54="","",IF(OR(O54&gt;K54,P54&gt;O54,Q54&gt;P54,K54&gt;J54),"CHECK","OK"))</f>
        <v>OK</v>
      </c>
    </row>
    <row r="55" customFormat="false" ht="15" hidden="false" customHeight="false" outlineLevel="0" collapsed="false">
      <c r="A55" s="21" t="n">
        <v>45931</v>
      </c>
      <c r="B55" s="4" t="s">
        <v>109</v>
      </c>
      <c r="C55" s="4" t="s">
        <v>125</v>
      </c>
      <c r="D55" s="4" t="s">
        <v>127</v>
      </c>
      <c r="E55" s="16" t="n">
        <v>0</v>
      </c>
      <c r="F55" s="16" t="n">
        <v>10900</v>
      </c>
      <c r="G55" s="14" t="n">
        <v>51454</v>
      </c>
      <c r="H55" s="14" t="n">
        <v>1428</v>
      </c>
      <c r="I55" s="14" t="n">
        <v>1456</v>
      </c>
      <c r="J55" s="14" t="n">
        <v>44</v>
      </c>
      <c r="K55" s="14" t="n">
        <v>35</v>
      </c>
      <c r="L55" s="14" t="n">
        <v>22</v>
      </c>
      <c r="M55" s="14" t="n">
        <v>15</v>
      </c>
      <c r="N55" s="14" t="n">
        <v>7</v>
      </c>
      <c r="O55" s="14" t="n">
        <v>21</v>
      </c>
      <c r="P55" s="14" t="n">
        <v>16</v>
      </c>
      <c r="Q55" s="14" t="n">
        <v>13</v>
      </c>
      <c r="R55" s="16" t="n">
        <v>17700</v>
      </c>
      <c r="S55" s="24" t="n">
        <v>11</v>
      </c>
      <c r="T55" s="25" t="n">
        <f aca="false">IF(A55="","",E55+F55)</f>
        <v>10900</v>
      </c>
      <c r="U55" s="26" t="n">
        <f aca="false">IFERROR(H55/G55,"")</f>
        <v>0.0277529443775022</v>
      </c>
      <c r="V55" s="27" t="n">
        <f aca="false">IFERROR(J55/I55,"")</f>
        <v>0.0302197802197802</v>
      </c>
      <c r="W55" s="27" t="n">
        <f aca="false">IFERROR(K55/J55,"")</f>
        <v>0.795454545454545</v>
      </c>
      <c r="X55" s="25" t="n">
        <f aca="false">IFERROR(T55/K55,"")</f>
        <v>311.428571428571</v>
      </c>
      <c r="Y55" s="27" t="n">
        <f aca="false">IFERROR(O55/K55,"")</f>
        <v>0.6</v>
      </c>
      <c r="Z55" s="27" t="n">
        <f aca="false">IFERROR(P55/O55,"")</f>
        <v>0.761904761904762</v>
      </c>
      <c r="AA55" s="27" t="n">
        <f aca="false">IFERROR(Q55/P55,"")</f>
        <v>0.8125</v>
      </c>
      <c r="AB55" s="25" t="n">
        <f aca="false">IFERROR(T55/P55,"")</f>
        <v>681.25</v>
      </c>
      <c r="AC55" s="25" t="n">
        <f aca="false">IFERROR(T55/Q55,"")</f>
        <v>838.461538461539</v>
      </c>
      <c r="AD55" s="25" t="n">
        <f aca="false">IFERROR(R55/Q55,"")</f>
        <v>1361.53846153846</v>
      </c>
      <c r="AE55" s="28" t="n">
        <f aca="false">IFERROR(R55/T55,"")</f>
        <v>1.62385321100917</v>
      </c>
      <c r="AF55" s="29" t="str">
        <f aca="false">IF(A55="","",IF(OR(O55&gt;K55,P55&gt;O55,Q55&gt;P55,K55&gt;J55),"CHECK","OK"))</f>
        <v>OK</v>
      </c>
    </row>
    <row r="56" customFormat="false" ht="15" hidden="false" customHeight="false" outlineLevel="0" collapsed="false">
      <c r="A56" s="21" t="n">
        <v>45931</v>
      </c>
      <c r="B56" s="4" t="s">
        <v>109</v>
      </c>
      <c r="C56" s="4" t="s">
        <v>125</v>
      </c>
      <c r="D56" s="4" t="s">
        <v>128</v>
      </c>
      <c r="E56" s="16" t="n">
        <v>0</v>
      </c>
      <c r="F56" s="16" t="n">
        <v>3600</v>
      </c>
      <c r="G56" s="14" t="n">
        <v>23417</v>
      </c>
      <c r="H56" s="14" t="n">
        <v>1147</v>
      </c>
      <c r="I56" s="14" t="n">
        <v>839</v>
      </c>
      <c r="J56" s="14" t="n">
        <v>215</v>
      </c>
      <c r="K56" s="14" t="n">
        <v>137</v>
      </c>
      <c r="L56" s="14" t="n">
        <v>161</v>
      </c>
      <c r="M56" s="14" t="n">
        <v>22</v>
      </c>
      <c r="N56" s="14" t="n">
        <v>32</v>
      </c>
      <c r="O56" s="14" t="n">
        <v>80</v>
      </c>
      <c r="P56" s="14" t="n">
        <v>63</v>
      </c>
      <c r="Q56" s="14" t="n">
        <v>51</v>
      </c>
      <c r="R56" s="16" t="n">
        <v>87800</v>
      </c>
      <c r="S56" s="24" t="n">
        <v>12</v>
      </c>
      <c r="T56" s="25" t="n">
        <f aca="false">IF(A56="","",E56+F56)</f>
        <v>3600</v>
      </c>
      <c r="U56" s="26" t="n">
        <f aca="false">IFERROR(H56/G56,"")</f>
        <v>0.048981509160012</v>
      </c>
      <c r="V56" s="27" t="n">
        <f aca="false">IFERROR(J56/I56,"")</f>
        <v>0.256257449344458</v>
      </c>
      <c r="W56" s="27" t="n">
        <f aca="false">IFERROR(K56/J56,"")</f>
        <v>0.637209302325581</v>
      </c>
      <c r="X56" s="25" t="n">
        <f aca="false">IFERROR(T56/K56,"")</f>
        <v>26.2773722627737</v>
      </c>
      <c r="Y56" s="27" t="n">
        <f aca="false">IFERROR(O56/K56,"")</f>
        <v>0.583941605839416</v>
      </c>
      <c r="Z56" s="27" t="n">
        <f aca="false">IFERROR(P56/O56,"")</f>
        <v>0.7875</v>
      </c>
      <c r="AA56" s="27" t="n">
        <f aca="false">IFERROR(Q56/P56,"")</f>
        <v>0.80952380952381</v>
      </c>
      <c r="AB56" s="25" t="n">
        <f aca="false">IFERROR(T56/P56,"")</f>
        <v>57.1428571428571</v>
      </c>
      <c r="AC56" s="25" t="n">
        <f aca="false">IFERROR(T56/Q56,"")</f>
        <v>70.5882352941177</v>
      </c>
      <c r="AD56" s="25" t="n">
        <f aca="false">IFERROR(R56/Q56,"")</f>
        <v>1721.56862745098</v>
      </c>
      <c r="AE56" s="28" t="n">
        <f aca="false">IFERROR(R56/T56,"")</f>
        <v>24.3888888888889</v>
      </c>
      <c r="AF56" s="29" t="str">
        <f aca="false">IF(A56="","",IF(OR(O56&gt;K56,P56&gt;O56,Q56&gt;P56,K56&gt;J56),"CHECK","OK"))</f>
        <v>OK</v>
      </c>
    </row>
    <row r="57" customFormat="false" ht="15" hidden="false" customHeight="false" outlineLevel="0" collapsed="false">
      <c r="A57" s="21" t="n">
        <v>45931</v>
      </c>
      <c r="B57" s="4" t="s">
        <v>109</v>
      </c>
      <c r="C57" s="4" t="s">
        <v>125</v>
      </c>
      <c r="D57" s="4" t="s">
        <v>129</v>
      </c>
      <c r="E57" s="16" t="n">
        <v>0</v>
      </c>
      <c r="F57" s="16" t="n">
        <v>7300</v>
      </c>
      <c r="G57" s="14" t="n">
        <v>29099</v>
      </c>
      <c r="H57" s="14" t="n">
        <v>275</v>
      </c>
      <c r="I57" s="14" t="n">
        <v>220</v>
      </c>
      <c r="J57" s="14" t="n">
        <v>4</v>
      </c>
      <c r="K57" s="14" t="n">
        <v>2</v>
      </c>
      <c r="L57" s="14" t="n">
        <v>2</v>
      </c>
      <c r="M57" s="14" t="n">
        <v>1</v>
      </c>
      <c r="N57" s="14" t="n">
        <v>1</v>
      </c>
      <c r="O57" s="14" t="n">
        <v>1</v>
      </c>
      <c r="P57" s="14" t="n">
        <v>1</v>
      </c>
      <c r="Q57" s="14" t="n">
        <v>1</v>
      </c>
      <c r="R57" s="16" t="n">
        <v>1600</v>
      </c>
      <c r="S57" s="24" t="n">
        <v>22</v>
      </c>
      <c r="T57" s="25" t="n">
        <f aca="false">IF(A57="","",E57+F57)</f>
        <v>7300</v>
      </c>
      <c r="U57" s="26" t="n">
        <f aca="false">IFERROR(H57/G57,"")</f>
        <v>0.00945049658063851</v>
      </c>
      <c r="V57" s="27" t="n">
        <f aca="false">IFERROR(J57/I57,"")</f>
        <v>0.0181818181818182</v>
      </c>
      <c r="W57" s="27" t="n">
        <f aca="false">IFERROR(K57/J57,"")</f>
        <v>0.5</v>
      </c>
      <c r="X57" s="25" t="n">
        <f aca="false">IFERROR(T57/K57,"")</f>
        <v>3650</v>
      </c>
      <c r="Y57" s="27" t="n">
        <f aca="false">IFERROR(O57/K57,"")</f>
        <v>0.5</v>
      </c>
      <c r="Z57" s="27" t="n">
        <f aca="false">IFERROR(P57/O57,"")</f>
        <v>1</v>
      </c>
      <c r="AA57" s="27" t="n">
        <f aca="false">IFERROR(Q57/P57,"")</f>
        <v>1</v>
      </c>
      <c r="AB57" s="25" t="n">
        <f aca="false">IFERROR(T57/P57,"")</f>
        <v>7300</v>
      </c>
      <c r="AC57" s="25" t="n">
        <f aca="false">IFERROR(T57/Q57,"")</f>
        <v>7300</v>
      </c>
      <c r="AD57" s="25" t="n">
        <f aca="false">IFERROR(R57/Q57,"")</f>
        <v>1600</v>
      </c>
      <c r="AE57" s="28" t="n">
        <f aca="false">IFERROR(R57/T57,"")</f>
        <v>0.219178082191781</v>
      </c>
      <c r="AF57" s="29" t="str">
        <f aca="false">IF(A57="","",IF(OR(O57&gt;K57,P57&gt;O57,Q57&gt;P57,K57&gt;J57),"CHECK","OK"))</f>
        <v>OK</v>
      </c>
    </row>
    <row r="58" customFormat="false" ht="15" hidden="false" customHeight="false" outlineLevel="0" collapsed="false">
      <c r="A58" s="21" t="n">
        <v>45931</v>
      </c>
      <c r="B58" s="4" t="s">
        <v>109</v>
      </c>
      <c r="C58" s="4" t="s">
        <v>125</v>
      </c>
      <c r="D58" s="4" t="s">
        <v>130</v>
      </c>
      <c r="E58" s="16" t="n">
        <v>0</v>
      </c>
      <c r="F58" s="16" t="n">
        <v>0</v>
      </c>
      <c r="G58" s="14" t="n">
        <v>0</v>
      </c>
      <c r="H58" s="14" t="n">
        <v>0</v>
      </c>
      <c r="I58" s="14" t="n">
        <v>0</v>
      </c>
      <c r="J58" s="14" t="n">
        <v>12</v>
      </c>
      <c r="K58" s="14" t="n">
        <v>7</v>
      </c>
      <c r="L58" s="14" t="n">
        <v>0</v>
      </c>
      <c r="M58" s="14" t="n">
        <v>0</v>
      </c>
      <c r="N58" s="14" t="n">
        <v>12</v>
      </c>
      <c r="O58" s="14" t="n">
        <v>4</v>
      </c>
      <c r="P58" s="14" t="n">
        <v>3</v>
      </c>
      <c r="Q58" s="14" t="n">
        <v>3</v>
      </c>
      <c r="R58" s="16" t="n">
        <v>4600</v>
      </c>
      <c r="S58" s="24" t="n">
        <v>16</v>
      </c>
      <c r="T58" s="25" t="n">
        <f aca="false">IF(A58="","",E58+F58)</f>
        <v>0</v>
      </c>
      <c r="U58" s="26" t="str">
        <f aca="false">IFERROR(H58/G58,"")</f>
        <v/>
      </c>
      <c r="V58" s="27" t="str">
        <f aca="false">IFERROR(J58/I58,"")</f>
        <v/>
      </c>
      <c r="W58" s="27" t="n">
        <f aca="false">IFERROR(K58/J58,"")</f>
        <v>0.583333333333333</v>
      </c>
      <c r="X58" s="25" t="n">
        <f aca="false">IFERROR(T58/K58,"")</f>
        <v>0</v>
      </c>
      <c r="Y58" s="27" t="n">
        <f aca="false">IFERROR(O58/K58,"")</f>
        <v>0.571428571428571</v>
      </c>
      <c r="Z58" s="27" t="n">
        <f aca="false">IFERROR(P58/O58,"")</f>
        <v>0.75</v>
      </c>
      <c r="AA58" s="27" t="n">
        <f aca="false">IFERROR(Q58/P58,"")</f>
        <v>1</v>
      </c>
      <c r="AB58" s="25" t="n">
        <f aca="false">IFERROR(T58/P58,"")</f>
        <v>0</v>
      </c>
      <c r="AC58" s="25" t="n">
        <f aca="false">IFERROR(T58/Q58,"")</f>
        <v>0</v>
      </c>
      <c r="AD58" s="25" t="n">
        <f aca="false">IFERROR(R58/Q58,"")</f>
        <v>1533.33333333333</v>
      </c>
      <c r="AE58" s="28" t="str">
        <f aca="false">IFERROR(R58/T58,"")</f>
        <v/>
      </c>
      <c r="AF58" s="29" t="str">
        <f aca="false">IF(A58="","",IF(OR(O58&gt;K58,P58&gt;O58,Q58&gt;P58,K58&gt;J58),"CHECK","OK"))</f>
        <v>OK</v>
      </c>
    </row>
    <row r="59" customFormat="false" ht="15" hidden="false" customHeight="false" outlineLevel="0" collapsed="false">
      <c r="A59" s="21" t="n">
        <v>45931</v>
      </c>
      <c r="B59" s="4" t="s">
        <v>109</v>
      </c>
      <c r="C59" s="4" t="s">
        <v>125</v>
      </c>
      <c r="D59" s="4" t="s">
        <v>131</v>
      </c>
      <c r="E59" s="16" t="n">
        <v>0</v>
      </c>
      <c r="F59" s="16" t="n">
        <v>2300</v>
      </c>
      <c r="G59" s="14" t="n">
        <v>11446</v>
      </c>
      <c r="H59" s="14" t="n">
        <v>226</v>
      </c>
      <c r="I59" s="14" t="n">
        <v>164</v>
      </c>
      <c r="J59" s="14" t="n">
        <v>9</v>
      </c>
      <c r="K59" s="14" t="n">
        <v>6</v>
      </c>
      <c r="L59" s="14" t="n">
        <v>4</v>
      </c>
      <c r="M59" s="14" t="n">
        <v>3</v>
      </c>
      <c r="N59" s="14" t="n">
        <v>2</v>
      </c>
      <c r="O59" s="14" t="n">
        <v>4</v>
      </c>
      <c r="P59" s="14" t="n">
        <v>3</v>
      </c>
      <c r="Q59" s="14" t="n">
        <v>3</v>
      </c>
      <c r="R59" s="16" t="n">
        <v>4400</v>
      </c>
      <c r="S59" s="24" t="n">
        <v>21</v>
      </c>
      <c r="T59" s="25" t="n">
        <f aca="false">IF(A59="","",E59+F59)</f>
        <v>2300</v>
      </c>
      <c r="U59" s="26" t="n">
        <f aca="false">IFERROR(H59/G59,"")</f>
        <v>0.0197448890442076</v>
      </c>
      <c r="V59" s="27" t="n">
        <f aca="false">IFERROR(J59/I59,"")</f>
        <v>0.0548780487804878</v>
      </c>
      <c r="W59" s="27" t="n">
        <f aca="false">IFERROR(K59/J59,"")</f>
        <v>0.666666666666667</v>
      </c>
      <c r="X59" s="25" t="n">
        <f aca="false">IFERROR(T59/K59,"")</f>
        <v>383.333333333333</v>
      </c>
      <c r="Y59" s="27" t="n">
        <f aca="false">IFERROR(O59/K59,"")</f>
        <v>0.666666666666667</v>
      </c>
      <c r="Z59" s="27" t="n">
        <f aca="false">IFERROR(P59/O59,"")</f>
        <v>0.75</v>
      </c>
      <c r="AA59" s="27" t="n">
        <f aca="false">IFERROR(Q59/P59,"")</f>
        <v>1</v>
      </c>
      <c r="AB59" s="25" t="n">
        <f aca="false">IFERROR(T59/P59,"")</f>
        <v>766.666666666667</v>
      </c>
      <c r="AC59" s="25" t="n">
        <f aca="false">IFERROR(T59/Q59,"")</f>
        <v>766.666666666667</v>
      </c>
      <c r="AD59" s="25" t="n">
        <f aca="false">IFERROR(R59/Q59,"")</f>
        <v>1466.66666666667</v>
      </c>
      <c r="AE59" s="28" t="n">
        <f aca="false">IFERROR(R59/T59,"")</f>
        <v>1.91304347826087</v>
      </c>
      <c r="AF59" s="29" t="str">
        <f aca="false">IF(A59="","",IF(OR(O59&gt;K59,P59&gt;O59,Q59&gt;P59,K59&gt;J59),"CHECK","OK"))</f>
        <v>OK</v>
      </c>
    </row>
    <row r="60" customFormat="false" ht="15" hidden="false" customHeight="false" outlineLevel="0" collapsed="false">
      <c r="A60" s="21" t="n">
        <v>45931</v>
      </c>
      <c r="B60" s="4" t="s">
        <v>109</v>
      </c>
      <c r="C60" s="4" t="s">
        <v>125</v>
      </c>
      <c r="D60" s="4" t="s">
        <v>132</v>
      </c>
      <c r="E60" s="16" t="n">
        <v>0</v>
      </c>
      <c r="F60" s="16" t="n">
        <v>0</v>
      </c>
      <c r="G60" s="14" t="n">
        <v>0</v>
      </c>
      <c r="H60" s="14" t="n">
        <v>0</v>
      </c>
      <c r="I60" s="14" t="n">
        <v>0</v>
      </c>
      <c r="J60" s="14" t="n">
        <v>10</v>
      </c>
      <c r="K60" s="14" t="n">
        <v>8</v>
      </c>
      <c r="L60" s="14" t="n">
        <v>5</v>
      </c>
      <c r="M60" s="14" t="n">
        <v>4</v>
      </c>
      <c r="N60" s="14" t="n">
        <v>1</v>
      </c>
      <c r="O60" s="14" t="n">
        <v>6</v>
      </c>
      <c r="P60" s="14" t="n">
        <v>5</v>
      </c>
      <c r="Q60" s="14" t="n">
        <v>4</v>
      </c>
      <c r="R60" s="16" t="n">
        <v>6300</v>
      </c>
      <c r="S60" s="24" t="n">
        <v>24</v>
      </c>
      <c r="T60" s="25" t="n">
        <f aca="false">IF(A60="","",E60+F60)</f>
        <v>0</v>
      </c>
      <c r="U60" s="26" t="str">
        <f aca="false">IFERROR(H60/G60,"")</f>
        <v/>
      </c>
      <c r="V60" s="27" t="str">
        <f aca="false">IFERROR(J60/I60,"")</f>
        <v/>
      </c>
      <c r="W60" s="27" t="n">
        <f aca="false">IFERROR(K60/J60,"")</f>
        <v>0.8</v>
      </c>
      <c r="X60" s="25" t="n">
        <f aca="false">IFERROR(T60/K60,"")</f>
        <v>0</v>
      </c>
      <c r="Y60" s="27" t="n">
        <f aca="false">IFERROR(O60/K60,"")</f>
        <v>0.75</v>
      </c>
      <c r="Z60" s="27" t="n">
        <f aca="false">IFERROR(P60/O60,"")</f>
        <v>0.833333333333333</v>
      </c>
      <c r="AA60" s="27" t="n">
        <f aca="false">IFERROR(Q60/P60,"")</f>
        <v>0.8</v>
      </c>
      <c r="AB60" s="25" t="n">
        <f aca="false">IFERROR(T60/P60,"")</f>
        <v>0</v>
      </c>
      <c r="AC60" s="25" t="n">
        <f aca="false">IFERROR(T60/Q60,"")</f>
        <v>0</v>
      </c>
      <c r="AD60" s="25" t="n">
        <f aca="false">IFERROR(R60/Q60,"")</f>
        <v>1575</v>
      </c>
      <c r="AE60" s="28" t="str">
        <f aca="false">IFERROR(R60/T60,"")</f>
        <v/>
      </c>
      <c r="AF60" s="29" t="str">
        <f aca="false">IF(A60="","",IF(OR(O60&gt;K60,P60&gt;O60,Q60&gt;P60,K60&gt;J60),"CHECK","OK"))</f>
        <v>OK</v>
      </c>
    </row>
    <row r="61" customFormat="false" ht="15" hidden="false" customHeight="false" outlineLevel="0" collapsed="false">
      <c r="A61" s="21" t="n">
        <v>45931</v>
      </c>
      <c r="B61" s="4" t="s">
        <v>109</v>
      </c>
      <c r="C61" s="4" t="s">
        <v>125</v>
      </c>
      <c r="D61" s="4" t="s">
        <v>133</v>
      </c>
      <c r="E61" s="16" t="n">
        <v>0</v>
      </c>
      <c r="F61" s="16" t="n">
        <v>0</v>
      </c>
      <c r="G61" s="14" t="n">
        <v>0</v>
      </c>
      <c r="H61" s="14" t="n">
        <v>0</v>
      </c>
      <c r="I61" s="14" t="n">
        <v>308</v>
      </c>
      <c r="J61" s="14" t="n">
        <v>16</v>
      </c>
      <c r="K61" s="14" t="n">
        <v>9</v>
      </c>
      <c r="L61" s="14" t="n">
        <v>8</v>
      </c>
      <c r="M61" s="14" t="n">
        <v>6</v>
      </c>
      <c r="N61" s="14" t="n">
        <v>2</v>
      </c>
      <c r="O61" s="14" t="n">
        <v>5</v>
      </c>
      <c r="P61" s="14" t="n">
        <v>4</v>
      </c>
      <c r="Q61" s="14" t="n">
        <v>4</v>
      </c>
      <c r="R61" s="16" t="n">
        <v>6100</v>
      </c>
      <c r="S61" s="24" t="n">
        <v>29</v>
      </c>
      <c r="T61" s="25" t="n">
        <f aca="false">IF(A61="","",E61+F61)</f>
        <v>0</v>
      </c>
      <c r="U61" s="26" t="str">
        <f aca="false">IFERROR(H61/G61,"")</f>
        <v/>
      </c>
      <c r="V61" s="27" t="n">
        <f aca="false">IFERROR(J61/I61,"")</f>
        <v>0.051948051948052</v>
      </c>
      <c r="W61" s="27" t="n">
        <f aca="false">IFERROR(K61/J61,"")</f>
        <v>0.5625</v>
      </c>
      <c r="X61" s="25" t="n">
        <f aca="false">IFERROR(T61/K61,"")</f>
        <v>0</v>
      </c>
      <c r="Y61" s="27" t="n">
        <f aca="false">IFERROR(O61/K61,"")</f>
        <v>0.555555555555556</v>
      </c>
      <c r="Z61" s="27" t="n">
        <f aca="false">IFERROR(P61/O61,"")</f>
        <v>0.8</v>
      </c>
      <c r="AA61" s="27" t="n">
        <f aca="false">IFERROR(Q61/P61,"")</f>
        <v>1</v>
      </c>
      <c r="AB61" s="25" t="n">
        <f aca="false">IFERROR(T61/P61,"")</f>
        <v>0</v>
      </c>
      <c r="AC61" s="25" t="n">
        <f aca="false">IFERROR(T61/Q61,"")</f>
        <v>0</v>
      </c>
      <c r="AD61" s="25" t="n">
        <f aca="false">IFERROR(R61/Q61,"")</f>
        <v>1525</v>
      </c>
      <c r="AE61" s="28" t="str">
        <f aca="false">IFERROR(R61/T61,"")</f>
        <v/>
      </c>
      <c r="AF61" s="29" t="str">
        <f aca="false">IF(A61="","",IF(OR(O61&gt;K61,P61&gt;O61,Q61&gt;P61,K61&gt;J61),"CHECK","OK"))</f>
        <v>OK</v>
      </c>
    </row>
    <row r="62" customFormat="false" ht="15" hidden="false" customHeight="false" outlineLevel="0" collapsed="false">
      <c r="A62" s="21" t="n">
        <v>45931</v>
      </c>
      <c r="B62" s="4" t="s">
        <v>115</v>
      </c>
      <c r="C62" s="4" t="s">
        <v>120</v>
      </c>
      <c r="D62" s="4" t="s">
        <v>111</v>
      </c>
      <c r="E62" s="16" t="n">
        <v>71300</v>
      </c>
      <c r="F62" s="16" t="n">
        <v>6600</v>
      </c>
      <c r="G62" s="14" t="n">
        <v>7726</v>
      </c>
      <c r="H62" s="14" t="n">
        <v>315</v>
      </c>
      <c r="I62" s="14" t="n">
        <v>298</v>
      </c>
      <c r="J62" s="14" t="n">
        <v>18</v>
      </c>
      <c r="K62" s="14" t="n">
        <v>13</v>
      </c>
      <c r="L62" s="14" t="n">
        <v>9</v>
      </c>
      <c r="M62" s="14" t="n">
        <v>6</v>
      </c>
      <c r="N62" s="14" t="n">
        <v>3</v>
      </c>
      <c r="O62" s="14" t="n">
        <v>8</v>
      </c>
      <c r="P62" s="14" t="n">
        <v>6</v>
      </c>
      <c r="Q62" s="14" t="n">
        <v>3</v>
      </c>
      <c r="R62" s="16" t="n">
        <v>265300</v>
      </c>
      <c r="S62" s="24" t="n">
        <v>20</v>
      </c>
      <c r="T62" s="25" t="n">
        <f aca="false">IF(A62="","",E62+F62)</f>
        <v>77900</v>
      </c>
      <c r="U62" s="26" t="n">
        <f aca="false">IFERROR(H62/G62,"")</f>
        <v>0.0407714211752524</v>
      </c>
      <c r="V62" s="27" t="n">
        <f aca="false">IFERROR(J62/I62,"")</f>
        <v>0.0604026845637584</v>
      </c>
      <c r="W62" s="27" t="n">
        <f aca="false">IFERROR(K62/J62,"")</f>
        <v>0.722222222222222</v>
      </c>
      <c r="X62" s="25" t="n">
        <f aca="false">IFERROR(T62/K62,"")</f>
        <v>5992.30769230769</v>
      </c>
      <c r="Y62" s="27" t="n">
        <f aca="false">IFERROR(O62/K62,"")</f>
        <v>0.615384615384615</v>
      </c>
      <c r="Z62" s="27" t="n">
        <f aca="false">IFERROR(P62/O62,"")</f>
        <v>0.75</v>
      </c>
      <c r="AA62" s="27" t="n">
        <f aca="false">IFERROR(Q62/P62,"")</f>
        <v>0.5</v>
      </c>
      <c r="AB62" s="25" t="n">
        <f aca="false">IFERROR(T62/P62,"")</f>
        <v>12983.3333333333</v>
      </c>
      <c r="AC62" s="25" t="n">
        <f aca="false">IFERROR(T62/Q62,"")</f>
        <v>25966.6666666667</v>
      </c>
      <c r="AD62" s="25" t="n">
        <f aca="false">IFERROR(R62/Q62,"")</f>
        <v>88433.3333333333</v>
      </c>
      <c r="AE62" s="28" t="n">
        <f aca="false">IFERROR(R62/T62,"")</f>
        <v>3.40564826700899</v>
      </c>
      <c r="AF62" s="29" t="str">
        <f aca="false">IF(A62="","",IF(OR(O62&gt;K62,P62&gt;O62,Q62&gt;P62,K62&gt;J62),"CHECK","OK"))</f>
        <v>OK</v>
      </c>
    </row>
    <row r="63" customFormat="false" ht="15" hidden="false" customHeight="false" outlineLevel="0" collapsed="false">
      <c r="A63" s="21" t="n">
        <v>45931</v>
      </c>
      <c r="B63" s="4" t="s">
        <v>115</v>
      </c>
      <c r="C63" s="4" t="s">
        <v>120</v>
      </c>
      <c r="D63" s="4" t="s">
        <v>117</v>
      </c>
      <c r="E63" s="16" t="n">
        <v>11900</v>
      </c>
      <c r="F63" s="16" t="n">
        <v>1600</v>
      </c>
      <c r="G63" s="14" t="n">
        <v>1957</v>
      </c>
      <c r="H63" s="14" t="n">
        <v>242</v>
      </c>
      <c r="I63" s="14" t="n">
        <v>238</v>
      </c>
      <c r="J63" s="14" t="n">
        <v>23</v>
      </c>
      <c r="K63" s="14" t="n">
        <v>20</v>
      </c>
      <c r="L63" s="14" t="n">
        <v>12</v>
      </c>
      <c r="M63" s="14" t="n">
        <v>8</v>
      </c>
      <c r="N63" s="14" t="n">
        <v>3</v>
      </c>
      <c r="O63" s="14" t="n">
        <v>13</v>
      </c>
      <c r="P63" s="14" t="n">
        <v>12</v>
      </c>
      <c r="Q63" s="14" t="n">
        <v>7</v>
      </c>
      <c r="R63" s="16" t="n">
        <v>603900</v>
      </c>
      <c r="S63" s="24" t="n">
        <v>19</v>
      </c>
      <c r="T63" s="25" t="n">
        <f aca="false">IF(A63="","",E63+F63)</f>
        <v>13500</v>
      </c>
      <c r="U63" s="26" t="n">
        <f aca="false">IFERROR(H63/G63,"")</f>
        <v>0.123658661216147</v>
      </c>
      <c r="V63" s="27" t="n">
        <f aca="false">IFERROR(J63/I63,"")</f>
        <v>0.0966386554621849</v>
      </c>
      <c r="W63" s="27" t="n">
        <f aca="false">IFERROR(K63/J63,"")</f>
        <v>0.869565217391304</v>
      </c>
      <c r="X63" s="25" t="n">
        <f aca="false">IFERROR(T63/K63,"")</f>
        <v>675</v>
      </c>
      <c r="Y63" s="27" t="n">
        <f aca="false">IFERROR(O63/K63,"")</f>
        <v>0.65</v>
      </c>
      <c r="Z63" s="27" t="n">
        <f aca="false">IFERROR(P63/O63,"")</f>
        <v>0.923076923076923</v>
      </c>
      <c r="AA63" s="27" t="n">
        <f aca="false">IFERROR(Q63/P63,"")</f>
        <v>0.583333333333333</v>
      </c>
      <c r="AB63" s="25" t="n">
        <f aca="false">IFERROR(T63/P63,"")</f>
        <v>1125</v>
      </c>
      <c r="AC63" s="25" t="n">
        <f aca="false">IFERROR(T63/Q63,"")</f>
        <v>1928.57142857143</v>
      </c>
      <c r="AD63" s="25" t="n">
        <f aca="false">IFERROR(R63/Q63,"")</f>
        <v>86271.4285714286</v>
      </c>
      <c r="AE63" s="28" t="n">
        <f aca="false">IFERROR(R63/T63,"")</f>
        <v>44.7333333333333</v>
      </c>
      <c r="AF63" s="29" t="str">
        <f aca="false">IF(A63="","",IF(OR(O63&gt;K63,P63&gt;O63,Q63&gt;P63,K63&gt;J63),"CHECK","OK"))</f>
        <v>OK</v>
      </c>
    </row>
    <row r="64" customFormat="false" ht="15" hidden="false" customHeight="false" outlineLevel="0" collapsed="false">
      <c r="A64" s="21" t="n">
        <v>45931</v>
      </c>
      <c r="B64" s="4" t="s">
        <v>115</v>
      </c>
      <c r="C64" s="4" t="s">
        <v>120</v>
      </c>
      <c r="D64" s="4" t="s">
        <v>121</v>
      </c>
      <c r="E64" s="16" t="n">
        <v>41600</v>
      </c>
      <c r="F64" s="16" t="n">
        <v>4200</v>
      </c>
      <c r="G64" s="14" t="n">
        <v>36923</v>
      </c>
      <c r="H64" s="14" t="n">
        <v>434</v>
      </c>
      <c r="I64" s="14" t="n">
        <v>369</v>
      </c>
      <c r="J64" s="14" t="n">
        <v>20</v>
      </c>
      <c r="K64" s="14" t="n">
        <v>11</v>
      </c>
      <c r="L64" s="14" t="n">
        <v>10</v>
      </c>
      <c r="M64" s="14" t="n">
        <v>7</v>
      </c>
      <c r="N64" s="14" t="n">
        <v>3</v>
      </c>
      <c r="O64" s="14" t="n">
        <v>6</v>
      </c>
      <c r="P64" s="14" t="n">
        <v>5</v>
      </c>
      <c r="Q64" s="14" t="n">
        <v>2</v>
      </c>
      <c r="R64" s="16" t="n">
        <v>163000</v>
      </c>
      <c r="S64" s="24" t="n">
        <v>25</v>
      </c>
      <c r="T64" s="25" t="n">
        <f aca="false">IF(A64="","",E64+F64)</f>
        <v>45800</v>
      </c>
      <c r="U64" s="26" t="n">
        <f aca="false">IFERROR(H64/G64,"")</f>
        <v>0.0117541911545649</v>
      </c>
      <c r="V64" s="27" t="n">
        <f aca="false">IFERROR(J64/I64,"")</f>
        <v>0.0542005420054201</v>
      </c>
      <c r="W64" s="27" t="n">
        <f aca="false">IFERROR(K64/J64,"")</f>
        <v>0.55</v>
      </c>
      <c r="X64" s="25" t="n">
        <f aca="false">IFERROR(T64/K64,"")</f>
        <v>4163.63636363636</v>
      </c>
      <c r="Y64" s="27" t="n">
        <f aca="false">IFERROR(O64/K64,"")</f>
        <v>0.545454545454545</v>
      </c>
      <c r="Z64" s="27" t="n">
        <f aca="false">IFERROR(P64/O64,"")</f>
        <v>0.833333333333333</v>
      </c>
      <c r="AA64" s="27" t="n">
        <f aca="false">IFERROR(Q64/P64,"")</f>
        <v>0.4</v>
      </c>
      <c r="AB64" s="25" t="n">
        <f aca="false">IFERROR(T64/P64,"")</f>
        <v>9160</v>
      </c>
      <c r="AC64" s="25" t="n">
        <f aca="false">IFERROR(T64/Q64,"")</f>
        <v>22900</v>
      </c>
      <c r="AD64" s="25" t="n">
        <f aca="false">IFERROR(R64/Q64,"")</f>
        <v>81500</v>
      </c>
      <c r="AE64" s="28" t="n">
        <f aca="false">IFERROR(R64/T64,"")</f>
        <v>3.5589519650655</v>
      </c>
      <c r="AF64" s="29" t="str">
        <f aca="false">IF(A64="","",IF(OR(O64&gt;K64,P64&gt;O64,Q64&gt;P64,K64&gt;J64),"CHECK","OK"))</f>
        <v>OK</v>
      </c>
    </row>
    <row r="65" customFormat="false" ht="15" hidden="false" customHeight="false" outlineLevel="0" collapsed="false">
      <c r="A65" s="21" t="n">
        <v>45931</v>
      </c>
      <c r="B65" s="4" t="s">
        <v>115</v>
      </c>
      <c r="C65" s="4" t="s">
        <v>120</v>
      </c>
      <c r="D65" s="4" t="s">
        <v>123</v>
      </c>
      <c r="E65" s="16" t="n">
        <v>22100</v>
      </c>
      <c r="F65" s="16" t="n">
        <v>5500</v>
      </c>
      <c r="G65" s="14" t="n">
        <v>38098</v>
      </c>
      <c r="H65" s="14" t="n">
        <v>153</v>
      </c>
      <c r="I65" s="14" t="n">
        <v>132</v>
      </c>
      <c r="J65" s="14" t="n">
        <v>3</v>
      </c>
      <c r="K65" s="14" t="n">
        <v>2</v>
      </c>
      <c r="L65" s="14" t="n">
        <v>2</v>
      </c>
      <c r="M65" s="14" t="n">
        <v>1</v>
      </c>
      <c r="N65" s="14" t="n">
        <v>0</v>
      </c>
      <c r="O65" s="14" t="n">
        <v>1</v>
      </c>
      <c r="P65" s="14" t="n">
        <v>1</v>
      </c>
      <c r="Q65" s="14" t="n">
        <v>1</v>
      </c>
      <c r="R65" s="16" t="n">
        <v>78400</v>
      </c>
      <c r="S65" s="24" t="n">
        <v>13</v>
      </c>
      <c r="T65" s="25" t="n">
        <f aca="false">IF(A65="","",E65+F65)</f>
        <v>27600</v>
      </c>
      <c r="U65" s="26" t="n">
        <f aca="false">IFERROR(H65/G65,"")</f>
        <v>0.00401595884298388</v>
      </c>
      <c r="V65" s="27" t="n">
        <f aca="false">IFERROR(J65/I65,"")</f>
        <v>0.0227272727272727</v>
      </c>
      <c r="W65" s="27" t="n">
        <f aca="false">IFERROR(K65/J65,"")</f>
        <v>0.666666666666667</v>
      </c>
      <c r="X65" s="25" t="n">
        <f aca="false">IFERROR(T65/K65,"")</f>
        <v>13800</v>
      </c>
      <c r="Y65" s="27" t="n">
        <f aca="false">IFERROR(O65/K65,"")</f>
        <v>0.5</v>
      </c>
      <c r="Z65" s="27" t="n">
        <f aca="false">IFERROR(P65/O65,"")</f>
        <v>1</v>
      </c>
      <c r="AA65" s="27" t="n">
        <f aca="false">IFERROR(Q65/P65,"")</f>
        <v>1</v>
      </c>
      <c r="AB65" s="25" t="n">
        <f aca="false">IFERROR(T65/P65,"")</f>
        <v>27600</v>
      </c>
      <c r="AC65" s="25" t="n">
        <f aca="false">IFERROR(T65/Q65,"")</f>
        <v>27600</v>
      </c>
      <c r="AD65" s="25" t="n">
        <f aca="false">IFERROR(R65/Q65,"")</f>
        <v>78400</v>
      </c>
      <c r="AE65" s="28" t="n">
        <f aca="false">IFERROR(R65/T65,"")</f>
        <v>2.84057971014493</v>
      </c>
      <c r="AF65" s="29" t="str">
        <f aca="false">IF(A65="","",IF(OR(O65&gt;K65,P65&gt;O65,Q65&gt;P65,K65&gt;J65),"CHECK","OK"))</f>
        <v>OK</v>
      </c>
    </row>
    <row r="66" customFormat="false" ht="15" hidden="false" customHeight="false" outlineLevel="0" collapsed="false">
      <c r="A66" s="21" t="n">
        <v>45931</v>
      </c>
      <c r="B66" s="4" t="s">
        <v>115</v>
      </c>
      <c r="C66" s="4" t="s">
        <v>120</v>
      </c>
      <c r="D66" s="4" t="s">
        <v>126</v>
      </c>
      <c r="E66" s="16" t="n">
        <v>38200</v>
      </c>
      <c r="F66" s="16" t="n">
        <v>6500</v>
      </c>
      <c r="G66" s="14" t="n">
        <v>49606</v>
      </c>
      <c r="H66" s="14" t="n">
        <v>490</v>
      </c>
      <c r="I66" s="14" t="n">
        <v>371</v>
      </c>
      <c r="J66" s="14" t="n">
        <v>18</v>
      </c>
      <c r="K66" s="14" t="n">
        <v>7</v>
      </c>
      <c r="L66" s="14" t="n">
        <v>9</v>
      </c>
      <c r="M66" s="14" t="n">
        <v>6</v>
      </c>
      <c r="N66" s="14" t="n">
        <v>3</v>
      </c>
      <c r="O66" s="14" t="n">
        <v>4</v>
      </c>
      <c r="P66" s="14" t="n">
        <v>3</v>
      </c>
      <c r="Q66" s="14" t="n">
        <v>1</v>
      </c>
      <c r="R66" s="16" t="n">
        <v>85200</v>
      </c>
      <c r="S66" s="24" t="n">
        <v>15</v>
      </c>
      <c r="T66" s="25" t="n">
        <f aca="false">IF(A66="","",E66+F66)</f>
        <v>44700</v>
      </c>
      <c r="U66" s="26" t="n">
        <f aca="false">IFERROR(H66/G66,"")</f>
        <v>0.00987783735838407</v>
      </c>
      <c r="V66" s="27" t="n">
        <f aca="false">IFERROR(J66/I66,"")</f>
        <v>0.0485175202156334</v>
      </c>
      <c r="W66" s="27" t="n">
        <f aca="false">IFERROR(K66/J66,"")</f>
        <v>0.388888888888889</v>
      </c>
      <c r="X66" s="25" t="n">
        <f aca="false">IFERROR(T66/K66,"")</f>
        <v>6385.71428571429</v>
      </c>
      <c r="Y66" s="27" t="n">
        <f aca="false">IFERROR(O66/K66,"")</f>
        <v>0.571428571428571</v>
      </c>
      <c r="Z66" s="27" t="n">
        <f aca="false">IFERROR(P66/O66,"")</f>
        <v>0.75</v>
      </c>
      <c r="AA66" s="27" t="n">
        <f aca="false">IFERROR(Q66/P66,"")</f>
        <v>0.333333333333333</v>
      </c>
      <c r="AB66" s="25" t="n">
        <f aca="false">IFERROR(T66/P66,"")</f>
        <v>14900</v>
      </c>
      <c r="AC66" s="25" t="n">
        <f aca="false">IFERROR(T66/Q66,"")</f>
        <v>44700</v>
      </c>
      <c r="AD66" s="25" t="n">
        <f aca="false">IFERROR(R66/Q66,"")</f>
        <v>85200</v>
      </c>
      <c r="AE66" s="28" t="n">
        <f aca="false">IFERROR(R66/T66,"")</f>
        <v>1.90604026845638</v>
      </c>
      <c r="AF66" s="29" t="str">
        <f aca="false">IF(A66="","",IF(OR(O66&gt;K66,P66&gt;O66,Q66&gt;P66,K66&gt;J66),"CHECK","OK"))</f>
        <v>OK</v>
      </c>
    </row>
    <row r="67" customFormat="false" ht="15" hidden="false" customHeight="false" outlineLevel="0" collapsed="false">
      <c r="A67" s="21" t="n">
        <v>45931</v>
      </c>
      <c r="B67" s="4" t="s">
        <v>115</v>
      </c>
      <c r="C67" s="4" t="s">
        <v>120</v>
      </c>
      <c r="D67" s="4" t="s">
        <v>127</v>
      </c>
      <c r="E67" s="16" t="n">
        <v>0</v>
      </c>
      <c r="F67" s="16" t="n">
        <v>13600</v>
      </c>
      <c r="G67" s="14" t="n">
        <v>11527</v>
      </c>
      <c r="H67" s="14" t="n">
        <v>349</v>
      </c>
      <c r="I67" s="14" t="n">
        <v>323</v>
      </c>
      <c r="J67" s="14" t="n">
        <v>11</v>
      </c>
      <c r="K67" s="14" t="n">
        <v>8</v>
      </c>
      <c r="L67" s="14" t="n">
        <v>6</v>
      </c>
      <c r="M67" s="14" t="n">
        <v>4</v>
      </c>
      <c r="N67" s="14" t="n">
        <v>1</v>
      </c>
      <c r="O67" s="14" t="n">
        <v>5</v>
      </c>
      <c r="P67" s="14" t="n">
        <v>4</v>
      </c>
      <c r="Q67" s="14" t="n">
        <v>2</v>
      </c>
      <c r="R67" s="16" t="n">
        <v>184800</v>
      </c>
      <c r="S67" s="24" t="n">
        <v>18</v>
      </c>
      <c r="T67" s="25" t="n">
        <f aca="false">IF(A67="","",E67+F67)</f>
        <v>13600</v>
      </c>
      <c r="U67" s="26" t="n">
        <f aca="false">IFERROR(H67/G67,"")</f>
        <v>0.0302767415632862</v>
      </c>
      <c r="V67" s="27" t="n">
        <f aca="false">IFERROR(J67/I67,"")</f>
        <v>0.0340557275541796</v>
      </c>
      <c r="W67" s="27" t="n">
        <f aca="false">IFERROR(K67/J67,"")</f>
        <v>0.727272727272727</v>
      </c>
      <c r="X67" s="25" t="n">
        <f aca="false">IFERROR(T67/K67,"")</f>
        <v>1700</v>
      </c>
      <c r="Y67" s="27" t="n">
        <f aca="false">IFERROR(O67/K67,"")</f>
        <v>0.625</v>
      </c>
      <c r="Z67" s="27" t="n">
        <f aca="false">IFERROR(P67/O67,"")</f>
        <v>0.8</v>
      </c>
      <c r="AA67" s="27" t="n">
        <f aca="false">IFERROR(Q67/P67,"")</f>
        <v>0.5</v>
      </c>
      <c r="AB67" s="25" t="n">
        <f aca="false">IFERROR(T67/P67,"")</f>
        <v>3400</v>
      </c>
      <c r="AC67" s="25" t="n">
        <f aca="false">IFERROR(T67/Q67,"")</f>
        <v>6800</v>
      </c>
      <c r="AD67" s="25" t="n">
        <f aca="false">IFERROR(R67/Q67,"")</f>
        <v>92400</v>
      </c>
      <c r="AE67" s="28" t="n">
        <f aca="false">IFERROR(R67/T67,"")</f>
        <v>13.5882352941176</v>
      </c>
      <c r="AF67" s="29" t="str">
        <f aca="false">IF(A67="","",IF(OR(O67&gt;K67,P67&gt;O67,Q67&gt;P67,K67&gt;J67),"CHECK","OK"))</f>
        <v>OK</v>
      </c>
    </row>
    <row r="68" customFormat="false" ht="15" hidden="false" customHeight="false" outlineLevel="0" collapsed="false">
      <c r="A68" s="21" t="n">
        <v>45931</v>
      </c>
      <c r="B68" s="4" t="s">
        <v>115</v>
      </c>
      <c r="C68" s="4" t="s">
        <v>120</v>
      </c>
      <c r="D68" s="4" t="s">
        <v>128</v>
      </c>
      <c r="E68" s="16" t="n">
        <v>0</v>
      </c>
      <c r="F68" s="16" t="n">
        <v>4300</v>
      </c>
      <c r="G68" s="14" t="n">
        <v>5746</v>
      </c>
      <c r="H68" s="14" t="n">
        <v>274</v>
      </c>
      <c r="I68" s="14" t="n">
        <v>210</v>
      </c>
      <c r="J68" s="14" t="n">
        <v>53</v>
      </c>
      <c r="K68" s="14" t="n">
        <v>41</v>
      </c>
      <c r="L68" s="14" t="n">
        <v>40</v>
      </c>
      <c r="M68" s="14" t="n">
        <v>5</v>
      </c>
      <c r="N68" s="14" t="n">
        <v>8</v>
      </c>
      <c r="O68" s="14" t="n">
        <v>26</v>
      </c>
      <c r="P68" s="14" t="n">
        <v>20</v>
      </c>
      <c r="Q68" s="14" t="n">
        <v>11</v>
      </c>
      <c r="R68" s="16" t="n">
        <v>891600</v>
      </c>
      <c r="S68" s="24" t="n">
        <v>21</v>
      </c>
      <c r="T68" s="25" t="n">
        <f aca="false">IF(A68="","",E68+F68)</f>
        <v>4300</v>
      </c>
      <c r="U68" s="26" t="n">
        <f aca="false">IFERROR(H68/G68,"")</f>
        <v>0.0476853463278803</v>
      </c>
      <c r="V68" s="27" t="n">
        <f aca="false">IFERROR(J68/I68,"")</f>
        <v>0.252380952380952</v>
      </c>
      <c r="W68" s="27" t="n">
        <f aca="false">IFERROR(K68/J68,"")</f>
        <v>0.773584905660377</v>
      </c>
      <c r="X68" s="25" t="n">
        <f aca="false">IFERROR(T68/K68,"")</f>
        <v>104.878048780488</v>
      </c>
      <c r="Y68" s="27" t="n">
        <f aca="false">IFERROR(O68/K68,"")</f>
        <v>0.634146341463415</v>
      </c>
      <c r="Z68" s="27" t="n">
        <f aca="false">IFERROR(P68/O68,"")</f>
        <v>0.769230769230769</v>
      </c>
      <c r="AA68" s="27" t="n">
        <f aca="false">IFERROR(Q68/P68,"")</f>
        <v>0.55</v>
      </c>
      <c r="AB68" s="25" t="n">
        <f aca="false">IFERROR(T68/P68,"")</f>
        <v>215</v>
      </c>
      <c r="AC68" s="25" t="n">
        <f aca="false">IFERROR(T68/Q68,"")</f>
        <v>390.909090909091</v>
      </c>
      <c r="AD68" s="25" t="n">
        <f aca="false">IFERROR(R68/Q68,"")</f>
        <v>81054.5454545455</v>
      </c>
      <c r="AE68" s="28" t="n">
        <f aca="false">IFERROR(R68/T68,"")</f>
        <v>207.348837209302</v>
      </c>
      <c r="AF68" s="29" t="str">
        <f aca="false">IF(A68="","",IF(OR(O68&gt;K68,P68&gt;O68,Q68&gt;P68,K68&gt;J68),"CHECK","OK"))</f>
        <v>OK</v>
      </c>
    </row>
    <row r="69" customFormat="false" ht="15" hidden="false" customHeight="false" outlineLevel="0" collapsed="false">
      <c r="A69" s="21" t="n">
        <v>45931</v>
      </c>
      <c r="B69" s="4" t="s">
        <v>115</v>
      </c>
      <c r="C69" s="4" t="s">
        <v>120</v>
      </c>
      <c r="D69" s="4" t="s">
        <v>129</v>
      </c>
      <c r="E69" s="16" t="n">
        <v>0</v>
      </c>
      <c r="F69" s="16" t="n">
        <v>8600</v>
      </c>
      <c r="G69" s="14" t="n">
        <v>6509</v>
      </c>
      <c r="H69" s="14" t="n">
        <v>61</v>
      </c>
      <c r="I69" s="14" t="n">
        <v>50</v>
      </c>
      <c r="J69" s="14" t="n">
        <v>1</v>
      </c>
      <c r="K69" s="14" t="n">
        <v>0</v>
      </c>
      <c r="L69" s="14" t="n">
        <v>0</v>
      </c>
      <c r="M69" s="14" t="n">
        <v>0</v>
      </c>
      <c r="N69" s="14" t="n">
        <v>1</v>
      </c>
      <c r="O69" s="14" t="n">
        <v>0</v>
      </c>
      <c r="P69" s="14" t="n">
        <v>0</v>
      </c>
      <c r="Q69" s="14" t="n">
        <v>0</v>
      </c>
      <c r="R69" s="16" t="n">
        <v>0</v>
      </c>
      <c r="S69" s="24" t="n">
        <v>26</v>
      </c>
      <c r="T69" s="25" t="n">
        <f aca="false">IF(A69="","",E69+F69)</f>
        <v>8600</v>
      </c>
      <c r="U69" s="26" t="n">
        <f aca="false">IFERROR(H69/G69,"")</f>
        <v>0.00937163926870487</v>
      </c>
      <c r="V69" s="27" t="n">
        <f aca="false">IFERROR(J69/I69,"")</f>
        <v>0.02</v>
      </c>
      <c r="W69" s="27" t="n">
        <f aca="false">IFERROR(K69/J69,"")</f>
        <v>0</v>
      </c>
      <c r="X69" s="25" t="str">
        <f aca="false">IFERROR(T69/K69,"")</f>
        <v/>
      </c>
      <c r="Y69" s="27" t="str">
        <f aca="false">IFERROR(O69/K69,"")</f>
        <v/>
      </c>
      <c r="Z69" s="27" t="str">
        <f aca="false">IFERROR(P69/O69,"")</f>
        <v/>
      </c>
      <c r="AA69" s="27" t="str">
        <f aca="false">IFERROR(Q69/P69,"")</f>
        <v/>
      </c>
      <c r="AB69" s="25" t="str">
        <f aca="false">IFERROR(T69/P69,"")</f>
        <v/>
      </c>
      <c r="AC69" s="25" t="str">
        <f aca="false">IFERROR(T69/Q69,"")</f>
        <v/>
      </c>
      <c r="AD69" s="25" t="str">
        <f aca="false">IFERROR(R69/Q69,"")</f>
        <v/>
      </c>
      <c r="AE69" s="28" t="n">
        <f aca="false">IFERROR(R69/T69,"")</f>
        <v>0</v>
      </c>
      <c r="AF69" s="29" t="str">
        <f aca="false">IF(A69="","",IF(OR(O69&gt;K69,P69&gt;O69,Q69&gt;P69,K69&gt;J69),"CHECK","OK"))</f>
        <v>OK</v>
      </c>
    </row>
    <row r="70" customFormat="false" ht="15" hidden="false" customHeight="false" outlineLevel="0" collapsed="false">
      <c r="A70" s="21" t="n">
        <v>45931</v>
      </c>
      <c r="B70" s="4" t="s">
        <v>115</v>
      </c>
      <c r="C70" s="4" t="s">
        <v>120</v>
      </c>
      <c r="D70" s="4" t="s">
        <v>130</v>
      </c>
      <c r="E70" s="16" t="n">
        <v>0</v>
      </c>
      <c r="F70" s="16" t="n">
        <v>0</v>
      </c>
      <c r="G70" s="14" t="n">
        <v>0</v>
      </c>
      <c r="H70" s="14" t="n">
        <v>0</v>
      </c>
      <c r="I70" s="14" t="n">
        <v>0</v>
      </c>
      <c r="J70" s="14" t="n">
        <v>3</v>
      </c>
      <c r="K70" s="14" t="n">
        <v>2</v>
      </c>
      <c r="L70" s="14" t="n">
        <v>0</v>
      </c>
      <c r="M70" s="14" t="n">
        <v>0</v>
      </c>
      <c r="N70" s="14" t="n">
        <v>3</v>
      </c>
      <c r="O70" s="14" t="n">
        <v>1</v>
      </c>
      <c r="P70" s="14" t="n">
        <v>1</v>
      </c>
      <c r="Q70" s="14" t="n">
        <v>1</v>
      </c>
      <c r="R70" s="16" t="n">
        <v>83500</v>
      </c>
      <c r="S70" s="24" t="n">
        <v>21</v>
      </c>
      <c r="T70" s="25" t="n">
        <f aca="false">IF(A70="","",E70+F70)</f>
        <v>0</v>
      </c>
      <c r="U70" s="26" t="str">
        <f aca="false">IFERROR(H70/G70,"")</f>
        <v/>
      </c>
      <c r="V70" s="27" t="str">
        <f aca="false">IFERROR(J70/I70,"")</f>
        <v/>
      </c>
      <c r="W70" s="27" t="n">
        <f aca="false">IFERROR(K70/J70,"")</f>
        <v>0.666666666666667</v>
      </c>
      <c r="X70" s="25" t="n">
        <f aca="false">IFERROR(T70/K70,"")</f>
        <v>0</v>
      </c>
      <c r="Y70" s="27" t="n">
        <f aca="false">IFERROR(O70/K70,"")</f>
        <v>0.5</v>
      </c>
      <c r="Z70" s="27" t="n">
        <f aca="false">IFERROR(P70/O70,"")</f>
        <v>1</v>
      </c>
      <c r="AA70" s="27" t="n">
        <f aca="false">IFERROR(Q70/P70,"")</f>
        <v>1</v>
      </c>
      <c r="AB70" s="25" t="n">
        <f aca="false">IFERROR(T70/P70,"")</f>
        <v>0</v>
      </c>
      <c r="AC70" s="25" t="n">
        <f aca="false">IFERROR(T70/Q70,"")</f>
        <v>0</v>
      </c>
      <c r="AD70" s="25" t="n">
        <f aca="false">IFERROR(R70/Q70,"")</f>
        <v>83500</v>
      </c>
      <c r="AE70" s="28" t="str">
        <f aca="false">IFERROR(R70/T70,"")</f>
        <v/>
      </c>
      <c r="AF70" s="29" t="str">
        <f aca="false">IF(A70="","",IF(OR(O70&gt;K70,P70&gt;O70,Q70&gt;P70,K70&gt;J70),"CHECK","OK"))</f>
        <v>OK</v>
      </c>
    </row>
    <row r="71" customFormat="false" ht="15" hidden="false" customHeight="false" outlineLevel="0" collapsed="false">
      <c r="A71" s="21" t="n">
        <v>45931</v>
      </c>
      <c r="B71" s="4" t="s">
        <v>115</v>
      </c>
      <c r="C71" s="4" t="s">
        <v>120</v>
      </c>
      <c r="D71" s="4" t="s">
        <v>131</v>
      </c>
      <c r="E71" s="16" t="n">
        <v>0</v>
      </c>
      <c r="F71" s="16" t="n">
        <v>2800</v>
      </c>
      <c r="G71" s="14" t="n">
        <v>2651</v>
      </c>
      <c r="H71" s="14" t="n">
        <v>54</v>
      </c>
      <c r="I71" s="14" t="n">
        <v>35</v>
      </c>
      <c r="J71" s="14" t="n">
        <v>2</v>
      </c>
      <c r="K71" s="14" t="n">
        <v>1</v>
      </c>
      <c r="L71" s="14" t="n">
        <v>1</v>
      </c>
      <c r="M71" s="14" t="n">
        <v>1</v>
      </c>
      <c r="N71" s="14" t="n">
        <v>0</v>
      </c>
      <c r="O71" s="14" t="n">
        <v>1</v>
      </c>
      <c r="P71" s="14" t="n">
        <v>1</v>
      </c>
      <c r="Q71" s="14" t="n">
        <v>1</v>
      </c>
      <c r="R71" s="16" t="n">
        <v>94000</v>
      </c>
      <c r="S71" s="24" t="n">
        <v>27</v>
      </c>
      <c r="T71" s="25" t="n">
        <f aca="false">IF(A71="","",E71+F71)</f>
        <v>2800</v>
      </c>
      <c r="U71" s="26" t="n">
        <f aca="false">IFERROR(H71/G71,"")</f>
        <v>0.020369671821954</v>
      </c>
      <c r="V71" s="27" t="n">
        <f aca="false">IFERROR(J71/I71,"")</f>
        <v>0.0571428571428571</v>
      </c>
      <c r="W71" s="27" t="n">
        <f aca="false">IFERROR(K71/J71,"")</f>
        <v>0.5</v>
      </c>
      <c r="X71" s="25" t="n">
        <f aca="false">IFERROR(T71/K71,"")</f>
        <v>2800</v>
      </c>
      <c r="Y71" s="27" t="n">
        <f aca="false">IFERROR(O71/K71,"")</f>
        <v>1</v>
      </c>
      <c r="Z71" s="27" t="n">
        <f aca="false">IFERROR(P71/O71,"")</f>
        <v>1</v>
      </c>
      <c r="AA71" s="27" t="n">
        <f aca="false">IFERROR(Q71/P71,"")</f>
        <v>1</v>
      </c>
      <c r="AB71" s="25" t="n">
        <f aca="false">IFERROR(T71/P71,"")</f>
        <v>2800</v>
      </c>
      <c r="AC71" s="25" t="n">
        <f aca="false">IFERROR(T71/Q71,"")</f>
        <v>2800</v>
      </c>
      <c r="AD71" s="25" t="n">
        <f aca="false">IFERROR(R71/Q71,"")</f>
        <v>94000</v>
      </c>
      <c r="AE71" s="28" t="n">
        <f aca="false">IFERROR(R71/T71,"")</f>
        <v>33.5714285714286</v>
      </c>
      <c r="AF71" s="29" t="str">
        <f aca="false">IF(A71="","",IF(OR(O71&gt;K71,P71&gt;O71,Q71&gt;P71,K71&gt;J71),"CHECK","OK"))</f>
        <v>OK</v>
      </c>
    </row>
    <row r="72" customFormat="false" ht="15" hidden="false" customHeight="false" outlineLevel="0" collapsed="false">
      <c r="A72" s="21" t="n">
        <v>45931</v>
      </c>
      <c r="B72" s="4" t="s">
        <v>115</v>
      </c>
      <c r="C72" s="4" t="s">
        <v>120</v>
      </c>
      <c r="D72" s="4" t="s">
        <v>132</v>
      </c>
      <c r="E72" s="16" t="n">
        <v>0</v>
      </c>
      <c r="F72" s="16" t="n">
        <v>0</v>
      </c>
      <c r="G72" s="14" t="n">
        <v>0</v>
      </c>
      <c r="H72" s="14" t="n">
        <v>0</v>
      </c>
      <c r="I72" s="14" t="n">
        <v>0</v>
      </c>
      <c r="J72" s="14" t="n">
        <v>3</v>
      </c>
      <c r="K72" s="14" t="n">
        <v>2</v>
      </c>
      <c r="L72" s="14" t="n">
        <v>2</v>
      </c>
      <c r="M72" s="14" t="n">
        <v>1</v>
      </c>
      <c r="N72" s="14" t="n">
        <v>0</v>
      </c>
      <c r="O72" s="14" t="n">
        <v>1</v>
      </c>
      <c r="P72" s="14" t="n">
        <v>1</v>
      </c>
      <c r="Q72" s="14" t="n">
        <v>1</v>
      </c>
      <c r="R72" s="16" t="n">
        <v>97700</v>
      </c>
      <c r="S72" s="24" t="n">
        <v>25</v>
      </c>
      <c r="T72" s="25" t="n">
        <f aca="false">IF(A72="","",E72+F72)</f>
        <v>0</v>
      </c>
      <c r="U72" s="26" t="str">
        <f aca="false">IFERROR(H72/G72,"")</f>
        <v/>
      </c>
      <c r="V72" s="27" t="str">
        <f aca="false">IFERROR(J72/I72,"")</f>
        <v/>
      </c>
      <c r="W72" s="27" t="n">
        <f aca="false">IFERROR(K72/J72,"")</f>
        <v>0.666666666666667</v>
      </c>
      <c r="X72" s="25" t="n">
        <f aca="false">IFERROR(T72/K72,"")</f>
        <v>0</v>
      </c>
      <c r="Y72" s="27" t="n">
        <f aca="false">IFERROR(O72/K72,"")</f>
        <v>0.5</v>
      </c>
      <c r="Z72" s="27" t="n">
        <f aca="false">IFERROR(P72/O72,"")</f>
        <v>1</v>
      </c>
      <c r="AA72" s="27" t="n">
        <f aca="false">IFERROR(Q72/P72,"")</f>
        <v>1</v>
      </c>
      <c r="AB72" s="25" t="n">
        <f aca="false">IFERROR(T72/P72,"")</f>
        <v>0</v>
      </c>
      <c r="AC72" s="25" t="n">
        <f aca="false">IFERROR(T72/Q72,"")</f>
        <v>0</v>
      </c>
      <c r="AD72" s="25" t="n">
        <f aca="false">IFERROR(R72/Q72,"")</f>
        <v>97700</v>
      </c>
      <c r="AE72" s="28" t="str">
        <f aca="false">IFERROR(R72/T72,"")</f>
        <v/>
      </c>
      <c r="AF72" s="29" t="str">
        <f aca="false">IF(A72="","",IF(OR(O72&gt;K72,P72&gt;O72,Q72&gt;P72,K72&gt;J72),"CHECK","OK"))</f>
        <v>OK</v>
      </c>
    </row>
    <row r="73" customFormat="false" ht="15" hidden="false" customHeight="false" outlineLevel="0" collapsed="false">
      <c r="A73" s="21" t="n">
        <v>45931</v>
      </c>
      <c r="B73" s="4" t="s">
        <v>115</v>
      </c>
      <c r="C73" s="4" t="s">
        <v>120</v>
      </c>
      <c r="D73" s="4" t="s">
        <v>133</v>
      </c>
      <c r="E73" s="16" t="n">
        <v>0</v>
      </c>
      <c r="F73" s="16" t="n">
        <v>0</v>
      </c>
      <c r="G73" s="14" t="n">
        <v>0</v>
      </c>
      <c r="H73" s="14" t="n">
        <v>0</v>
      </c>
      <c r="I73" s="14" t="n">
        <v>86</v>
      </c>
      <c r="J73" s="14" t="n">
        <v>4</v>
      </c>
      <c r="K73" s="14" t="n">
        <v>2</v>
      </c>
      <c r="L73" s="14" t="n">
        <v>2</v>
      </c>
      <c r="M73" s="14" t="n">
        <v>1</v>
      </c>
      <c r="N73" s="14" t="n">
        <v>1</v>
      </c>
      <c r="O73" s="14" t="n">
        <v>1</v>
      </c>
      <c r="P73" s="14" t="n">
        <v>1</v>
      </c>
      <c r="Q73" s="14" t="n">
        <v>1</v>
      </c>
      <c r="R73" s="16" t="n">
        <v>76000</v>
      </c>
      <c r="S73" s="24" t="n">
        <v>21</v>
      </c>
      <c r="T73" s="25" t="n">
        <f aca="false">IF(A73="","",E73+F73)</f>
        <v>0</v>
      </c>
      <c r="U73" s="26" t="str">
        <f aca="false">IFERROR(H73/G73,"")</f>
        <v/>
      </c>
      <c r="V73" s="27" t="n">
        <f aca="false">IFERROR(J73/I73,"")</f>
        <v>0.0465116279069767</v>
      </c>
      <c r="W73" s="27" t="n">
        <f aca="false">IFERROR(K73/J73,"")</f>
        <v>0.5</v>
      </c>
      <c r="X73" s="25" t="n">
        <f aca="false">IFERROR(T73/K73,"")</f>
        <v>0</v>
      </c>
      <c r="Y73" s="27" t="n">
        <f aca="false">IFERROR(O73/K73,"")</f>
        <v>0.5</v>
      </c>
      <c r="Z73" s="27" t="n">
        <f aca="false">IFERROR(P73/O73,"")</f>
        <v>1</v>
      </c>
      <c r="AA73" s="27" t="n">
        <f aca="false">IFERROR(Q73/P73,"")</f>
        <v>1</v>
      </c>
      <c r="AB73" s="25" t="n">
        <f aca="false">IFERROR(T73/P73,"")</f>
        <v>0</v>
      </c>
      <c r="AC73" s="25" t="n">
        <f aca="false">IFERROR(T73/Q73,"")</f>
        <v>0</v>
      </c>
      <c r="AD73" s="25" t="n">
        <f aca="false">IFERROR(R73/Q73,"")</f>
        <v>76000</v>
      </c>
      <c r="AE73" s="28" t="str">
        <f aca="false">IFERROR(R73/T73,"")</f>
        <v/>
      </c>
      <c r="AF73" s="29" t="str">
        <f aca="false">IF(A73="","",IF(OR(O73&gt;K73,P73&gt;O73,Q73&gt;P73,K73&gt;J73),"CHECK","OK"))</f>
        <v>OK</v>
      </c>
    </row>
    <row r="74" customFormat="false" ht="15" hidden="false" customHeight="false" outlineLevel="0" collapsed="false">
      <c r="A74" s="21" t="n">
        <v>45931</v>
      </c>
      <c r="B74" s="4" t="s">
        <v>115</v>
      </c>
      <c r="C74" s="4" t="s">
        <v>122</v>
      </c>
      <c r="D74" s="4" t="s">
        <v>111</v>
      </c>
      <c r="E74" s="16" t="n">
        <v>41000</v>
      </c>
      <c r="F74" s="16" t="n">
        <v>4200</v>
      </c>
      <c r="G74" s="14" t="n">
        <v>8826</v>
      </c>
      <c r="H74" s="14" t="n">
        <v>363</v>
      </c>
      <c r="I74" s="14" t="n">
        <v>350</v>
      </c>
      <c r="J74" s="14" t="n">
        <v>22</v>
      </c>
      <c r="K74" s="14" t="n">
        <v>15</v>
      </c>
      <c r="L74" s="14" t="n">
        <v>11</v>
      </c>
      <c r="M74" s="14" t="n">
        <v>8</v>
      </c>
      <c r="N74" s="14" t="n">
        <v>3</v>
      </c>
      <c r="O74" s="14" t="n">
        <v>11</v>
      </c>
      <c r="P74" s="14" t="n">
        <v>8</v>
      </c>
      <c r="Q74" s="14" t="n">
        <v>7</v>
      </c>
      <c r="R74" s="16" t="n">
        <v>29200</v>
      </c>
      <c r="S74" s="24" t="n">
        <v>15</v>
      </c>
      <c r="T74" s="25" t="n">
        <f aca="false">IF(A74="","",E74+F74)</f>
        <v>45200</v>
      </c>
      <c r="U74" s="26" t="n">
        <f aca="false">IFERROR(H74/G74,"")</f>
        <v>0.0411284840244731</v>
      </c>
      <c r="V74" s="27" t="n">
        <f aca="false">IFERROR(J74/I74,"")</f>
        <v>0.0628571428571429</v>
      </c>
      <c r="W74" s="27" t="n">
        <f aca="false">IFERROR(K74/J74,"")</f>
        <v>0.681818181818182</v>
      </c>
      <c r="X74" s="25" t="n">
        <f aca="false">IFERROR(T74/K74,"")</f>
        <v>3013.33333333333</v>
      </c>
      <c r="Y74" s="27" t="n">
        <f aca="false">IFERROR(O74/K74,"")</f>
        <v>0.733333333333333</v>
      </c>
      <c r="Z74" s="27" t="n">
        <f aca="false">IFERROR(P74/O74,"")</f>
        <v>0.727272727272727</v>
      </c>
      <c r="AA74" s="27" t="n">
        <f aca="false">IFERROR(Q74/P74,"")</f>
        <v>0.875</v>
      </c>
      <c r="AB74" s="25" t="n">
        <f aca="false">IFERROR(T74/P74,"")</f>
        <v>5650</v>
      </c>
      <c r="AC74" s="25" t="n">
        <f aca="false">IFERROR(T74/Q74,"")</f>
        <v>6457.14285714286</v>
      </c>
      <c r="AD74" s="25" t="n">
        <f aca="false">IFERROR(R74/Q74,"")</f>
        <v>4171.42857142857</v>
      </c>
      <c r="AE74" s="28" t="n">
        <f aca="false">IFERROR(R74/T74,"")</f>
        <v>0.646017699115044</v>
      </c>
      <c r="AF74" s="29" t="str">
        <f aca="false">IF(A74="","",IF(OR(O74&gt;K74,P74&gt;O74,Q74&gt;P74,K74&gt;J74),"CHECK","OK"))</f>
        <v>OK</v>
      </c>
    </row>
    <row r="75" customFormat="false" ht="15" hidden="false" customHeight="false" outlineLevel="0" collapsed="false">
      <c r="A75" s="21" t="n">
        <v>45931</v>
      </c>
      <c r="B75" s="4" t="s">
        <v>115</v>
      </c>
      <c r="C75" s="4" t="s">
        <v>122</v>
      </c>
      <c r="D75" s="4" t="s">
        <v>117</v>
      </c>
      <c r="E75" s="16" t="n">
        <v>7300</v>
      </c>
      <c r="F75" s="16" t="n">
        <v>1000</v>
      </c>
      <c r="G75" s="14" t="n">
        <v>2552</v>
      </c>
      <c r="H75" s="14" t="n">
        <v>317</v>
      </c>
      <c r="I75" s="14" t="n">
        <v>271</v>
      </c>
      <c r="J75" s="14" t="n">
        <v>27</v>
      </c>
      <c r="K75" s="14" t="n">
        <v>22</v>
      </c>
      <c r="L75" s="14" t="n">
        <v>14</v>
      </c>
      <c r="M75" s="14" t="n">
        <v>9</v>
      </c>
      <c r="N75" s="14" t="n">
        <v>4</v>
      </c>
      <c r="O75" s="14" t="n">
        <v>16</v>
      </c>
      <c r="P75" s="14" t="n">
        <v>14</v>
      </c>
      <c r="Q75" s="14" t="n">
        <v>13</v>
      </c>
      <c r="R75" s="16" t="n">
        <v>54100</v>
      </c>
      <c r="S75" s="24" t="n">
        <v>27</v>
      </c>
      <c r="T75" s="25" t="n">
        <f aca="false">IF(A75="","",E75+F75)</f>
        <v>8300</v>
      </c>
      <c r="U75" s="26" t="n">
        <f aca="false">IFERROR(H75/G75,"")</f>
        <v>0.124216300940439</v>
      </c>
      <c r="V75" s="27" t="n">
        <f aca="false">IFERROR(J75/I75,"")</f>
        <v>0.0996309963099631</v>
      </c>
      <c r="W75" s="27" t="n">
        <f aca="false">IFERROR(K75/J75,"")</f>
        <v>0.814814814814815</v>
      </c>
      <c r="X75" s="25" t="n">
        <f aca="false">IFERROR(T75/K75,"")</f>
        <v>377.272727272727</v>
      </c>
      <c r="Y75" s="27" t="n">
        <f aca="false">IFERROR(O75/K75,"")</f>
        <v>0.727272727272727</v>
      </c>
      <c r="Z75" s="27" t="n">
        <f aca="false">IFERROR(P75/O75,"")</f>
        <v>0.875</v>
      </c>
      <c r="AA75" s="27" t="n">
        <f aca="false">IFERROR(Q75/P75,"")</f>
        <v>0.928571428571429</v>
      </c>
      <c r="AB75" s="25" t="n">
        <f aca="false">IFERROR(T75/P75,"")</f>
        <v>592.857142857143</v>
      </c>
      <c r="AC75" s="25" t="n">
        <f aca="false">IFERROR(T75/Q75,"")</f>
        <v>638.461538461539</v>
      </c>
      <c r="AD75" s="25" t="n">
        <f aca="false">IFERROR(R75/Q75,"")</f>
        <v>4161.53846153846</v>
      </c>
      <c r="AE75" s="28" t="n">
        <f aca="false">IFERROR(R75/T75,"")</f>
        <v>6.51807228915663</v>
      </c>
      <c r="AF75" s="29" t="str">
        <f aca="false">IF(A75="","",IF(OR(O75&gt;K75,P75&gt;O75,Q75&gt;P75,K75&gt;J75),"CHECK","OK"))</f>
        <v>OK</v>
      </c>
    </row>
    <row r="76" customFormat="false" ht="15" hidden="false" customHeight="false" outlineLevel="0" collapsed="false">
      <c r="A76" s="21" t="n">
        <v>45931</v>
      </c>
      <c r="B76" s="4" t="s">
        <v>115</v>
      </c>
      <c r="C76" s="4" t="s">
        <v>122</v>
      </c>
      <c r="D76" s="4" t="s">
        <v>121</v>
      </c>
      <c r="E76" s="16" t="n">
        <v>25400</v>
      </c>
      <c r="F76" s="16" t="n">
        <v>2700</v>
      </c>
      <c r="G76" s="14" t="n">
        <v>39242</v>
      </c>
      <c r="H76" s="14" t="n">
        <v>446</v>
      </c>
      <c r="I76" s="14" t="n">
        <v>384</v>
      </c>
      <c r="J76" s="14" t="n">
        <v>19</v>
      </c>
      <c r="K76" s="14" t="n">
        <v>11</v>
      </c>
      <c r="L76" s="14" t="n">
        <v>10</v>
      </c>
      <c r="M76" s="14" t="n">
        <v>7</v>
      </c>
      <c r="N76" s="14" t="n">
        <v>2</v>
      </c>
      <c r="O76" s="14" t="n">
        <v>6</v>
      </c>
      <c r="P76" s="14" t="n">
        <v>5</v>
      </c>
      <c r="Q76" s="14" t="n">
        <v>4</v>
      </c>
      <c r="R76" s="16" t="n">
        <v>16800</v>
      </c>
      <c r="S76" s="24" t="n">
        <v>21</v>
      </c>
      <c r="T76" s="25" t="n">
        <f aca="false">IF(A76="","",E76+F76)</f>
        <v>28100</v>
      </c>
      <c r="U76" s="26" t="n">
        <f aca="false">IFERROR(H76/G76,"")</f>
        <v>0.0113653738341573</v>
      </c>
      <c r="V76" s="27" t="n">
        <f aca="false">IFERROR(J76/I76,"")</f>
        <v>0.0494791666666667</v>
      </c>
      <c r="W76" s="27" t="n">
        <f aca="false">IFERROR(K76/J76,"")</f>
        <v>0.578947368421053</v>
      </c>
      <c r="X76" s="25" t="n">
        <f aca="false">IFERROR(T76/K76,"")</f>
        <v>2554.54545454545</v>
      </c>
      <c r="Y76" s="27" t="n">
        <f aca="false">IFERROR(O76/K76,"")</f>
        <v>0.545454545454545</v>
      </c>
      <c r="Z76" s="27" t="n">
        <f aca="false">IFERROR(P76/O76,"")</f>
        <v>0.833333333333333</v>
      </c>
      <c r="AA76" s="27" t="n">
        <f aca="false">IFERROR(Q76/P76,"")</f>
        <v>0.8</v>
      </c>
      <c r="AB76" s="25" t="n">
        <f aca="false">IFERROR(T76/P76,"")</f>
        <v>5620</v>
      </c>
      <c r="AC76" s="25" t="n">
        <f aca="false">IFERROR(T76/Q76,"")</f>
        <v>7025</v>
      </c>
      <c r="AD76" s="25" t="n">
        <f aca="false">IFERROR(R76/Q76,"")</f>
        <v>4200</v>
      </c>
      <c r="AE76" s="28" t="n">
        <f aca="false">IFERROR(R76/T76,"")</f>
        <v>0.597864768683274</v>
      </c>
      <c r="AF76" s="29" t="str">
        <f aca="false">IF(A76="","",IF(OR(O76&gt;K76,P76&gt;O76,Q76&gt;P76,K76&gt;J76),"CHECK","OK"))</f>
        <v>OK</v>
      </c>
    </row>
    <row r="77" customFormat="false" ht="15" hidden="false" customHeight="false" outlineLevel="0" collapsed="false">
      <c r="A77" s="21" t="n">
        <v>45931</v>
      </c>
      <c r="B77" s="4" t="s">
        <v>115</v>
      </c>
      <c r="C77" s="4" t="s">
        <v>122</v>
      </c>
      <c r="D77" s="4" t="s">
        <v>123</v>
      </c>
      <c r="E77" s="16" t="n">
        <v>14000</v>
      </c>
      <c r="F77" s="16" t="n">
        <v>3500</v>
      </c>
      <c r="G77" s="14" t="n">
        <v>42988</v>
      </c>
      <c r="H77" s="14" t="n">
        <v>175</v>
      </c>
      <c r="I77" s="14" t="n">
        <v>139</v>
      </c>
      <c r="J77" s="14" t="n">
        <v>4</v>
      </c>
      <c r="K77" s="14" t="n">
        <v>2</v>
      </c>
      <c r="L77" s="14" t="n">
        <v>2</v>
      </c>
      <c r="M77" s="14" t="n">
        <v>1</v>
      </c>
      <c r="N77" s="14" t="n">
        <v>1</v>
      </c>
      <c r="O77" s="14" t="n">
        <v>1</v>
      </c>
      <c r="P77" s="14" t="n">
        <v>1</v>
      </c>
      <c r="Q77" s="14" t="n">
        <v>1</v>
      </c>
      <c r="R77" s="16" t="n">
        <v>4700</v>
      </c>
      <c r="S77" s="24" t="n">
        <v>22</v>
      </c>
      <c r="T77" s="25" t="n">
        <f aca="false">IF(A77="","",E77+F77)</f>
        <v>17500</v>
      </c>
      <c r="U77" s="26" t="n">
        <f aca="false">IFERROR(H77/G77,"")</f>
        <v>0.00407090350795571</v>
      </c>
      <c r="V77" s="27" t="n">
        <f aca="false">IFERROR(J77/I77,"")</f>
        <v>0.0287769784172662</v>
      </c>
      <c r="W77" s="27" t="n">
        <f aca="false">IFERROR(K77/J77,"")</f>
        <v>0.5</v>
      </c>
      <c r="X77" s="25" t="n">
        <f aca="false">IFERROR(T77/K77,"")</f>
        <v>8750</v>
      </c>
      <c r="Y77" s="27" t="n">
        <f aca="false">IFERROR(O77/K77,"")</f>
        <v>0.5</v>
      </c>
      <c r="Z77" s="27" t="n">
        <f aca="false">IFERROR(P77/O77,"")</f>
        <v>1</v>
      </c>
      <c r="AA77" s="27" t="n">
        <f aca="false">IFERROR(Q77/P77,"")</f>
        <v>1</v>
      </c>
      <c r="AB77" s="25" t="n">
        <f aca="false">IFERROR(T77/P77,"")</f>
        <v>17500</v>
      </c>
      <c r="AC77" s="25" t="n">
        <f aca="false">IFERROR(T77/Q77,"")</f>
        <v>17500</v>
      </c>
      <c r="AD77" s="25" t="n">
        <f aca="false">IFERROR(R77/Q77,"")</f>
        <v>4700</v>
      </c>
      <c r="AE77" s="28" t="n">
        <f aca="false">IFERROR(R77/T77,"")</f>
        <v>0.268571428571429</v>
      </c>
      <c r="AF77" s="29" t="str">
        <f aca="false">IF(A77="","",IF(OR(O77&gt;K77,P77&gt;O77,Q77&gt;P77,K77&gt;J77),"CHECK","OK"))</f>
        <v>OK</v>
      </c>
    </row>
    <row r="78" customFormat="false" ht="15" hidden="false" customHeight="false" outlineLevel="0" collapsed="false">
      <c r="A78" s="21" t="n">
        <v>45931</v>
      </c>
      <c r="B78" s="4" t="s">
        <v>115</v>
      </c>
      <c r="C78" s="4" t="s">
        <v>122</v>
      </c>
      <c r="D78" s="4" t="s">
        <v>126</v>
      </c>
      <c r="E78" s="16" t="n">
        <v>24500</v>
      </c>
      <c r="F78" s="16" t="n">
        <v>4100</v>
      </c>
      <c r="G78" s="14" t="n">
        <v>65005</v>
      </c>
      <c r="H78" s="14" t="n">
        <v>624</v>
      </c>
      <c r="I78" s="14" t="n">
        <v>448</v>
      </c>
      <c r="J78" s="14" t="n">
        <v>24</v>
      </c>
      <c r="K78" s="14" t="n">
        <v>11</v>
      </c>
      <c r="L78" s="14" t="n">
        <v>12</v>
      </c>
      <c r="M78" s="14" t="n">
        <v>8</v>
      </c>
      <c r="N78" s="14" t="n">
        <v>4</v>
      </c>
      <c r="O78" s="14" t="n">
        <v>6</v>
      </c>
      <c r="P78" s="14" t="n">
        <v>4</v>
      </c>
      <c r="Q78" s="14" t="n">
        <v>3</v>
      </c>
      <c r="R78" s="16" t="n">
        <v>14400</v>
      </c>
      <c r="S78" s="24" t="n">
        <v>12</v>
      </c>
      <c r="T78" s="25" t="n">
        <f aca="false">IF(A78="","",E78+F78)</f>
        <v>28600</v>
      </c>
      <c r="U78" s="26" t="n">
        <f aca="false">IFERROR(H78/G78,"")</f>
        <v>0.0095992615952619</v>
      </c>
      <c r="V78" s="27" t="n">
        <f aca="false">IFERROR(J78/I78,"")</f>
        <v>0.0535714285714286</v>
      </c>
      <c r="W78" s="27" t="n">
        <f aca="false">IFERROR(K78/J78,"")</f>
        <v>0.458333333333333</v>
      </c>
      <c r="X78" s="25" t="n">
        <f aca="false">IFERROR(T78/K78,"")</f>
        <v>2600</v>
      </c>
      <c r="Y78" s="27" t="n">
        <f aca="false">IFERROR(O78/K78,"")</f>
        <v>0.545454545454545</v>
      </c>
      <c r="Z78" s="27" t="n">
        <f aca="false">IFERROR(P78/O78,"")</f>
        <v>0.666666666666667</v>
      </c>
      <c r="AA78" s="27" t="n">
        <f aca="false">IFERROR(Q78/P78,"")</f>
        <v>0.75</v>
      </c>
      <c r="AB78" s="25" t="n">
        <f aca="false">IFERROR(T78/P78,"")</f>
        <v>7150</v>
      </c>
      <c r="AC78" s="25" t="n">
        <f aca="false">IFERROR(T78/Q78,"")</f>
        <v>9533.33333333333</v>
      </c>
      <c r="AD78" s="25" t="n">
        <f aca="false">IFERROR(R78/Q78,"")</f>
        <v>4800</v>
      </c>
      <c r="AE78" s="28" t="n">
        <f aca="false">IFERROR(R78/T78,"")</f>
        <v>0.503496503496504</v>
      </c>
      <c r="AF78" s="29" t="str">
        <f aca="false">IF(A78="","",IF(OR(O78&gt;K78,P78&gt;O78,Q78&gt;P78,K78&gt;J78),"CHECK","OK"))</f>
        <v>OK</v>
      </c>
    </row>
    <row r="79" customFormat="false" ht="15" hidden="false" customHeight="false" outlineLevel="0" collapsed="false">
      <c r="A79" s="21" t="n">
        <v>45931</v>
      </c>
      <c r="B79" s="4" t="s">
        <v>115</v>
      </c>
      <c r="C79" s="4" t="s">
        <v>122</v>
      </c>
      <c r="D79" s="4" t="s">
        <v>127</v>
      </c>
      <c r="E79" s="16" t="n">
        <v>0</v>
      </c>
      <c r="F79" s="16" t="n">
        <v>8300</v>
      </c>
      <c r="G79" s="14" t="n">
        <v>13255</v>
      </c>
      <c r="H79" s="14" t="n">
        <v>368</v>
      </c>
      <c r="I79" s="14" t="n">
        <v>352</v>
      </c>
      <c r="J79" s="14" t="n">
        <v>12</v>
      </c>
      <c r="K79" s="14" t="n">
        <v>9</v>
      </c>
      <c r="L79" s="14" t="n">
        <v>6</v>
      </c>
      <c r="M79" s="14" t="n">
        <v>4</v>
      </c>
      <c r="N79" s="14" t="n">
        <v>2</v>
      </c>
      <c r="O79" s="14" t="n">
        <v>6</v>
      </c>
      <c r="P79" s="14" t="n">
        <v>5</v>
      </c>
      <c r="Q79" s="14" t="n">
        <v>4</v>
      </c>
      <c r="R79" s="16" t="n">
        <v>19800</v>
      </c>
      <c r="S79" s="24" t="n">
        <v>20</v>
      </c>
      <c r="T79" s="25" t="n">
        <f aca="false">IF(A79="","",E79+F79)</f>
        <v>8300</v>
      </c>
      <c r="U79" s="26" t="n">
        <f aca="false">IFERROR(H79/G79,"")</f>
        <v>0.0277631082610336</v>
      </c>
      <c r="V79" s="27" t="n">
        <f aca="false">IFERROR(J79/I79,"")</f>
        <v>0.0340909090909091</v>
      </c>
      <c r="W79" s="27" t="n">
        <f aca="false">IFERROR(K79/J79,"")</f>
        <v>0.75</v>
      </c>
      <c r="X79" s="25" t="n">
        <f aca="false">IFERROR(T79/K79,"")</f>
        <v>922.222222222222</v>
      </c>
      <c r="Y79" s="27" t="n">
        <f aca="false">IFERROR(O79/K79,"")</f>
        <v>0.666666666666667</v>
      </c>
      <c r="Z79" s="27" t="n">
        <f aca="false">IFERROR(P79/O79,"")</f>
        <v>0.833333333333333</v>
      </c>
      <c r="AA79" s="27" t="n">
        <f aca="false">IFERROR(Q79/P79,"")</f>
        <v>0.8</v>
      </c>
      <c r="AB79" s="25" t="n">
        <f aca="false">IFERROR(T79/P79,"")</f>
        <v>1660</v>
      </c>
      <c r="AC79" s="25" t="n">
        <f aca="false">IFERROR(T79/Q79,"")</f>
        <v>2075</v>
      </c>
      <c r="AD79" s="25" t="n">
        <f aca="false">IFERROR(R79/Q79,"")</f>
        <v>4950</v>
      </c>
      <c r="AE79" s="28" t="n">
        <f aca="false">IFERROR(R79/T79,"")</f>
        <v>2.3855421686747</v>
      </c>
      <c r="AF79" s="29" t="str">
        <f aca="false">IF(A79="","",IF(OR(O79&gt;K79,P79&gt;O79,Q79&gt;P79,K79&gt;J79),"CHECK","OK"))</f>
        <v>OK</v>
      </c>
    </row>
    <row r="80" customFormat="false" ht="15" hidden="false" customHeight="false" outlineLevel="0" collapsed="false">
      <c r="A80" s="21" t="n">
        <v>45931</v>
      </c>
      <c r="B80" s="4" t="s">
        <v>115</v>
      </c>
      <c r="C80" s="4" t="s">
        <v>122</v>
      </c>
      <c r="D80" s="4" t="s">
        <v>128</v>
      </c>
      <c r="E80" s="16" t="n">
        <v>0</v>
      </c>
      <c r="F80" s="16" t="n">
        <v>2800</v>
      </c>
      <c r="G80" s="14" t="n">
        <v>6096</v>
      </c>
      <c r="H80" s="14" t="n">
        <v>281</v>
      </c>
      <c r="I80" s="14" t="n">
        <v>245</v>
      </c>
      <c r="J80" s="14" t="n">
        <v>57</v>
      </c>
      <c r="K80" s="14" t="n">
        <v>44</v>
      </c>
      <c r="L80" s="14" t="n">
        <v>43</v>
      </c>
      <c r="M80" s="14" t="n">
        <v>6</v>
      </c>
      <c r="N80" s="14" t="n">
        <v>8</v>
      </c>
      <c r="O80" s="14" t="n">
        <v>32</v>
      </c>
      <c r="P80" s="14" t="n">
        <v>26</v>
      </c>
      <c r="Q80" s="14" t="n">
        <v>26</v>
      </c>
      <c r="R80" s="16" t="n">
        <v>133400</v>
      </c>
      <c r="S80" s="24" t="n">
        <v>26</v>
      </c>
      <c r="T80" s="25" t="n">
        <f aca="false">IF(A80="","",E80+F80)</f>
        <v>2800</v>
      </c>
      <c r="U80" s="26" t="n">
        <f aca="false">IFERROR(H80/G80,"")</f>
        <v>0.0460958005249344</v>
      </c>
      <c r="V80" s="27" t="n">
        <f aca="false">IFERROR(J80/I80,"")</f>
        <v>0.23265306122449</v>
      </c>
      <c r="W80" s="27" t="n">
        <f aca="false">IFERROR(K80/J80,"")</f>
        <v>0.771929824561404</v>
      </c>
      <c r="X80" s="25" t="n">
        <f aca="false">IFERROR(T80/K80,"")</f>
        <v>63.6363636363636</v>
      </c>
      <c r="Y80" s="27" t="n">
        <f aca="false">IFERROR(O80/K80,"")</f>
        <v>0.727272727272727</v>
      </c>
      <c r="Z80" s="27" t="n">
        <f aca="false">IFERROR(P80/O80,"")</f>
        <v>0.8125</v>
      </c>
      <c r="AA80" s="27" t="n">
        <f aca="false">IFERROR(Q80/P80,"")</f>
        <v>1</v>
      </c>
      <c r="AB80" s="25" t="n">
        <f aca="false">IFERROR(T80/P80,"")</f>
        <v>107.692307692308</v>
      </c>
      <c r="AC80" s="25" t="n">
        <f aca="false">IFERROR(T80/Q80,"")</f>
        <v>107.692307692308</v>
      </c>
      <c r="AD80" s="25" t="n">
        <f aca="false">IFERROR(R80/Q80,"")</f>
        <v>5130.76923076923</v>
      </c>
      <c r="AE80" s="28" t="n">
        <f aca="false">IFERROR(R80/T80,"")</f>
        <v>47.6428571428571</v>
      </c>
      <c r="AF80" s="29" t="str">
        <f aca="false">IF(A80="","",IF(OR(O80&gt;K80,P80&gt;O80,Q80&gt;P80,K80&gt;J80),"CHECK","OK"))</f>
        <v>OK</v>
      </c>
    </row>
    <row r="81" customFormat="false" ht="15" hidden="false" customHeight="false" outlineLevel="0" collapsed="false">
      <c r="A81" s="21" t="n">
        <v>45931</v>
      </c>
      <c r="B81" s="4" t="s">
        <v>115</v>
      </c>
      <c r="C81" s="4" t="s">
        <v>122</v>
      </c>
      <c r="D81" s="4" t="s">
        <v>129</v>
      </c>
      <c r="E81" s="16" t="n">
        <v>0</v>
      </c>
      <c r="F81" s="16" t="n">
        <v>5600</v>
      </c>
      <c r="G81" s="14" t="n">
        <v>7109</v>
      </c>
      <c r="H81" s="14" t="n">
        <v>71</v>
      </c>
      <c r="I81" s="14" t="n">
        <v>56</v>
      </c>
      <c r="J81" s="14" t="n">
        <v>1</v>
      </c>
      <c r="K81" s="14" t="n">
        <v>0</v>
      </c>
      <c r="L81" s="14" t="n">
        <v>0</v>
      </c>
      <c r="M81" s="14" t="n">
        <v>0</v>
      </c>
      <c r="N81" s="14" t="n">
        <v>1</v>
      </c>
      <c r="O81" s="14" t="n">
        <v>0</v>
      </c>
      <c r="P81" s="14" t="n">
        <v>0</v>
      </c>
      <c r="Q81" s="14" t="n">
        <v>0</v>
      </c>
      <c r="R81" s="16" t="n">
        <v>0</v>
      </c>
      <c r="S81" s="24" t="n">
        <v>15</v>
      </c>
      <c r="T81" s="25" t="n">
        <f aca="false">IF(A81="","",E81+F81)</f>
        <v>5600</v>
      </c>
      <c r="U81" s="26" t="n">
        <f aca="false">IFERROR(H81/G81,"")</f>
        <v>0.00998733999156</v>
      </c>
      <c r="V81" s="27" t="n">
        <f aca="false">IFERROR(J81/I81,"")</f>
        <v>0.0178571428571429</v>
      </c>
      <c r="W81" s="27" t="n">
        <f aca="false">IFERROR(K81/J81,"")</f>
        <v>0</v>
      </c>
      <c r="X81" s="25" t="str">
        <f aca="false">IFERROR(T81/K81,"")</f>
        <v/>
      </c>
      <c r="Y81" s="27" t="str">
        <f aca="false">IFERROR(O81/K81,"")</f>
        <v/>
      </c>
      <c r="Z81" s="27" t="str">
        <f aca="false">IFERROR(P81/O81,"")</f>
        <v/>
      </c>
      <c r="AA81" s="27" t="str">
        <f aca="false">IFERROR(Q81/P81,"")</f>
        <v/>
      </c>
      <c r="AB81" s="25" t="str">
        <f aca="false">IFERROR(T81/P81,"")</f>
        <v/>
      </c>
      <c r="AC81" s="25" t="str">
        <f aca="false">IFERROR(T81/Q81,"")</f>
        <v/>
      </c>
      <c r="AD81" s="25" t="str">
        <f aca="false">IFERROR(R81/Q81,"")</f>
        <v/>
      </c>
      <c r="AE81" s="28" t="n">
        <f aca="false">IFERROR(R81/T81,"")</f>
        <v>0</v>
      </c>
      <c r="AF81" s="29" t="str">
        <f aca="false">IF(A81="","",IF(OR(O81&gt;K81,P81&gt;O81,Q81&gt;P81,K81&gt;J81),"CHECK","OK"))</f>
        <v>OK</v>
      </c>
    </row>
    <row r="82" customFormat="false" ht="15" hidden="false" customHeight="false" outlineLevel="0" collapsed="false">
      <c r="A82" s="21" t="n">
        <v>45931</v>
      </c>
      <c r="B82" s="4" t="s">
        <v>115</v>
      </c>
      <c r="C82" s="4" t="s">
        <v>122</v>
      </c>
      <c r="D82" s="4" t="s">
        <v>130</v>
      </c>
      <c r="E82" s="16" t="n">
        <v>0</v>
      </c>
      <c r="F82" s="16" t="n">
        <v>0</v>
      </c>
      <c r="G82" s="14" t="n">
        <v>0</v>
      </c>
      <c r="H82" s="14" t="n">
        <v>0</v>
      </c>
      <c r="I82" s="14" t="n">
        <v>0</v>
      </c>
      <c r="J82" s="14" t="n">
        <v>3</v>
      </c>
      <c r="K82" s="14" t="n">
        <v>2</v>
      </c>
      <c r="L82" s="14" t="n">
        <v>0</v>
      </c>
      <c r="M82" s="14" t="n">
        <v>0</v>
      </c>
      <c r="N82" s="14" t="n">
        <v>3</v>
      </c>
      <c r="O82" s="14" t="n">
        <v>1</v>
      </c>
      <c r="P82" s="14" t="n">
        <v>1</v>
      </c>
      <c r="Q82" s="14" t="n">
        <v>1</v>
      </c>
      <c r="R82" s="16" t="n">
        <v>4000</v>
      </c>
      <c r="S82" s="24" t="n">
        <v>29</v>
      </c>
      <c r="T82" s="25" t="n">
        <f aca="false">IF(A82="","",E82+F82)</f>
        <v>0</v>
      </c>
      <c r="U82" s="26" t="str">
        <f aca="false">IFERROR(H82/G82,"")</f>
        <v/>
      </c>
      <c r="V82" s="27" t="str">
        <f aca="false">IFERROR(J82/I82,"")</f>
        <v/>
      </c>
      <c r="W82" s="27" t="n">
        <f aca="false">IFERROR(K82/J82,"")</f>
        <v>0.666666666666667</v>
      </c>
      <c r="X82" s="25" t="n">
        <f aca="false">IFERROR(T82/K82,"")</f>
        <v>0</v>
      </c>
      <c r="Y82" s="27" t="n">
        <f aca="false">IFERROR(O82/K82,"")</f>
        <v>0.5</v>
      </c>
      <c r="Z82" s="27" t="n">
        <f aca="false">IFERROR(P82/O82,"")</f>
        <v>1</v>
      </c>
      <c r="AA82" s="27" t="n">
        <f aca="false">IFERROR(Q82/P82,"")</f>
        <v>1</v>
      </c>
      <c r="AB82" s="25" t="n">
        <f aca="false">IFERROR(T82/P82,"")</f>
        <v>0</v>
      </c>
      <c r="AC82" s="25" t="n">
        <f aca="false">IFERROR(T82/Q82,"")</f>
        <v>0</v>
      </c>
      <c r="AD82" s="25" t="n">
        <f aca="false">IFERROR(R82/Q82,"")</f>
        <v>4000</v>
      </c>
      <c r="AE82" s="28" t="str">
        <f aca="false">IFERROR(R82/T82,"")</f>
        <v/>
      </c>
      <c r="AF82" s="29" t="str">
        <f aca="false">IF(A82="","",IF(OR(O82&gt;K82,P82&gt;O82,Q82&gt;P82,K82&gt;J82),"CHECK","OK"))</f>
        <v>OK</v>
      </c>
    </row>
    <row r="83" customFormat="false" ht="15" hidden="false" customHeight="false" outlineLevel="0" collapsed="false">
      <c r="A83" s="21" t="n">
        <v>45931</v>
      </c>
      <c r="B83" s="4" t="s">
        <v>115</v>
      </c>
      <c r="C83" s="4" t="s">
        <v>122</v>
      </c>
      <c r="D83" s="4" t="s">
        <v>131</v>
      </c>
      <c r="E83" s="16" t="n">
        <v>0</v>
      </c>
      <c r="F83" s="16" t="n">
        <v>1700</v>
      </c>
      <c r="G83" s="14" t="n">
        <v>2896</v>
      </c>
      <c r="H83" s="14" t="n">
        <v>62</v>
      </c>
      <c r="I83" s="14" t="n">
        <v>40</v>
      </c>
      <c r="J83" s="14" t="n">
        <v>2</v>
      </c>
      <c r="K83" s="14" t="n">
        <v>1</v>
      </c>
      <c r="L83" s="14" t="n">
        <v>1</v>
      </c>
      <c r="M83" s="14" t="n">
        <v>1</v>
      </c>
      <c r="N83" s="14" t="n">
        <v>0</v>
      </c>
      <c r="O83" s="14" t="n">
        <v>1</v>
      </c>
      <c r="P83" s="14" t="n">
        <v>1</v>
      </c>
      <c r="Q83" s="14" t="n">
        <v>1</v>
      </c>
      <c r="R83" s="16" t="n">
        <v>4800</v>
      </c>
      <c r="S83" s="24" t="n">
        <v>13</v>
      </c>
      <c r="T83" s="25" t="n">
        <f aca="false">IF(A83="","",E83+F83)</f>
        <v>1700</v>
      </c>
      <c r="U83" s="26" t="n">
        <f aca="false">IFERROR(H83/G83,"")</f>
        <v>0.0214088397790055</v>
      </c>
      <c r="V83" s="27" t="n">
        <f aca="false">IFERROR(J83/I83,"")</f>
        <v>0.05</v>
      </c>
      <c r="W83" s="27" t="n">
        <f aca="false">IFERROR(K83/J83,"")</f>
        <v>0.5</v>
      </c>
      <c r="X83" s="25" t="n">
        <f aca="false">IFERROR(T83/K83,"")</f>
        <v>1700</v>
      </c>
      <c r="Y83" s="27" t="n">
        <f aca="false">IFERROR(O83/K83,"")</f>
        <v>1</v>
      </c>
      <c r="Z83" s="27" t="n">
        <f aca="false">IFERROR(P83/O83,"")</f>
        <v>1</v>
      </c>
      <c r="AA83" s="27" t="n">
        <f aca="false">IFERROR(Q83/P83,"")</f>
        <v>1</v>
      </c>
      <c r="AB83" s="25" t="n">
        <f aca="false">IFERROR(T83/P83,"")</f>
        <v>1700</v>
      </c>
      <c r="AC83" s="25" t="n">
        <f aca="false">IFERROR(T83/Q83,"")</f>
        <v>1700</v>
      </c>
      <c r="AD83" s="25" t="n">
        <f aca="false">IFERROR(R83/Q83,"")</f>
        <v>4800</v>
      </c>
      <c r="AE83" s="28" t="n">
        <f aca="false">IFERROR(R83/T83,"")</f>
        <v>2.82352941176471</v>
      </c>
      <c r="AF83" s="29" t="str">
        <f aca="false">IF(A83="","",IF(OR(O83&gt;K83,P83&gt;O83,Q83&gt;P83,K83&gt;J83),"CHECK","OK"))</f>
        <v>OK</v>
      </c>
    </row>
    <row r="84" customFormat="false" ht="15" hidden="false" customHeight="false" outlineLevel="0" collapsed="false">
      <c r="A84" s="21" t="n">
        <v>45931</v>
      </c>
      <c r="B84" s="4" t="s">
        <v>115</v>
      </c>
      <c r="C84" s="4" t="s">
        <v>122</v>
      </c>
      <c r="D84" s="4" t="s">
        <v>132</v>
      </c>
      <c r="E84" s="16" t="n">
        <v>0</v>
      </c>
      <c r="F84" s="16" t="n">
        <v>0</v>
      </c>
      <c r="G84" s="14" t="n">
        <v>0</v>
      </c>
      <c r="H84" s="14" t="n">
        <v>0</v>
      </c>
      <c r="I84" s="14" t="n">
        <v>0</v>
      </c>
      <c r="J84" s="14" t="n">
        <v>3</v>
      </c>
      <c r="K84" s="14" t="n">
        <v>2</v>
      </c>
      <c r="L84" s="14" t="n">
        <v>2</v>
      </c>
      <c r="M84" s="14" t="n">
        <v>1</v>
      </c>
      <c r="N84" s="14" t="n">
        <v>0</v>
      </c>
      <c r="O84" s="14" t="n">
        <v>2</v>
      </c>
      <c r="P84" s="14" t="n">
        <v>2</v>
      </c>
      <c r="Q84" s="14" t="n">
        <v>2</v>
      </c>
      <c r="R84" s="16" t="n">
        <v>7900</v>
      </c>
      <c r="S84" s="24" t="n">
        <v>24</v>
      </c>
      <c r="T84" s="25" t="n">
        <f aca="false">IF(A84="","",E84+F84)</f>
        <v>0</v>
      </c>
      <c r="U84" s="26" t="str">
        <f aca="false">IFERROR(H84/G84,"")</f>
        <v/>
      </c>
      <c r="V84" s="27" t="str">
        <f aca="false">IFERROR(J84/I84,"")</f>
        <v/>
      </c>
      <c r="W84" s="27" t="n">
        <f aca="false">IFERROR(K84/J84,"")</f>
        <v>0.666666666666667</v>
      </c>
      <c r="X84" s="25" t="n">
        <f aca="false">IFERROR(T84/K84,"")</f>
        <v>0</v>
      </c>
      <c r="Y84" s="27" t="n">
        <f aca="false">IFERROR(O84/K84,"")</f>
        <v>1</v>
      </c>
      <c r="Z84" s="27" t="n">
        <f aca="false">IFERROR(P84/O84,"")</f>
        <v>1</v>
      </c>
      <c r="AA84" s="27" t="n">
        <f aca="false">IFERROR(Q84/P84,"")</f>
        <v>1</v>
      </c>
      <c r="AB84" s="25" t="n">
        <f aca="false">IFERROR(T84/P84,"")</f>
        <v>0</v>
      </c>
      <c r="AC84" s="25" t="n">
        <f aca="false">IFERROR(T84/Q84,"")</f>
        <v>0</v>
      </c>
      <c r="AD84" s="25" t="n">
        <f aca="false">IFERROR(R84/Q84,"")</f>
        <v>3950</v>
      </c>
      <c r="AE84" s="28" t="str">
        <f aca="false">IFERROR(R84/T84,"")</f>
        <v/>
      </c>
      <c r="AF84" s="29" t="str">
        <f aca="false">IF(A84="","",IF(OR(O84&gt;K84,P84&gt;O84,Q84&gt;P84,K84&gt;J84),"CHECK","OK"))</f>
        <v>OK</v>
      </c>
    </row>
    <row r="85" customFormat="false" ht="15" hidden="false" customHeight="false" outlineLevel="0" collapsed="false">
      <c r="A85" s="21" t="n">
        <v>45931</v>
      </c>
      <c r="B85" s="4" t="s">
        <v>115</v>
      </c>
      <c r="C85" s="4" t="s">
        <v>122</v>
      </c>
      <c r="D85" s="4" t="s">
        <v>133</v>
      </c>
      <c r="E85" s="16" t="n">
        <v>0</v>
      </c>
      <c r="F85" s="16" t="n">
        <v>0</v>
      </c>
      <c r="G85" s="14" t="n">
        <v>0</v>
      </c>
      <c r="H85" s="14" t="n">
        <v>0</v>
      </c>
      <c r="I85" s="14" t="n">
        <v>85</v>
      </c>
      <c r="J85" s="14" t="n">
        <v>4</v>
      </c>
      <c r="K85" s="14" t="n">
        <v>2</v>
      </c>
      <c r="L85" s="14" t="n">
        <v>2</v>
      </c>
      <c r="M85" s="14" t="n">
        <v>1</v>
      </c>
      <c r="N85" s="14" t="n">
        <v>1</v>
      </c>
      <c r="O85" s="14" t="n">
        <v>1</v>
      </c>
      <c r="P85" s="14" t="n">
        <v>1</v>
      </c>
      <c r="Q85" s="14" t="n">
        <v>1</v>
      </c>
      <c r="R85" s="16" t="n">
        <v>3900</v>
      </c>
      <c r="S85" s="24" t="n">
        <v>26</v>
      </c>
      <c r="T85" s="25" t="n">
        <f aca="false">IF(A85="","",E85+F85)</f>
        <v>0</v>
      </c>
      <c r="U85" s="26" t="str">
        <f aca="false">IFERROR(H85/G85,"")</f>
        <v/>
      </c>
      <c r="V85" s="27" t="n">
        <f aca="false">IFERROR(J85/I85,"")</f>
        <v>0.0470588235294118</v>
      </c>
      <c r="W85" s="27" t="n">
        <f aca="false">IFERROR(K85/J85,"")</f>
        <v>0.5</v>
      </c>
      <c r="X85" s="25" t="n">
        <f aca="false">IFERROR(T85/K85,"")</f>
        <v>0</v>
      </c>
      <c r="Y85" s="27" t="n">
        <f aca="false">IFERROR(O85/K85,"")</f>
        <v>0.5</v>
      </c>
      <c r="Z85" s="27" t="n">
        <f aca="false">IFERROR(P85/O85,"")</f>
        <v>1</v>
      </c>
      <c r="AA85" s="27" t="n">
        <f aca="false">IFERROR(Q85/P85,"")</f>
        <v>1</v>
      </c>
      <c r="AB85" s="25" t="n">
        <f aca="false">IFERROR(T85/P85,"")</f>
        <v>0</v>
      </c>
      <c r="AC85" s="25" t="n">
        <f aca="false">IFERROR(T85/Q85,"")</f>
        <v>0</v>
      </c>
      <c r="AD85" s="25" t="n">
        <f aca="false">IFERROR(R85/Q85,"")</f>
        <v>3900</v>
      </c>
      <c r="AE85" s="28" t="str">
        <f aca="false">IFERROR(R85/T85,"")</f>
        <v/>
      </c>
      <c r="AF85" s="29" t="str">
        <f aca="false">IF(A85="","",IF(OR(O85&gt;K85,P85&gt;O85,Q85&gt;P85,K85&gt;J85),"CHECK","OK"))</f>
        <v>OK</v>
      </c>
    </row>
    <row r="86" customFormat="false" ht="15" hidden="false" customHeight="false" outlineLevel="0" collapsed="false">
      <c r="A86" s="21" t="n">
        <v>45931</v>
      </c>
      <c r="B86" s="4" t="s">
        <v>115</v>
      </c>
      <c r="C86" s="4" t="s">
        <v>125</v>
      </c>
      <c r="D86" s="4" t="s">
        <v>111</v>
      </c>
      <c r="E86" s="16" t="n">
        <v>23100</v>
      </c>
      <c r="F86" s="16" t="n">
        <v>2300</v>
      </c>
      <c r="G86" s="14" t="n">
        <v>15041</v>
      </c>
      <c r="H86" s="14" t="n">
        <v>618</v>
      </c>
      <c r="I86" s="14" t="n">
        <v>585</v>
      </c>
      <c r="J86" s="14" t="n">
        <v>33</v>
      </c>
      <c r="K86" s="14" t="n">
        <v>22</v>
      </c>
      <c r="L86" s="14" t="n">
        <v>16</v>
      </c>
      <c r="M86" s="14" t="n">
        <v>12</v>
      </c>
      <c r="N86" s="14" t="n">
        <v>5</v>
      </c>
      <c r="O86" s="14" t="n">
        <v>14</v>
      </c>
      <c r="P86" s="14" t="n">
        <v>11</v>
      </c>
      <c r="Q86" s="14" t="n">
        <v>9</v>
      </c>
      <c r="R86" s="16" t="n">
        <v>15100</v>
      </c>
      <c r="S86" s="24" t="n">
        <v>10</v>
      </c>
      <c r="T86" s="25" t="n">
        <f aca="false">IF(A86="","",E86+F86)</f>
        <v>25400</v>
      </c>
      <c r="U86" s="26" t="n">
        <f aca="false">IFERROR(H86/G86,"")</f>
        <v>0.0410876936373911</v>
      </c>
      <c r="V86" s="27" t="n">
        <f aca="false">IFERROR(J86/I86,"")</f>
        <v>0.0564102564102564</v>
      </c>
      <c r="W86" s="27" t="n">
        <f aca="false">IFERROR(K86/J86,"")</f>
        <v>0.666666666666667</v>
      </c>
      <c r="X86" s="25" t="n">
        <f aca="false">IFERROR(T86/K86,"")</f>
        <v>1154.54545454545</v>
      </c>
      <c r="Y86" s="27" t="n">
        <f aca="false">IFERROR(O86/K86,"")</f>
        <v>0.636363636363636</v>
      </c>
      <c r="Z86" s="27" t="n">
        <f aca="false">IFERROR(P86/O86,"")</f>
        <v>0.785714285714286</v>
      </c>
      <c r="AA86" s="27" t="n">
        <f aca="false">IFERROR(Q86/P86,"")</f>
        <v>0.818181818181818</v>
      </c>
      <c r="AB86" s="25" t="n">
        <f aca="false">IFERROR(T86/P86,"")</f>
        <v>2309.09090909091</v>
      </c>
      <c r="AC86" s="25" t="n">
        <f aca="false">IFERROR(T86/Q86,"")</f>
        <v>2822.22222222222</v>
      </c>
      <c r="AD86" s="25" t="n">
        <f aca="false">IFERROR(R86/Q86,"")</f>
        <v>1677.77777777778</v>
      </c>
      <c r="AE86" s="28" t="n">
        <f aca="false">IFERROR(R86/T86,"")</f>
        <v>0.594488188976378</v>
      </c>
      <c r="AF86" s="29" t="str">
        <f aca="false">IF(A86="","",IF(OR(O86&gt;K86,P86&gt;O86,Q86&gt;P86,K86&gt;J86),"CHECK","OK"))</f>
        <v>OK</v>
      </c>
    </row>
    <row r="87" customFormat="false" ht="15" hidden="false" customHeight="false" outlineLevel="0" collapsed="false">
      <c r="A87" s="21" t="n">
        <v>45931</v>
      </c>
      <c r="B87" s="4" t="s">
        <v>115</v>
      </c>
      <c r="C87" s="4" t="s">
        <v>125</v>
      </c>
      <c r="D87" s="4" t="s">
        <v>117</v>
      </c>
      <c r="E87" s="16" t="n">
        <v>5200</v>
      </c>
      <c r="F87" s="16" t="n">
        <v>600</v>
      </c>
      <c r="G87" s="14" t="n">
        <v>3437</v>
      </c>
      <c r="H87" s="14" t="n">
        <v>391</v>
      </c>
      <c r="I87" s="14" t="n">
        <v>336</v>
      </c>
      <c r="J87" s="14" t="n">
        <v>35</v>
      </c>
      <c r="K87" s="14" t="n">
        <v>27</v>
      </c>
      <c r="L87" s="14" t="n">
        <v>18</v>
      </c>
      <c r="M87" s="14" t="n">
        <v>12</v>
      </c>
      <c r="N87" s="14" t="n">
        <v>5</v>
      </c>
      <c r="O87" s="14" t="n">
        <v>16</v>
      </c>
      <c r="P87" s="14" t="n">
        <v>14</v>
      </c>
      <c r="Q87" s="14" t="n">
        <v>12</v>
      </c>
      <c r="R87" s="16" t="n">
        <v>17000</v>
      </c>
      <c r="S87" s="24" t="n">
        <v>13</v>
      </c>
      <c r="T87" s="25" t="n">
        <f aca="false">IF(A87="","",E87+F87)</f>
        <v>5800</v>
      </c>
      <c r="U87" s="26" t="n">
        <f aca="false">IFERROR(H87/G87,"")</f>
        <v>0.113762001745708</v>
      </c>
      <c r="V87" s="27" t="n">
        <f aca="false">IFERROR(J87/I87,"")</f>
        <v>0.104166666666667</v>
      </c>
      <c r="W87" s="27" t="n">
        <f aca="false">IFERROR(K87/J87,"")</f>
        <v>0.771428571428572</v>
      </c>
      <c r="X87" s="25" t="n">
        <f aca="false">IFERROR(T87/K87,"")</f>
        <v>214.814814814815</v>
      </c>
      <c r="Y87" s="27" t="n">
        <f aca="false">IFERROR(O87/K87,"")</f>
        <v>0.592592592592593</v>
      </c>
      <c r="Z87" s="27" t="n">
        <f aca="false">IFERROR(P87/O87,"")</f>
        <v>0.875</v>
      </c>
      <c r="AA87" s="27" t="n">
        <f aca="false">IFERROR(Q87/P87,"")</f>
        <v>0.857142857142857</v>
      </c>
      <c r="AB87" s="25" t="n">
        <f aca="false">IFERROR(T87/P87,"")</f>
        <v>414.285714285714</v>
      </c>
      <c r="AC87" s="25" t="n">
        <f aca="false">IFERROR(T87/Q87,"")</f>
        <v>483.333333333333</v>
      </c>
      <c r="AD87" s="25" t="n">
        <f aca="false">IFERROR(R87/Q87,"")</f>
        <v>1416.66666666667</v>
      </c>
      <c r="AE87" s="28" t="n">
        <f aca="false">IFERROR(R87/T87,"")</f>
        <v>2.93103448275862</v>
      </c>
      <c r="AF87" s="29" t="str">
        <f aca="false">IF(A87="","",IF(OR(O87&gt;K87,P87&gt;O87,Q87&gt;P87,K87&gt;J87),"CHECK","OK"))</f>
        <v>OK</v>
      </c>
    </row>
    <row r="88" customFormat="false" ht="15" hidden="false" customHeight="false" outlineLevel="0" collapsed="false">
      <c r="A88" s="21" t="n">
        <v>45931</v>
      </c>
      <c r="B88" s="4" t="s">
        <v>115</v>
      </c>
      <c r="C88" s="4" t="s">
        <v>125</v>
      </c>
      <c r="D88" s="4" t="s">
        <v>121</v>
      </c>
      <c r="E88" s="16" t="n">
        <v>14700</v>
      </c>
      <c r="F88" s="16" t="n">
        <v>1700</v>
      </c>
      <c r="G88" s="14" t="n">
        <v>62197</v>
      </c>
      <c r="H88" s="14" t="n">
        <v>783</v>
      </c>
      <c r="I88" s="14" t="n">
        <v>662</v>
      </c>
      <c r="J88" s="14" t="n">
        <v>35</v>
      </c>
      <c r="K88" s="14" t="n">
        <v>19</v>
      </c>
      <c r="L88" s="14" t="n">
        <v>18</v>
      </c>
      <c r="M88" s="14" t="n">
        <v>12</v>
      </c>
      <c r="N88" s="14" t="n">
        <v>5</v>
      </c>
      <c r="O88" s="14" t="n">
        <v>9</v>
      </c>
      <c r="P88" s="14" t="n">
        <v>7</v>
      </c>
      <c r="Q88" s="14" t="n">
        <v>6</v>
      </c>
      <c r="R88" s="16" t="n">
        <v>7800</v>
      </c>
      <c r="S88" s="24" t="n">
        <v>26</v>
      </c>
      <c r="T88" s="25" t="n">
        <f aca="false">IF(A88="","",E88+F88)</f>
        <v>16400</v>
      </c>
      <c r="U88" s="26" t="n">
        <f aca="false">IFERROR(H88/G88,"")</f>
        <v>0.0125890316253195</v>
      </c>
      <c r="V88" s="27" t="n">
        <f aca="false">IFERROR(J88/I88,"")</f>
        <v>0.0528700906344411</v>
      </c>
      <c r="W88" s="27" t="n">
        <f aca="false">IFERROR(K88/J88,"")</f>
        <v>0.542857142857143</v>
      </c>
      <c r="X88" s="25" t="n">
        <f aca="false">IFERROR(T88/K88,"")</f>
        <v>863.157894736842</v>
      </c>
      <c r="Y88" s="27" t="n">
        <f aca="false">IFERROR(O88/K88,"")</f>
        <v>0.473684210526316</v>
      </c>
      <c r="Z88" s="27" t="n">
        <f aca="false">IFERROR(P88/O88,"")</f>
        <v>0.777777777777778</v>
      </c>
      <c r="AA88" s="27" t="n">
        <f aca="false">IFERROR(Q88/P88,"")</f>
        <v>0.857142857142857</v>
      </c>
      <c r="AB88" s="25" t="n">
        <f aca="false">IFERROR(T88/P88,"")</f>
        <v>2342.85714285714</v>
      </c>
      <c r="AC88" s="25" t="n">
        <f aca="false">IFERROR(T88/Q88,"")</f>
        <v>2733.33333333333</v>
      </c>
      <c r="AD88" s="25" t="n">
        <f aca="false">IFERROR(R88/Q88,"")</f>
        <v>1300</v>
      </c>
      <c r="AE88" s="28" t="n">
        <f aca="false">IFERROR(R88/T88,"")</f>
        <v>0.475609756097561</v>
      </c>
      <c r="AF88" s="29" t="str">
        <f aca="false">IF(A88="","",IF(OR(O88&gt;K88,P88&gt;O88,Q88&gt;P88,K88&gt;J88),"CHECK","OK"))</f>
        <v>OK</v>
      </c>
    </row>
    <row r="89" customFormat="false" ht="15" hidden="false" customHeight="false" outlineLevel="0" collapsed="false">
      <c r="A89" s="21" t="n">
        <v>45931</v>
      </c>
      <c r="B89" s="4" t="s">
        <v>115</v>
      </c>
      <c r="C89" s="4" t="s">
        <v>125</v>
      </c>
      <c r="D89" s="4" t="s">
        <v>123</v>
      </c>
      <c r="E89" s="16" t="n">
        <v>8700</v>
      </c>
      <c r="F89" s="16" t="n">
        <v>2000</v>
      </c>
      <c r="G89" s="14" t="n">
        <v>73626</v>
      </c>
      <c r="H89" s="14" t="n">
        <v>321</v>
      </c>
      <c r="I89" s="14" t="n">
        <v>234</v>
      </c>
      <c r="J89" s="14" t="n">
        <v>6</v>
      </c>
      <c r="K89" s="14" t="n">
        <v>3</v>
      </c>
      <c r="L89" s="14" t="n">
        <v>3</v>
      </c>
      <c r="M89" s="14" t="n">
        <v>2</v>
      </c>
      <c r="N89" s="14" t="n">
        <v>1</v>
      </c>
      <c r="O89" s="14" t="n">
        <v>2</v>
      </c>
      <c r="P89" s="14" t="n">
        <v>1</v>
      </c>
      <c r="Q89" s="14" t="n">
        <v>1</v>
      </c>
      <c r="R89" s="16" t="n">
        <v>1300</v>
      </c>
      <c r="S89" s="24" t="n">
        <v>12</v>
      </c>
      <c r="T89" s="25" t="n">
        <f aca="false">IF(A89="","",E89+F89)</f>
        <v>10700</v>
      </c>
      <c r="U89" s="26" t="n">
        <f aca="false">IFERROR(H89/G89,"")</f>
        <v>0.00435987287099666</v>
      </c>
      <c r="V89" s="27" t="n">
        <f aca="false">IFERROR(J89/I89,"")</f>
        <v>0.0256410256410256</v>
      </c>
      <c r="W89" s="27" t="n">
        <f aca="false">IFERROR(K89/J89,"")</f>
        <v>0.5</v>
      </c>
      <c r="X89" s="25" t="n">
        <f aca="false">IFERROR(T89/K89,"")</f>
        <v>3566.66666666667</v>
      </c>
      <c r="Y89" s="27" t="n">
        <f aca="false">IFERROR(O89/K89,"")</f>
        <v>0.666666666666667</v>
      </c>
      <c r="Z89" s="27" t="n">
        <f aca="false">IFERROR(P89/O89,"")</f>
        <v>0.5</v>
      </c>
      <c r="AA89" s="27" t="n">
        <f aca="false">IFERROR(Q89/P89,"")</f>
        <v>1</v>
      </c>
      <c r="AB89" s="25" t="n">
        <f aca="false">IFERROR(T89/P89,"")</f>
        <v>10700</v>
      </c>
      <c r="AC89" s="25" t="n">
        <f aca="false">IFERROR(T89/Q89,"")</f>
        <v>10700</v>
      </c>
      <c r="AD89" s="25" t="n">
        <f aca="false">IFERROR(R89/Q89,"")</f>
        <v>1300</v>
      </c>
      <c r="AE89" s="28" t="n">
        <f aca="false">IFERROR(R89/T89,"")</f>
        <v>0.121495327102804</v>
      </c>
      <c r="AF89" s="29" t="str">
        <f aca="false">IF(A89="","",IF(OR(O89&gt;K89,P89&gt;O89,Q89&gt;P89,K89&gt;J89),"CHECK","OK"))</f>
        <v>OK</v>
      </c>
    </row>
    <row r="90" customFormat="false" ht="15" hidden="false" customHeight="false" outlineLevel="0" collapsed="false">
      <c r="A90" s="21" t="n">
        <v>45931</v>
      </c>
      <c r="B90" s="4" t="s">
        <v>115</v>
      </c>
      <c r="C90" s="4" t="s">
        <v>125</v>
      </c>
      <c r="D90" s="4" t="s">
        <v>126</v>
      </c>
      <c r="E90" s="16" t="n">
        <v>14500</v>
      </c>
      <c r="F90" s="16" t="n">
        <v>2300</v>
      </c>
      <c r="G90" s="14" t="n">
        <v>94545</v>
      </c>
      <c r="H90" s="14" t="n">
        <v>873</v>
      </c>
      <c r="I90" s="14" t="n">
        <v>617</v>
      </c>
      <c r="J90" s="14" t="n">
        <v>30</v>
      </c>
      <c r="K90" s="14" t="n">
        <v>15</v>
      </c>
      <c r="L90" s="14" t="n">
        <v>15</v>
      </c>
      <c r="M90" s="14" t="n">
        <v>10</v>
      </c>
      <c r="N90" s="14" t="n">
        <v>5</v>
      </c>
      <c r="O90" s="14" t="n">
        <v>7</v>
      </c>
      <c r="P90" s="14" t="n">
        <v>5</v>
      </c>
      <c r="Q90" s="14" t="n">
        <v>4</v>
      </c>
      <c r="R90" s="16" t="n">
        <v>5300</v>
      </c>
      <c r="S90" s="24" t="n">
        <v>24</v>
      </c>
      <c r="T90" s="25" t="n">
        <f aca="false">IF(A90="","",E90+F90)</f>
        <v>16800</v>
      </c>
      <c r="U90" s="26" t="n">
        <f aca="false">IFERROR(H90/G90,"")</f>
        <v>0.00923369823893384</v>
      </c>
      <c r="V90" s="27" t="n">
        <f aca="false">IFERROR(J90/I90,"")</f>
        <v>0.0486223662884927</v>
      </c>
      <c r="W90" s="27" t="n">
        <f aca="false">IFERROR(K90/J90,"")</f>
        <v>0.5</v>
      </c>
      <c r="X90" s="25" t="n">
        <f aca="false">IFERROR(T90/K90,"")</f>
        <v>1120</v>
      </c>
      <c r="Y90" s="27" t="n">
        <f aca="false">IFERROR(O90/K90,"")</f>
        <v>0.466666666666667</v>
      </c>
      <c r="Z90" s="27" t="n">
        <f aca="false">IFERROR(P90/O90,"")</f>
        <v>0.714285714285714</v>
      </c>
      <c r="AA90" s="27" t="n">
        <f aca="false">IFERROR(Q90/P90,"")</f>
        <v>0.8</v>
      </c>
      <c r="AB90" s="25" t="n">
        <f aca="false">IFERROR(T90/P90,"")</f>
        <v>3360</v>
      </c>
      <c r="AC90" s="25" t="n">
        <f aca="false">IFERROR(T90/Q90,"")</f>
        <v>4200</v>
      </c>
      <c r="AD90" s="25" t="n">
        <f aca="false">IFERROR(R90/Q90,"")</f>
        <v>1325</v>
      </c>
      <c r="AE90" s="28" t="n">
        <f aca="false">IFERROR(R90/T90,"")</f>
        <v>0.31547619047619</v>
      </c>
      <c r="AF90" s="29" t="str">
        <f aca="false">IF(A90="","",IF(OR(O90&gt;K90,P90&gt;O90,Q90&gt;P90,K90&gt;J90),"CHECK","OK"))</f>
        <v>OK</v>
      </c>
    </row>
    <row r="91" customFormat="false" ht="15" hidden="false" customHeight="false" outlineLevel="0" collapsed="false">
      <c r="A91" s="21" t="n">
        <v>45931</v>
      </c>
      <c r="B91" s="4" t="s">
        <v>115</v>
      </c>
      <c r="C91" s="4" t="s">
        <v>125</v>
      </c>
      <c r="D91" s="4" t="s">
        <v>127</v>
      </c>
      <c r="E91" s="16" t="n">
        <v>0</v>
      </c>
      <c r="F91" s="16" t="n">
        <v>4900</v>
      </c>
      <c r="G91" s="14" t="n">
        <v>23473</v>
      </c>
      <c r="H91" s="14" t="n">
        <v>735</v>
      </c>
      <c r="I91" s="14" t="n">
        <v>658</v>
      </c>
      <c r="J91" s="14" t="n">
        <v>20</v>
      </c>
      <c r="K91" s="14" t="n">
        <v>14</v>
      </c>
      <c r="L91" s="14" t="n">
        <v>10</v>
      </c>
      <c r="M91" s="14" t="n">
        <v>7</v>
      </c>
      <c r="N91" s="14" t="n">
        <v>3</v>
      </c>
      <c r="O91" s="14" t="n">
        <v>8</v>
      </c>
      <c r="P91" s="14" t="n">
        <v>6</v>
      </c>
      <c r="Q91" s="14" t="n">
        <v>5</v>
      </c>
      <c r="R91" s="16" t="n">
        <v>6600</v>
      </c>
      <c r="S91" s="24" t="n">
        <v>19</v>
      </c>
      <c r="T91" s="25" t="n">
        <f aca="false">IF(A91="","",E91+F91)</f>
        <v>4900</v>
      </c>
      <c r="U91" s="26" t="n">
        <f aca="false">IFERROR(H91/G91,"")</f>
        <v>0.0313125718911089</v>
      </c>
      <c r="V91" s="27" t="n">
        <f aca="false">IFERROR(J91/I91,"")</f>
        <v>0.0303951367781155</v>
      </c>
      <c r="W91" s="27" t="n">
        <f aca="false">IFERROR(K91/J91,"")</f>
        <v>0.7</v>
      </c>
      <c r="X91" s="25" t="n">
        <f aca="false">IFERROR(T91/K91,"")</f>
        <v>350</v>
      </c>
      <c r="Y91" s="27" t="n">
        <f aca="false">IFERROR(O91/K91,"")</f>
        <v>0.571428571428571</v>
      </c>
      <c r="Z91" s="27" t="n">
        <f aca="false">IFERROR(P91/O91,"")</f>
        <v>0.75</v>
      </c>
      <c r="AA91" s="27" t="n">
        <f aca="false">IFERROR(Q91/P91,"")</f>
        <v>0.833333333333333</v>
      </c>
      <c r="AB91" s="25" t="n">
        <f aca="false">IFERROR(T91/P91,"")</f>
        <v>816.666666666667</v>
      </c>
      <c r="AC91" s="25" t="n">
        <f aca="false">IFERROR(T91/Q91,"")</f>
        <v>980</v>
      </c>
      <c r="AD91" s="25" t="n">
        <f aca="false">IFERROR(R91/Q91,"")</f>
        <v>1320</v>
      </c>
      <c r="AE91" s="28" t="n">
        <f aca="false">IFERROR(R91/T91,"")</f>
        <v>1.3469387755102</v>
      </c>
      <c r="AF91" s="29" t="str">
        <f aca="false">IF(A91="","",IF(OR(O91&gt;K91,P91&gt;O91,Q91&gt;P91,K91&gt;J91),"CHECK","OK"))</f>
        <v>OK</v>
      </c>
    </row>
    <row r="92" customFormat="false" ht="15" hidden="false" customHeight="false" outlineLevel="0" collapsed="false">
      <c r="A92" s="21" t="n">
        <v>45931</v>
      </c>
      <c r="B92" s="4" t="s">
        <v>115</v>
      </c>
      <c r="C92" s="4" t="s">
        <v>125</v>
      </c>
      <c r="D92" s="4" t="s">
        <v>128</v>
      </c>
      <c r="E92" s="16" t="n">
        <v>0</v>
      </c>
      <c r="F92" s="16" t="n">
        <v>1600</v>
      </c>
      <c r="G92" s="14" t="n">
        <v>9212</v>
      </c>
      <c r="H92" s="14" t="n">
        <v>499</v>
      </c>
      <c r="I92" s="14" t="n">
        <v>364</v>
      </c>
      <c r="J92" s="14" t="n">
        <v>97</v>
      </c>
      <c r="K92" s="14" t="n">
        <v>62</v>
      </c>
      <c r="L92" s="14" t="n">
        <v>73</v>
      </c>
      <c r="M92" s="14" t="n">
        <v>10</v>
      </c>
      <c r="N92" s="14" t="n">
        <v>14</v>
      </c>
      <c r="O92" s="14" t="n">
        <v>36</v>
      </c>
      <c r="P92" s="14" t="n">
        <v>29</v>
      </c>
      <c r="Q92" s="14" t="n">
        <v>26</v>
      </c>
      <c r="R92" s="16" t="n">
        <v>39700</v>
      </c>
      <c r="S92" s="24" t="n">
        <v>22</v>
      </c>
      <c r="T92" s="25" t="n">
        <f aca="false">IF(A92="","",E92+F92)</f>
        <v>1600</v>
      </c>
      <c r="U92" s="26" t="n">
        <f aca="false">IFERROR(H92/G92,"")</f>
        <v>0.0541684759009987</v>
      </c>
      <c r="V92" s="27" t="n">
        <f aca="false">IFERROR(J92/I92,"")</f>
        <v>0.266483516483517</v>
      </c>
      <c r="W92" s="27" t="n">
        <f aca="false">IFERROR(K92/J92,"")</f>
        <v>0.639175257731959</v>
      </c>
      <c r="X92" s="25" t="n">
        <f aca="false">IFERROR(T92/K92,"")</f>
        <v>25.8064516129032</v>
      </c>
      <c r="Y92" s="27" t="n">
        <f aca="false">IFERROR(O92/K92,"")</f>
        <v>0.580645161290323</v>
      </c>
      <c r="Z92" s="27" t="n">
        <f aca="false">IFERROR(P92/O92,"")</f>
        <v>0.805555555555556</v>
      </c>
      <c r="AA92" s="27" t="n">
        <f aca="false">IFERROR(Q92/P92,"")</f>
        <v>0.896551724137931</v>
      </c>
      <c r="AB92" s="25" t="n">
        <f aca="false">IFERROR(T92/P92,"")</f>
        <v>55.1724137931034</v>
      </c>
      <c r="AC92" s="25" t="n">
        <f aca="false">IFERROR(T92/Q92,"")</f>
        <v>61.5384615384615</v>
      </c>
      <c r="AD92" s="25" t="n">
        <f aca="false">IFERROR(R92/Q92,"")</f>
        <v>1526.92307692308</v>
      </c>
      <c r="AE92" s="28" t="n">
        <f aca="false">IFERROR(R92/T92,"")</f>
        <v>24.8125</v>
      </c>
      <c r="AF92" s="29" t="str">
        <f aca="false">IF(A92="","",IF(OR(O92&gt;K92,P92&gt;O92,Q92&gt;P92,K92&gt;J92),"CHECK","OK"))</f>
        <v>OK</v>
      </c>
    </row>
    <row r="93" customFormat="false" ht="15" hidden="false" customHeight="false" outlineLevel="0" collapsed="false">
      <c r="A93" s="21" t="n">
        <v>45931</v>
      </c>
      <c r="B93" s="4" t="s">
        <v>115</v>
      </c>
      <c r="C93" s="4" t="s">
        <v>125</v>
      </c>
      <c r="D93" s="4" t="s">
        <v>129</v>
      </c>
      <c r="E93" s="16" t="n">
        <v>0</v>
      </c>
      <c r="F93" s="16" t="n">
        <v>3200</v>
      </c>
      <c r="G93" s="14" t="n">
        <v>11440</v>
      </c>
      <c r="H93" s="14" t="n">
        <v>111</v>
      </c>
      <c r="I93" s="14" t="n">
        <v>91</v>
      </c>
      <c r="J93" s="14" t="n">
        <v>2</v>
      </c>
      <c r="K93" s="14" t="n">
        <v>1</v>
      </c>
      <c r="L93" s="14" t="n">
        <v>1</v>
      </c>
      <c r="M93" s="14" t="n">
        <v>1</v>
      </c>
      <c r="N93" s="14" t="n">
        <v>0</v>
      </c>
      <c r="O93" s="14" t="n">
        <v>1</v>
      </c>
      <c r="P93" s="14" t="n">
        <v>1</v>
      </c>
      <c r="Q93" s="14" t="n">
        <v>1</v>
      </c>
      <c r="R93" s="16" t="n">
        <v>1400</v>
      </c>
      <c r="S93" s="24" t="n">
        <v>22</v>
      </c>
      <c r="T93" s="25" t="n">
        <f aca="false">IF(A93="","",E93+F93)</f>
        <v>3200</v>
      </c>
      <c r="U93" s="26" t="n">
        <f aca="false">IFERROR(H93/G93,"")</f>
        <v>0.0097027972027972</v>
      </c>
      <c r="V93" s="27" t="n">
        <f aca="false">IFERROR(J93/I93,"")</f>
        <v>0.021978021978022</v>
      </c>
      <c r="W93" s="27" t="n">
        <f aca="false">IFERROR(K93/J93,"")</f>
        <v>0.5</v>
      </c>
      <c r="X93" s="25" t="n">
        <f aca="false">IFERROR(T93/K93,"")</f>
        <v>3200</v>
      </c>
      <c r="Y93" s="27" t="n">
        <f aca="false">IFERROR(O93/K93,"")</f>
        <v>1</v>
      </c>
      <c r="Z93" s="27" t="n">
        <f aca="false">IFERROR(P93/O93,"")</f>
        <v>1</v>
      </c>
      <c r="AA93" s="27" t="n">
        <f aca="false">IFERROR(Q93/P93,"")</f>
        <v>1</v>
      </c>
      <c r="AB93" s="25" t="n">
        <f aca="false">IFERROR(T93/P93,"")</f>
        <v>3200</v>
      </c>
      <c r="AC93" s="25" t="n">
        <f aca="false">IFERROR(T93/Q93,"")</f>
        <v>3200</v>
      </c>
      <c r="AD93" s="25" t="n">
        <f aca="false">IFERROR(R93/Q93,"")</f>
        <v>1400</v>
      </c>
      <c r="AE93" s="28" t="n">
        <f aca="false">IFERROR(R93/T93,"")</f>
        <v>0.4375</v>
      </c>
      <c r="AF93" s="29" t="str">
        <f aca="false">IF(A93="","",IF(OR(O93&gt;K93,P93&gt;O93,Q93&gt;P93,K93&gt;J93),"CHECK","OK"))</f>
        <v>OK</v>
      </c>
    </row>
    <row r="94" customFormat="false" ht="15" hidden="false" customHeight="false" outlineLevel="0" collapsed="false">
      <c r="A94" s="21" t="n">
        <v>45931</v>
      </c>
      <c r="B94" s="4" t="s">
        <v>115</v>
      </c>
      <c r="C94" s="4" t="s">
        <v>125</v>
      </c>
      <c r="D94" s="4" t="s">
        <v>130</v>
      </c>
      <c r="E94" s="16" t="n">
        <v>0</v>
      </c>
      <c r="F94" s="16" t="n">
        <v>0</v>
      </c>
      <c r="G94" s="14" t="n">
        <v>0</v>
      </c>
      <c r="H94" s="14" t="n">
        <v>0</v>
      </c>
      <c r="I94" s="14" t="n">
        <v>0</v>
      </c>
      <c r="J94" s="14" t="n">
        <v>6</v>
      </c>
      <c r="K94" s="14" t="n">
        <v>4</v>
      </c>
      <c r="L94" s="14" t="n">
        <v>0</v>
      </c>
      <c r="M94" s="14" t="n">
        <v>0</v>
      </c>
      <c r="N94" s="14" t="n">
        <v>6</v>
      </c>
      <c r="O94" s="14" t="n">
        <v>2</v>
      </c>
      <c r="P94" s="14" t="n">
        <v>2</v>
      </c>
      <c r="Q94" s="14" t="n">
        <v>2</v>
      </c>
      <c r="R94" s="16" t="n">
        <v>3400</v>
      </c>
      <c r="S94" s="24" t="n">
        <v>26</v>
      </c>
      <c r="T94" s="25" t="n">
        <f aca="false">IF(A94="","",E94+F94)</f>
        <v>0</v>
      </c>
      <c r="U94" s="26" t="str">
        <f aca="false">IFERROR(H94/G94,"")</f>
        <v/>
      </c>
      <c r="V94" s="27" t="str">
        <f aca="false">IFERROR(J94/I94,"")</f>
        <v/>
      </c>
      <c r="W94" s="27" t="n">
        <f aca="false">IFERROR(K94/J94,"")</f>
        <v>0.666666666666667</v>
      </c>
      <c r="X94" s="25" t="n">
        <f aca="false">IFERROR(T94/K94,"")</f>
        <v>0</v>
      </c>
      <c r="Y94" s="27" t="n">
        <f aca="false">IFERROR(O94/K94,"")</f>
        <v>0.5</v>
      </c>
      <c r="Z94" s="27" t="n">
        <f aca="false">IFERROR(P94/O94,"")</f>
        <v>1</v>
      </c>
      <c r="AA94" s="27" t="n">
        <f aca="false">IFERROR(Q94/P94,"")</f>
        <v>1</v>
      </c>
      <c r="AB94" s="25" t="n">
        <f aca="false">IFERROR(T94/P94,"")</f>
        <v>0</v>
      </c>
      <c r="AC94" s="25" t="n">
        <f aca="false">IFERROR(T94/Q94,"")</f>
        <v>0</v>
      </c>
      <c r="AD94" s="25" t="n">
        <f aca="false">IFERROR(R94/Q94,"")</f>
        <v>1700</v>
      </c>
      <c r="AE94" s="28" t="str">
        <f aca="false">IFERROR(R94/T94,"")</f>
        <v/>
      </c>
      <c r="AF94" s="29" t="str">
        <f aca="false">IF(A94="","",IF(OR(O94&gt;K94,P94&gt;O94,Q94&gt;P94,K94&gt;J94),"CHECK","OK"))</f>
        <v>OK</v>
      </c>
    </row>
    <row r="95" customFormat="false" ht="15" hidden="false" customHeight="false" outlineLevel="0" collapsed="false">
      <c r="A95" s="21" t="n">
        <v>45931</v>
      </c>
      <c r="B95" s="4" t="s">
        <v>115</v>
      </c>
      <c r="C95" s="4" t="s">
        <v>125</v>
      </c>
      <c r="D95" s="4" t="s">
        <v>131</v>
      </c>
      <c r="E95" s="16" t="n">
        <v>0</v>
      </c>
      <c r="F95" s="16" t="n">
        <v>1000</v>
      </c>
      <c r="G95" s="14" t="n">
        <v>4480</v>
      </c>
      <c r="H95" s="14" t="n">
        <v>97</v>
      </c>
      <c r="I95" s="14" t="n">
        <v>72</v>
      </c>
      <c r="J95" s="14" t="n">
        <v>3</v>
      </c>
      <c r="K95" s="14" t="n">
        <v>2</v>
      </c>
      <c r="L95" s="14" t="n">
        <v>2</v>
      </c>
      <c r="M95" s="14" t="n">
        <v>1</v>
      </c>
      <c r="N95" s="14" t="n">
        <v>0</v>
      </c>
      <c r="O95" s="14" t="n">
        <v>1</v>
      </c>
      <c r="P95" s="14" t="n">
        <v>1</v>
      </c>
      <c r="Q95" s="14" t="n">
        <v>1</v>
      </c>
      <c r="R95" s="16" t="n">
        <v>1300</v>
      </c>
      <c r="S95" s="24" t="n">
        <v>27</v>
      </c>
      <c r="T95" s="25" t="n">
        <f aca="false">IF(A95="","",E95+F95)</f>
        <v>1000</v>
      </c>
      <c r="U95" s="26" t="n">
        <f aca="false">IFERROR(H95/G95,"")</f>
        <v>0.0216517857142857</v>
      </c>
      <c r="V95" s="27" t="n">
        <f aca="false">IFERROR(J95/I95,"")</f>
        <v>0.0416666666666667</v>
      </c>
      <c r="W95" s="27" t="n">
        <f aca="false">IFERROR(K95/J95,"")</f>
        <v>0.666666666666667</v>
      </c>
      <c r="X95" s="25" t="n">
        <f aca="false">IFERROR(T95/K95,"")</f>
        <v>500</v>
      </c>
      <c r="Y95" s="27" t="n">
        <f aca="false">IFERROR(O95/K95,"")</f>
        <v>0.5</v>
      </c>
      <c r="Z95" s="27" t="n">
        <f aca="false">IFERROR(P95/O95,"")</f>
        <v>1</v>
      </c>
      <c r="AA95" s="27" t="n">
        <f aca="false">IFERROR(Q95/P95,"")</f>
        <v>1</v>
      </c>
      <c r="AB95" s="25" t="n">
        <f aca="false">IFERROR(T95/P95,"")</f>
        <v>1000</v>
      </c>
      <c r="AC95" s="25" t="n">
        <f aca="false">IFERROR(T95/Q95,"")</f>
        <v>1000</v>
      </c>
      <c r="AD95" s="25" t="n">
        <f aca="false">IFERROR(R95/Q95,"")</f>
        <v>1300</v>
      </c>
      <c r="AE95" s="28" t="n">
        <f aca="false">IFERROR(R95/T95,"")</f>
        <v>1.3</v>
      </c>
      <c r="AF95" s="29" t="str">
        <f aca="false">IF(A95="","",IF(OR(O95&gt;K95,P95&gt;O95,Q95&gt;P95,K95&gt;J95),"CHECK","OK"))</f>
        <v>OK</v>
      </c>
    </row>
    <row r="96" customFormat="false" ht="15" hidden="false" customHeight="false" outlineLevel="0" collapsed="false">
      <c r="A96" s="21" t="n">
        <v>45931</v>
      </c>
      <c r="B96" s="4" t="s">
        <v>115</v>
      </c>
      <c r="C96" s="4" t="s">
        <v>125</v>
      </c>
      <c r="D96" s="4" t="s">
        <v>132</v>
      </c>
      <c r="E96" s="16" t="n">
        <v>0</v>
      </c>
      <c r="F96" s="16" t="n">
        <v>0</v>
      </c>
      <c r="G96" s="14" t="n">
        <v>0</v>
      </c>
      <c r="H96" s="14" t="n">
        <v>0</v>
      </c>
      <c r="I96" s="14" t="n">
        <v>0</v>
      </c>
      <c r="J96" s="14" t="n">
        <v>5</v>
      </c>
      <c r="K96" s="14" t="n">
        <v>4</v>
      </c>
      <c r="L96" s="14" t="n">
        <v>2</v>
      </c>
      <c r="M96" s="14" t="n">
        <v>2</v>
      </c>
      <c r="N96" s="14" t="n">
        <v>1</v>
      </c>
      <c r="O96" s="14" t="n">
        <v>3</v>
      </c>
      <c r="P96" s="14" t="n">
        <v>3</v>
      </c>
      <c r="Q96" s="14" t="n">
        <v>3</v>
      </c>
      <c r="R96" s="16" t="n">
        <v>4800</v>
      </c>
      <c r="S96" s="24" t="n">
        <v>26</v>
      </c>
      <c r="T96" s="25" t="n">
        <f aca="false">IF(A96="","",E96+F96)</f>
        <v>0</v>
      </c>
      <c r="U96" s="26" t="str">
        <f aca="false">IFERROR(H96/G96,"")</f>
        <v/>
      </c>
      <c r="V96" s="27" t="str">
        <f aca="false">IFERROR(J96/I96,"")</f>
        <v/>
      </c>
      <c r="W96" s="27" t="n">
        <f aca="false">IFERROR(K96/J96,"")</f>
        <v>0.8</v>
      </c>
      <c r="X96" s="25" t="n">
        <f aca="false">IFERROR(T96/K96,"")</f>
        <v>0</v>
      </c>
      <c r="Y96" s="27" t="n">
        <f aca="false">IFERROR(O96/K96,"")</f>
        <v>0.75</v>
      </c>
      <c r="Z96" s="27" t="n">
        <f aca="false">IFERROR(P96/O96,"")</f>
        <v>1</v>
      </c>
      <c r="AA96" s="27" t="n">
        <f aca="false">IFERROR(Q96/P96,"")</f>
        <v>1</v>
      </c>
      <c r="AB96" s="25" t="n">
        <f aca="false">IFERROR(T96/P96,"")</f>
        <v>0</v>
      </c>
      <c r="AC96" s="25" t="n">
        <f aca="false">IFERROR(T96/Q96,"")</f>
        <v>0</v>
      </c>
      <c r="AD96" s="25" t="n">
        <f aca="false">IFERROR(R96/Q96,"")</f>
        <v>1600</v>
      </c>
      <c r="AE96" s="28" t="str">
        <f aca="false">IFERROR(R96/T96,"")</f>
        <v/>
      </c>
      <c r="AF96" s="29" t="str">
        <f aca="false">IF(A96="","",IF(OR(O96&gt;K96,P96&gt;O96,Q96&gt;P96,K96&gt;J96),"CHECK","OK"))</f>
        <v>OK</v>
      </c>
    </row>
    <row r="97" customFormat="false" ht="15" hidden="false" customHeight="false" outlineLevel="0" collapsed="false">
      <c r="A97" s="21" t="n">
        <v>45931</v>
      </c>
      <c r="B97" s="4" t="s">
        <v>115</v>
      </c>
      <c r="C97" s="4" t="s">
        <v>125</v>
      </c>
      <c r="D97" s="4" t="s">
        <v>133</v>
      </c>
      <c r="E97" s="16" t="n">
        <v>0</v>
      </c>
      <c r="F97" s="16" t="n">
        <v>0</v>
      </c>
      <c r="G97" s="14" t="n">
        <v>0</v>
      </c>
      <c r="H97" s="14" t="n">
        <v>0</v>
      </c>
      <c r="I97" s="14" t="n">
        <v>152</v>
      </c>
      <c r="J97" s="14" t="n">
        <v>8</v>
      </c>
      <c r="K97" s="14" t="n">
        <v>5</v>
      </c>
      <c r="L97" s="14" t="n">
        <v>4</v>
      </c>
      <c r="M97" s="14" t="n">
        <v>3</v>
      </c>
      <c r="N97" s="14" t="n">
        <v>1</v>
      </c>
      <c r="O97" s="14" t="n">
        <v>3</v>
      </c>
      <c r="P97" s="14" t="n">
        <v>2</v>
      </c>
      <c r="Q97" s="14" t="n">
        <v>2</v>
      </c>
      <c r="R97" s="16" t="n">
        <v>3200</v>
      </c>
      <c r="S97" s="24" t="n">
        <v>12</v>
      </c>
      <c r="T97" s="25" t="n">
        <f aca="false">IF(A97="","",E97+F97)</f>
        <v>0</v>
      </c>
      <c r="U97" s="26" t="str">
        <f aca="false">IFERROR(H97/G97,"")</f>
        <v/>
      </c>
      <c r="V97" s="27" t="n">
        <f aca="false">IFERROR(J97/I97,"")</f>
        <v>0.0526315789473684</v>
      </c>
      <c r="W97" s="27" t="n">
        <f aca="false">IFERROR(K97/J97,"")</f>
        <v>0.625</v>
      </c>
      <c r="X97" s="25" t="n">
        <f aca="false">IFERROR(T97/K97,"")</f>
        <v>0</v>
      </c>
      <c r="Y97" s="27" t="n">
        <f aca="false">IFERROR(O97/K97,"")</f>
        <v>0.6</v>
      </c>
      <c r="Z97" s="27" t="n">
        <f aca="false">IFERROR(P97/O97,"")</f>
        <v>0.666666666666667</v>
      </c>
      <c r="AA97" s="27" t="n">
        <f aca="false">IFERROR(Q97/P97,"")</f>
        <v>1</v>
      </c>
      <c r="AB97" s="25" t="n">
        <f aca="false">IFERROR(T97/P97,"")</f>
        <v>0</v>
      </c>
      <c r="AC97" s="25" t="n">
        <f aca="false">IFERROR(T97/Q97,"")</f>
        <v>0</v>
      </c>
      <c r="AD97" s="25" t="n">
        <f aca="false">IFERROR(R97/Q97,"")</f>
        <v>1600</v>
      </c>
      <c r="AE97" s="28" t="str">
        <f aca="false">IFERROR(R97/T97,"")</f>
        <v/>
      </c>
      <c r="AF97" s="29" t="str">
        <f aca="false">IF(A97="","",IF(OR(O97&gt;K97,P97&gt;O97,Q97&gt;P97,K97&gt;J97),"CHECK","OK"))</f>
        <v>OK</v>
      </c>
    </row>
    <row r="98" customFormat="false" ht="15" hidden="false" customHeight="false" outlineLevel="0" collapsed="false">
      <c r="A98" s="21" t="n">
        <v>45962</v>
      </c>
      <c r="B98" s="4" t="s">
        <v>109</v>
      </c>
      <c r="C98" s="4" t="s">
        <v>110</v>
      </c>
      <c r="D98" s="4" t="s">
        <v>111</v>
      </c>
      <c r="E98" s="16" t="n">
        <v>204300</v>
      </c>
      <c r="F98" s="16" t="n">
        <v>21100</v>
      </c>
      <c r="G98" s="14" t="n">
        <v>29812</v>
      </c>
      <c r="H98" s="14" t="n">
        <v>1337</v>
      </c>
      <c r="I98" s="14" t="n">
        <v>1243</v>
      </c>
      <c r="J98" s="14" t="n">
        <v>68</v>
      </c>
      <c r="K98" s="14" t="n">
        <v>47</v>
      </c>
      <c r="L98" s="14" t="n">
        <v>34</v>
      </c>
      <c r="M98" s="14" t="n">
        <v>24</v>
      </c>
      <c r="N98" s="14" t="n">
        <v>10</v>
      </c>
      <c r="O98" s="14" t="n">
        <v>26</v>
      </c>
      <c r="P98" s="14" t="n">
        <v>18</v>
      </c>
      <c r="Q98" s="14" t="n">
        <v>6</v>
      </c>
      <c r="R98" s="16" t="n">
        <v>986400</v>
      </c>
      <c r="S98" s="24" t="n">
        <v>12</v>
      </c>
      <c r="T98" s="25" t="n">
        <f aca="false">IF(A98="","",E98+F98)</f>
        <v>225400</v>
      </c>
      <c r="U98" s="26" t="n">
        <f aca="false">IFERROR(H98/G98,"")</f>
        <v>0.0448477123306051</v>
      </c>
      <c r="V98" s="27" t="n">
        <f aca="false">IFERROR(J98/I98,"")</f>
        <v>0.0547063555913113</v>
      </c>
      <c r="W98" s="27" t="n">
        <f aca="false">IFERROR(K98/J98,"")</f>
        <v>0.691176470588235</v>
      </c>
      <c r="X98" s="25" t="n">
        <f aca="false">IFERROR(T98/K98,"")</f>
        <v>4795.74468085106</v>
      </c>
      <c r="Y98" s="27" t="n">
        <f aca="false">IFERROR(O98/K98,"")</f>
        <v>0.553191489361702</v>
      </c>
      <c r="Z98" s="27" t="n">
        <f aca="false">IFERROR(P98/O98,"")</f>
        <v>0.692307692307692</v>
      </c>
      <c r="AA98" s="27" t="n">
        <f aca="false">IFERROR(Q98/P98,"")</f>
        <v>0.333333333333333</v>
      </c>
      <c r="AB98" s="25" t="n">
        <f aca="false">IFERROR(T98/P98,"")</f>
        <v>12522.2222222222</v>
      </c>
      <c r="AC98" s="25" t="n">
        <f aca="false">IFERROR(T98/Q98,"")</f>
        <v>37566.6666666667</v>
      </c>
      <c r="AD98" s="25" t="n">
        <f aca="false">IFERROR(R98/Q98,"")</f>
        <v>164400</v>
      </c>
      <c r="AE98" s="28" t="n">
        <f aca="false">IFERROR(R98/T98,"")</f>
        <v>4.37622005323869</v>
      </c>
      <c r="AF98" s="29" t="str">
        <f aca="false">IF(A98="","",IF(OR(O98&gt;K98,P98&gt;O98,Q98&gt;P98,K98&gt;J98),"CHECK","OK"))</f>
        <v>OK</v>
      </c>
    </row>
    <row r="99" customFormat="false" ht="15" hidden="false" customHeight="false" outlineLevel="0" collapsed="false">
      <c r="A99" s="21" t="n">
        <v>45962</v>
      </c>
      <c r="B99" s="4" t="s">
        <v>109</v>
      </c>
      <c r="C99" s="4" t="s">
        <v>110</v>
      </c>
      <c r="D99" s="4" t="s">
        <v>117</v>
      </c>
      <c r="E99" s="16" t="n">
        <v>39400</v>
      </c>
      <c r="F99" s="16" t="n">
        <v>5300</v>
      </c>
      <c r="G99" s="14" t="n">
        <v>6487</v>
      </c>
      <c r="H99" s="14" t="n">
        <v>816</v>
      </c>
      <c r="I99" s="14" t="n">
        <v>702</v>
      </c>
      <c r="J99" s="14" t="n">
        <v>69</v>
      </c>
      <c r="K99" s="14" t="n">
        <v>61</v>
      </c>
      <c r="L99" s="14" t="n">
        <v>34</v>
      </c>
      <c r="M99" s="14" t="n">
        <v>24</v>
      </c>
      <c r="N99" s="14" t="n">
        <v>11</v>
      </c>
      <c r="O99" s="14" t="n">
        <v>37</v>
      </c>
      <c r="P99" s="14" t="n">
        <v>30</v>
      </c>
      <c r="Q99" s="14" t="n">
        <v>12</v>
      </c>
      <c r="R99" s="16" t="n">
        <v>1882700</v>
      </c>
      <c r="S99" s="24" t="n">
        <v>27</v>
      </c>
      <c r="T99" s="25" t="n">
        <f aca="false">IF(A99="","",E99+F99)</f>
        <v>44700</v>
      </c>
      <c r="U99" s="26" t="n">
        <f aca="false">IFERROR(H99/G99,"")</f>
        <v>0.125790041621705</v>
      </c>
      <c r="V99" s="27" t="n">
        <f aca="false">IFERROR(J99/I99,"")</f>
        <v>0.0982905982905983</v>
      </c>
      <c r="W99" s="27" t="n">
        <f aca="false">IFERROR(K99/J99,"")</f>
        <v>0.884057971014493</v>
      </c>
      <c r="X99" s="25" t="n">
        <f aca="false">IFERROR(T99/K99,"")</f>
        <v>732.786885245902</v>
      </c>
      <c r="Y99" s="27" t="n">
        <f aca="false">IFERROR(O99/K99,"")</f>
        <v>0.60655737704918</v>
      </c>
      <c r="Z99" s="27" t="n">
        <f aca="false">IFERROR(P99/O99,"")</f>
        <v>0.810810810810811</v>
      </c>
      <c r="AA99" s="27" t="n">
        <f aca="false">IFERROR(Q99/P99,"")</f>
        <v>0.4</v>
      </c>
      <c r="AB99" s="25" t="n">
        <f aca="false">IFERROR(T99/P99,"")</f>
        <v>1490</v>
      </c>
      <c r="AC99" s="25" t="n">
        <f aca="false">IFERROR(T99/Q99,"")</f>
        <v>3725</v>
      </c>
      <c r="AD99" s="25" t="n">
        <f aca="false">IFERROR(R99/Q99,"")</f>
        <v>156891.666666667</v>
      </c>
      <c r="AE99" s="28" t="n">
        <f aca="false">IFERROR(R99/T99,"")</f>
        <v>42.1185682326622</v>
      </c>
      <c r="AF99" s="29" t="str">
        <f aca="false">IF(A99="","",IF(OR(O99&gt;K99,P99&gt;O99,Q99&gt;P99,K99&gt;J99),"CHECK","OK"))</f>
        <v>OK</v>
      </c>
    </row>
    <row r="100" customFormat="false" ht="15" hidden="false" customHeight="false" outlineLevel="0" collapsed="false">
      <c r="A100" s="21" t="n">
        <v>45962</v>
      </c>
      <c r="B100" s="4" t="s">
        <v>109</v>
      </c>
      <c r="C100" s="4" t="s">
        <v>110</v>
      </c>
      <c r="D100" s="4" t="s">
        <v>121</v>
      </c>
      <c r="E100" s="16" t="n">
        <v>125500</v>
      </c>
      <c r="F100" s="16" t="n">
        <v>13700</v>
      </c>
      <c r="G100" s="14" t="n">
        <v>130040</v>
      </c>
      <c r="H100" s="14" t="n">
        <v>1673</v>
      </c>
      <c r="I100" s="14" t="n">
        <v>1443</v>
      </c>
      <c r="J100" s="14" t="n">
        <v>73</v>
      </c>
      <c r="K100" s="14" t="n">
        <v>42</v>
      </c>
      <c r="L100" s="14" t="n">
        <v>36</v>
      </c>
      <c r="M100" s="14" t="n">
        <v>26</v>
      </c>
      <c r="N100" s="14" t="n">
        <v>11</v>
      </c>
      <c r="O100" s="14" t="n">
        <v>20</v>
      </c>
      <c r="P100" s="14" t="n">
        <v>14</v>
      </c>
      <c r="Q100" s="14" t="n">
        <v>4</v>
      </c>
      <c r="R100" s="16" t="n">
        <v>682100</v>
      </c>
      <c r="S100" s="24" t="n">
        <v>26</v>
      </c>
      <c r="T100" s="25" t="n">
        <f aca="false">IF(A100="","",E100+F100)</f>
        <v>139200</v>
      </c>
      <c r="U100" s="26" t="n">
        <f aca="false">IFERROR(H100/G100,"")</f>
        <v>0.0128652722239311</v>
      </c>
      <c r="V100" s="27" t="n">
        <f aca="false">IFERROR(J100/I100,"")</f>
        <v>0.0505890505890506</v>
      </c>
      <c r="W100" s="27" t="n">
        <f aca="false">IFERROR(K100/J100,"")</f>
        <v>0.575342465753425</v>
      </c>
      <c r="X100" s="25" t="n">
        <f aca="false">IFERROR(T100/K100,"")</f>
        <v>3314.28571428571</v>
      </c>
      <c r="Y100" s="27" t="n">
        <f aca="false">IFERROR(O100/K100,"")</f>
        <v>0.476190476190476</v>
      </c>
      <c r="Z100" s="27" t="n">
        <f aca="false">IFERROR(P100/O100,"")</f>
        <v>0.7</v>
      </c>
      <c r="AA100" s="27" t="n">
        <f aca="false">IFERROR(Q100/P100,"")</f>
        <v>0.285714285714286</v>
      </c>
      <c r="AB100" s="25" t="n">
        <f aca="false">IFERROR(T100/P100,"")</f>
        <v>9942.85714285714</v>
      </c>
      <c r="AC100" s="25" t="n">
        <f aca="false">IFERROR(T100/Q100,"")</f>
        <v>34800</v>
      </c>
      <c r="AD100" s="25" t="n">
        <f aca="false">IFERROR(R100/Q100,"")</f>
        <v>170525</v>
      </c>
      <c r="AE100" s="28" t="n">
        <f aca="false">IFERROR(R100/T100,"")</f>
        <v>4.90014367816092</v>
      </c>
      <c r="AF100" s="29" t="str">
        <f aca="false">IF(A100="","",IF(OR(O100&gt;K100,P100&gt;O100,Q100&gt;P100,K100&gt;J100),"CHECK","OK"))</f>
        <v>OK</v>
      </c>
    </row>
    <row r="101" customFormat="false" ht="15" hidden="false" customHeight="false" outlineLevel="0" collapsed="false">
      <c r="A101" s="21" t="n">
        <v>45962</v>
      </c>
      <c r="B101" s="4" t="s">
        <v>109</v>
      </c>
      <c r="C101" s="4" t="s">
        <v>110</v>
      </c>
      <c r="D101" s="4" t="s">
        <v>123</v>
      </c>
      <c r="E101" s="16" t="n">
        <v>70700</v>
      </c>
      <c r="F101" s="16" t="n">
        <v>18600</v>
      </c>
      <c r="G101" s="14" t="n">
        <v>156008</v>
      </c>
      <c r="H101" s="14" t="n">
        <v>572</v>
      </c>
      <c r="I101" s="14" t="n">
        <v>489</v>
      </c>
      <c r="J101" s="14" t="n">
        <v>12</v>
      </c>
      <c r="K101" s="14" t="n">
        <v>6</v>
      </c>
      <c r="L101" s="14" t="n">
        <v>6</v>
      </c>
      <c r="M101" s="14" t="n">
        <v>4</v>
      </c>
      <c r="N101" s="14" t="n">
        <v>2</v>
      </c>
      <c r="O101" s="14" t="n">
        <v>3</v>
      </c>
      <c r="P101" s="14" t="n">
        <v>2</v>
      </c>
      <c r="Q101" s="14" t="n">
        <v>1</v>
      </c>
      <c r="R101" s="16" t="n">
        <v>171300</v>
      </c>
      <c r="S101" s="24" t="n">
        <v>16</v>
      </c>
      <c r="T101" s="25" t="n">
        <f aca="false">IF(A101="","",E101+F101)</f>
        <v>89300</v>
      </c>
      <c r="U101" s="26" t="n">
        <f aca="false">IFERROR(H101/G101,"")</f>
        <v>0.00366647864212092</v>
      </c>
      <c r="V101" s="27" t="n">
        <f aca="false">IFERROR(J101/I101,"")</f>
        <v>0.0245398773006135</v>
      </c>
      <c r="W101" s="27" t="n">
        <f aca="false">IFERROR(K101/J101,"")</f>
        <v>0.5</v>
      </c>
      <c r="X101" s="25" t="n">
        <f aca="false">IFERROR(T101/K101,"")</f>
        <v>14883.3333333333</v>
      </c>
      <c r="Y101" s="27" t="n">
        <f aca="false">IFERROR(O101/K101,"")</f>
        <v>0.5</v>
      </c>
      <c r="Z101" s="27" t="n">
        <f aca="false">IFERROR(P101/O101,"")</f>
        <v>0.666666666666667</v>
      </c>
      <c r="AA101" s="27" t="n">
        <f aca="false">IFERROR(Q101/P101,"")</f>
        <v>0.5</v>
      </c>
      <c r="AB101" s="25" t="n">
        <f aca="false">IFERROR(T101/P101,"")</f>
        <v>44650</v>
      </c>
      <c r="AC101" s="25" t="n">
        <f aca="false">IFERROR(T101/Q101,"")</f>
        <v>89300</v>
      </c>
      <c r="AD101" s="25" t="n">
        <f aca="false">IFERROR(R101/Q101,"")</f>
        <v>171300</v>
      </c>
      <c r="AE101" s="28" t="n">
        <f aca="false">IFERROR(R101/T101,"")</f>
        <v>1.91825307950728</v>
      </c>
      <c r="AF101" s="29" t="str">
        <f aca="false">IF(A101="","",IF(OR(O101&gt;K101,P101&gt;O101,Q101&gt;P101,K101&gt;J101),"CHECK","OK"))</f>
        <v>OK</v>
      </c>
    </row>
    <row r="102" customFormat="false" ht="15" hidden="false" customHeight="false" outlineLevel="0" collapsed="false">
      <c r="A102" s="21" t="n">
        <v>45962</v>
      </c>
      <c r="B102" s="4" t="s">
        <v>109</v>
      </c>
      <c r="C102" s="4" t="s">
        <v>110</v>
      </c>
      <c r="D102" s="4" t="s">
        <v>126</v>
      </c>
      <c r="E102" s="16" t="n">
        <v>112900</v>
      </c>
      <c r="F102" s="16" t="n">
        <v>21600</v>
      </c>
      <c r="G102" s="14" t="n">
        <v>177086</v>
      </c>
      <c r="H102" s="14" t="n">
        <v>1596</v>
      </c>
      <c r="I102" s="14" t="n">
        <v>1207</v>
      </c>
      <c r="J102" s="14" t="n">
        <v>59</v>
      </c>
      <c r="K102" s="14" t="n">
        <v>28</v>
      </c>
      <c r="L102" s="14" t="n">
        <v>30</v>
      </c>
      <c r="M102" s="14" t="n">
        <v>21</v>
      </c>
      <c r="N102" s="14" t="n">
        <v>8</v>
      </c>
      <c r="O102" s="14" t="n">
        <v>13</v>
      </c>
      <c r="P102" s="14" t="n">
        <v>9</v>
      </c>
      <c r="Q102" s="14" t="n">
        <v>3</v>
      </c>
      <c r="R102" s="16" t="n">
        <v>482700</v>
      </c>
      <c r="S102" s="24" t="n">
        <v>14</v>
      </c>
      <c r="T102" s="25" t="n">
        <f aca="false">IF(A102="","",E102+F102)</f>
        <v>134500</v>
      </c>
      <c r="U102" s="26" t="n">
        <f aca="false">IFERROR(H102/G102,"")</f>
        <v>0.0090125701636493</v>
      </c>
      <c r="V102" s="27" t="n">
        <f aca="false">IFERROR(J102/I102,"")</f>
        <v>0.0488815244407622</v>
      </c>
      <c r="W102" s="27" t="n">
        <f aca="false">IFERROR(K102/J102,"")</f>
        <v>0.474576271186441</v>
      </c>
      <c r="X102" s="25" t="n">
        <f aca="false">IFERROR(T102/K102,"")</f>
        <v>4803.57142857143</v>
      </c>
      <c r="Y102" s="27" t="n">
        <f aca="false">IFERROR(O102/K102,"")</f>
        <v>0.464285714285714</v>
      </c>
      <c r="Z102" s="27" t="n">
        <f aca="false">IFERROR(P102/O102,"")</f>
        <v>0.692307692307692</v>
      </c>
      <c r="AA102" s="27" t="n">
        <f aca="false">IFERROR(Q102/P102,"")</f>
        <v>0.333333333333333</v>
      </c>
      <c r="AB102" s="25" t="n">
        <f aca="false">IFERROR(T102/P102,"")</f>
        <v>14944.4444444444</v>
      </c>
      <c r="AC102" s="25" t="n">
        <f aca="false">IFERROR(T102/Q102,"")</f>
        <v>44833.3333333333</v>
      </c>
      <c r="AD102" s="25" t="n">
        <f aca="false">IFERROR(R102/Q102,"")</f>
        <v>160900</v>
      </c>
      <c r="AE102" s="28" t="n">
        <f aca="false">IFERROR(R102/T102,"")</f>
        <v>3.58884758364312</v>
      </c>
      <c r="AF102" s="29" t="str">
        <f aca="false">IF(A102="","",IF(OR(O102&gt;K102,P102&gt;O102,Q102&gt;P102,K102&gt;J102),"CHECK","OK"))</f>
        <v>OK</v>
      </c>
    </row>
    <row r="103" customFormat="false" ht="15" hidden="false" customHeight="false" outlineLevel="0" collapsed="false">
      <c r="A103" s="21" t="n">
        <v>45962</v>
      </c>
      <c r="B103" s="4" t="s">
        <v>109</v>
      </c>
      <c r="C103" s="4" t="s">
        <v>110</v>
      </c>
      <c r="D103" s="4" t="s">
        <v>127</v>
      </c>
      <c r="E103" s="16" t="n">
        <v>0</v>
      </c>
      <c r="F103" s="16" t="n">
        <v>44300</v>
      </c>
      <c r="G103" s="14" t="n">
        <v>44520</v>
      </c>
      <c r="H103" s="14" t="n">
        <v>1249</v>
      </c>
      <c r="I103" s="14" t="n">
        <v>1251</v>
      </c>
      <c r="J103" s="14" t="n">
        <v>37</v>
      </c>
      <c r="K103" s="14" t="n">
        <v>29</v>
      </c>
      <c r="L103" s="14" t="n">
        <v>18</v>
      </c>
      <c r="M103" s="14" t="n">
        <v>13</v>
      </c>
      <c r="N103" s="14" t="n">
        <v>6</v>
      </c>
      <c r="O103" s="14" t="n">
        <v>17</v>
      </c>
      <c r="P103" s="14" t="n">
        <v>13</v>
      </c>
      <c r="Q103" s="14" t="n">
        <v>5</v>
      </c>
      <c r="R103" s="16" t="n">
        <v>917400</v>
      </c>
      <c r="S103" s="24" t="n">
        <v>22</v>
      </c>
      <c r="T103" s="25" t="n">
        <f aca="false">IF(A103="","",E103+F103)</f>
        <v>44300</v>
      </c>
      <c r="U103" s="26" t="n">
        <f aca="false">IFERROR(H103/G103,"")</f>
        <v>0.0280548068283917</v>
      </c>
      <c r="V103" s="27" t="n">
        <f aca="false">IFERROR(J103/I103,"")</f>
        <v>0.0295763389288569</v>
      </c>
      <c r="W103" s="27" t="n">
        <f aca="false">IFERROR(K103/J103,"")</f>
        <v>0.783783783783784</v>
      </c>
      <c r="X103" s="25" t="n">
        <f aca="false">IFERROR(T103/K103,"")</f>
        <v>1527.58620689655</v>
      </c>
      <c r="Y103" s="27" t="n">
        <f aca="false">IFERROR(O103/K103,"")</f>
        <v>0.586206896551724</v>
      </c>
      <c r="Z103" s="27" t="n">
        <f aca="false">IFERROR(P103/O103,"")</f>
        <v>0.764705882352941</v>
      </c>
      <c r="AA103" s="27" t="n">
        <f aca="false">IFERROR(Q103/P103,"")</f>
        <v>0.384615384615385</v>
      </c>
      <c r="AB103" s="25" t="n">
        <f aca="false">IFERROR(T103/P103,"")</f>
        <v>3407.69230769231</v>
      </c>
      <c r="AC103" s="25" t="n">
        <f aca="false">IFERROR(T103/Q103,"")</f>
        <v>8860</v>
      </c>
      <c r="AD103" s="25" t="n">
        <f aca="false">IFERROR(R103/Q103,"")</f>
        <v>183480</v>
      </c>
      <c r="AE103" s="28" t="n">
        <f aca="false">IFERROR(R103/T103,"")</f>
        <v>20.7088036117381</v>
      </c>
      <c r="AF103" s="29" t="str">
        <f aca="false">IF(A103="","",IF(OR(O103&gt;K103,P103&gt;O103,Q103&gt;P103,K103&gt;J103),"CHECK","OK"))</f>
        <v>OK</v>
      </c>
    </row>
    <row r="104" customFormat="false" ht="15" hidden="false" customHeight="false" outlineLevel="0" collapsed="false">
      <c r="A104" s="21" t="n">
        <v>45962</v>
      </c>
      <c r="B104" s="4" t="s">
        <v>109</v>
      </c>
      <c r="C104" s="4" t="s">
        <v>110</v>
      </c>
      <c r="D104" s="4" t="s">
        <v>128</v>
      </c>
      <c r="E104" s="16" t="n">
        <v>0</v>
      </c>
      <c r="F104" s="16" t="n">
        <v>14900</v>
      </c>
      <c r="G104" s="14" t="n">
        <v>19678</v>
      </c>
      <c r="H104" s="14" t="n">
        <v>915</v>
      </c>
      <c r="I104" s="14" t="n">
        <v>668</v>
      </c>
      <c r="J104" s="14" t="n">
        <v>165</v>
      </c>
      <c r="K104" s="14" t="n">
        <v>111</v>
      </c>
      <c r="L104" s="14" t="n">
        <v>124</v>
      </c>
      <c r="M104" s="14" t="n">
        <v>16</v>
      </c>
      <c r="N104" s="14" t="n">
        <v>25</v>
      </c>
      <c r="O104" s="14" t="n">
        <v>61</v>
      </c>
      <c r="P104" s="14" t="n">
        <v>43</v>
      </c>
      <c r="Q104" s="14" t="n">
        <v>15</v>
      </c>
      <c r="R104" s="16" t="n">
        <v>2546400</v>
      </c>
      <c r="S104" s="24" t="n">
        <v>19</v>
      </c>
      <c r="T104" s="25" t="n">
        <f aca="false">IF(A104="","",E104+F104)</f>
        <v>14900</v>
      </c>
      <c r="U104" s="26" t="n">
        <f aca="false">IFERROR(H104/G104,"")</f>
        <v>0.0464986279093404</v>
      </c>
      <c r="V104" s="27" t="n">
        <f aca="false">IFERROR(J104/I104,"")</f>
        <v>0.247005988023952</v>
      </c>
      <c r="W104" s="27" t="n">
        <f aca="false">IFERROR(K104/J104,"")</f>
        <v>0.672727272727273</v>
      </c>
      <c r="X104" s="25" t="n">
        <f aca="false">IFERROR(T104/K104,"")</f>
        <v>134.234234234234</v>
      </c>
      <c r="Y104" s="27" t="n">
        <f aca="false">IFERROR(O104/K104,"")</f>
        <v>0.54954954954955</v>
      </c>
      <c r="Z104" s="27" t="n">
        <f aca="false">IFERROR(P104/O104,"")</f>
        <v>0.704918032786885</v>
      </c>
      <c r="AA104" s="27" t="n">
        <f aca="false">IFERROR(Q104/P104,"")</f>
        <v>0.348837209302326</v>
      </c>
      <c r="AB104" s="25" t="n">
        <f aca="false">IFERROR(T104/P104,"")</f>
        <v>346.511627906977</v>
      </c>
      <c r="AC104" s="25" t="n">
        <f aca="false">IFERROR(T104/Q104,"")</f>
        <v>993.333333333333</v>
      </c>
      <c r="AD104" s="25" t="n">
        <f aca="false">IFERROR(R104/Q104,"")</f>
        <v>169760</v>
      </c>
      <c r="AE104" s="28" t="n">
        <f aca="false">IFERROR(R104/T104,"")</f>
        <v>170.89932885906</v>
      </c>
      <c r="AF104" s="29" t="str">
        <f aca="false">IF(A104="","",IF(OR(O104&gt;K104,P104&gt;O104,Q104&gt;P104,K104&gt;J104),"CHECK","OK"))</f>
        <v>OK</v>
      </c>
    </row>
    <row r="105" customFormat="false" ht="15" hidden="false" customHeight="false" outlineLevel="0" collapsed="false">
      <c r="A105" s="21" t="n">
        <v>45962</v>
      </c>
      <c r="B105" s="4" t="s">
        <v>109</v>
      </c>
      <c r="C105" s="4" t="s">
        <v>110</v>
      </c>
      <c r="D105" s="4" t="s">
        <v>129</v>
      </c>
      <c r="E105" s="16" t="n">
        <v>0</v>
      </c>
      <c r="F105" s="16" t="n">
        <v>29800</v>
      </c>
      <c r="G105" s="14" t="n">
        <v>21956</v>
      </c>
      <c r="H105" s="14" t="n">
        <v>235</v>
      </c>
      <c r="I105" s="14" t="n">
        <v>201</v>
      </c>
      <c r="J105" s="14" t="n">
        <v>4</v>
      </c>
      <c r="K105" s="14" t="n">
        <v>2</v>
      </c>
      <c r="L105" s="14" t="n">
        <v>2</v>
      </c>
      <c r="M105" s="14" t="n">
        <v>1</v>
      </c>
      <c r="N105" s="14" t="n">
        <v>1</v>
      </c>
      <c r="O105" s="14" t="n">
        <v>1</v>
      </c>
      <c r="P105" s="14" t="n">
        <v>1</v>
      </c>
      <c r="Q105" s="14" t="n">
        <v>0</v>
      </c>
      <c r="R105" s="16" t="n">
        <v>0</v>
      </c>
      <c r="S105" s="24" t="n">
        <v>19</v>
      </c>
      <c r="T105" s="25" t="n">
        <f aca="false">IF(A105="","",E105+F105)</f>
        <v>29800</v>
      </c>
      <c r="U105" s="26" t="n">
        <f aca="false">IFERROR(H105/G105,"")</f>
        <v>0.0107032246310803</v>
      </c>
      <c r="V105" s="27" t="n">
        <f aca="false">IFERROR(J105/I105,"")</f>
        <v>0.0199004975124378</v>
      </c>
      <c r="W105" s="27" t="n">
        <f aca="false">IFERROR(K105/J105,"")</f>
        <v>0.5</v>
      </c>
      <c r="X105" s="25" t="n">
        <f aca="false">IFERROR(T105/K105,"")</f>
        <v>14900</v>
      </c>
      <c r="Y105" s="27" t="n">
        <f aca="false">IFERROR(O105/K105,"")</f>
        <v>0.5</v>
      </c>
      <c r="Z105" s="27" t="n">
        <f aca="false">IFERROR(P105/O105,"")</f>
        <v>1</v>
      </c>
      <c r="AA105" s="27" t="n">
        <f aca="false">IFERROR(Q105/P105,"")</f>
        <v>0</v>
      </c>
      <c r="AB105" s="25" t="n">
        <f aca="false">IFERROR(T105/P105,"")</f>
        <v>29800</v>
      </c>
      <c r="AC105" s="25" t="str">
        <f aca="false">IFERROR(T105/Q105,"")</f>
        <v/>
      </c>
      <c r="AD105" s="25" t="str">
        <f aca="false">IFERROR(R105/Q105,"")</f>
        <v/>
      </c>
      <c r="AE105" s="28" t="n">
        <f aca="false">IFERROR(R105/T105,"")</f>
        <v>0</v>
      </c>
      <c r="AF105" s="29" t="str">
        <f aca="false">IF(A105="","",IF(OR(O105&gt;K105,P105&gt;O105,Q105&gt;P105,K105&gt;J105),"CHECK","OK"))</f>
        <v>OK</v>
      </c>
    </row>
    <row r="106" customFormat="false" ht="15" hidden="false" customHeight="false" outlineLevel="0" collapsed="false">
      <c r="A106" s="21" t="n">
        <v>45962</v>
      </c>
      <c r="B106" s="4" t="s">
        <v>109</v>
      </c>
      <c r="C106" s="4" t="s">
        <v>110</v>
      </c>
      <c r="D106" s="4" t="s">
        <v>130</v>
      </c>
      <c r="E106" s="16" t="n">
        <v>0</v>
      </c>
      <c r="F106" s="16" t="n">
        <v>0</v>
      </c>
      <c r="G106" s="14" t="n">
        <v>0</v>
      </c>
      <c r="H106" s="14" t="n">
        <v>0</v>
      </c>
      <c r="I106" s="14" t="n">
        <v>0</v>
      </c>
      <c r="J106" s="14" t="n">
        <v>10</v>
      </c>
      <c r="K106" s="14" t="n">
        <v>6</v>
      </c>
      <c r="L106" s="14" t="n">
        <v>0</v>
      </c>
      <c r="M106" s="14" t="n">
        <v>0</v>
      </c>
      <c r="N106" s="14" t="n">
        <v>10</v>
      </c>
      <c r="O106" s="14" t="n">
        <v>4</v>
      </c>
      <c r="P106" s="14" t="n">
        <v>3</v>
      </c>
      <c r="Q106" s="14" t="n">
        <v>1</v>
      </c>
      <c r="R106" s="16" t="n">
        <v>180200</v>
      </c>
      <c r="S106" s="24" t="n">
        <v>13</v>
      </c>
      <c r="T106" s="25" t="n">
        <f aca="false">IF(A106="","",E106+F106)</f>
        <v>0</v>
      </c>
      <c r="U106" s="26" t="str">
        <f aca="false">IFERROR(H106/G106,"")</f>
        <v/>
      </c>
      <c r="V106" s="27" t="str">
        <f aca="false">IFERROR(J106/I106,"")</f>
        <v/>
      </c>
      <c r="W106" s="27" t="n">
        <f aca="false">IFERROR(K106/J106,"")</f>
        <v>0.6</v>
      </c>
      <c r="X106" s="25" t="n">
        <f aca="false">IFERROR(T106/K106,"")</f>
        <v>0</v>
      </c>
      <c r="Y106" s="27" t="n">
        <f aca="false">IFERROR(O106/K106,"")</f>
        <v>0.666666666666667</v>
      </c>
      <c r="Z106" s="27" t="n">
        <f aca="false">IFERROR(P106/O106,"")</f>
        <v>0.75</v>
      </c>
      <c r="AA106" s="27" t="n">
        <f aca="false">IFERROR(Q106/P106,"")</f>
        <v>0.333333333333333</v>
      </c>
      <c r="AB106" s="25" t="n">
        <f aca="false">IFERROR(T106/P106,"")</f>
        <v>0</v>
      </c>
      <c r="AC106" s="25" t="n">
        <f aca="false">IFERROR(T106/Q106,"")</f>
        <v>0</v>
      </c>
      <c r="AD106" s="25" t="n">
        <f aca="false">IFERROR(R106/Q106,"")</f>
        <v>180200</v>
      </c>
      <c r="AE106" s="28" t="str">
        <f aca="false">IFERROR(R106/T106,"")</f>
        <v/>
      </c>
      <c r="AF106" s="29" t="str">
        <f aca="false">IF(A106="","",IF(OR(O106&gt;K106,P106&gt;O106,Q106&gt;P106,K106&gt;J106),"CHECK","OK"))</f>
        <v>OK</v>
      </c>
    </row>
    <row r="107" customFormat="false" ht="15" hidden="false" customHeight="false" outlineLevel="0" collapsed="false">
      <c r="A107" s="21" t="n">
        <v>45962</v>
      </c>
      <c r="B107" s="4" t="s">
        <v>109</v>
      </c>
      <c r="C107" s="4" t="s">
        <v>110</v>
      </c>
      <c r="D107" s="4" t="s">
        <v>131</v>
      </c>
      <c r="E107" s="16" t="n">
        <v>0</v>
      </c>
      <c r="F107" s="16" t="n">
        <v>8900</v>
      </c>
      <c r="G107" s="14" t="n">
        <v>9478</v>
      </c>
      <c r="H107" s="14" t="n">
        <v>190</v>
      </c>
      <c r="I107" s="14" t="n">
        <v>123</v>
      </c>
      <c r="J107" s="14" t="n">
        <v>6</v>
      </c>
      <c r="K107" s="14" t="n">
        <v>3</v>
      </c>
      <c r="L107" s="14" t="n">
        <v>3</v>
      </c>
      <c r="M107" s="14" t="n">
        <v>2</v>
      </c>
      <c r="N107" s="14" t="n">
        <v>1</v>
      </c>
      <c r="O107" s="14" t="n">
        <v>2</v>
      </c>
      <c r="P107" s="14" t="n">
        <v>1</v>
      </c>
      <c r="Q107" s="14" t="n">
        <v>0</v>
      </c>
      <c r="R107" s="16" t="n">
        <v>0</v>
      </c>
      <c r="S107" s="24" t="n">
        <v>22</v>
      </c>
      <c r="T107" s="25" t="n">
        <f aca="false">IF(A107="","",E107+F107)</f>
        <v>8900</v>
      </c>
      <c r="U107" s="26" t="n">
        <f aca="false">IFERROR(H107/G107,"")</f>
        <v>0.020046423296054</v>
      </c>
      <c r="V107" s="27" t="n">
        <f aca="false">IFERROR(J107/I107,"")</f>
        <v>0.0487804878048781</v>
      </c>
      <c r="W107" s="27" t="n">
        <f aca="false">IFERROR(K107/J107,"")</f>
        <v>0.5</v>
      </c>
      <c r="X107" s="25" t="n">
        <f aca="false">IFERROR(T107/K107,"")</f>
        <v>2966.66666666667</v>
      </c>
      <c r="Y107" s="27" t="n">
        <f aca="false">IFERROR(O107/K107,"")</f>
        <v>0.666666666666667</v>
      </c>
      <c r="Z107" s="27" t="n">
        <f aca="false">IFERROR(P107/O107,"")</f>
        <v>0.5</v>
      </c>
      <c r="AA107" s="27" t="n">
        <f aca="false">IFERROR(Q107/P107,"")</f>
        <v>0</v>
      </c>
      <c r="AB107" s="25" t="n">
        <f aca="false">IFERROR(T107/P107,"")</f>
        <v>8900</v>
      </c>
      <c r="AC107" s="25" t="str">
        <f aca="false">IFERROR(T107/Q107,"")</f>
        <v/>
      </c>
      <c r="AD107" s="25" t="str">
        <f aca="false">IFERROR(R107/Q107,"")</f>
        <v/>
      </c>
      <c r="AE107" s="28" t="n">
        <f aca="false">IFERROR(R107/T107,"")</f>
        <v>0</v>
      </c>
      <c r="AF107" s="29" t="str">
        <f aca="false">IF(A107="","",IF(OR(O107&gt;K107,P107&gt;O107,Q107&gt;P107,K107&gt;J107),"CHECK","OK"))</f>
        <v>OK</v>
      </c>
    </row>
    <row r="108" customFormat="false" ht="15" hidden="false" customHeight="false" outlineLevel="0" collapsed="false">
      <c r="A108" s="21" t="n">
        <v>45962</v>
      </c>
      <c r="B108" s="4" t="s">
        <v>109</v>
      </c>
      <c r="C108" s="4" t="s">
        <v>110</v>
      </c>
      <c r="D108" s="4" t="s">
        <v>132</v>
      </c>
      <c r="E108" s="16" t="n">
        <v>0</v>
      </c>
      <c r="F108" s="16" t="n">
        <v>0</v>
      </c>
      <c r="G108" s="14" t="n">
        <v>0</v>
      </c>
      <c r="H108" s="14" t="n">
        <v>0</v>
      </c>
      <c r="I108" s="14" t="n">
        <v>0</v>
      </c>
      <c r="J108" s="14" t="n">
        <v>10</v>
      </c>
      <c r="K108" s="14" t="n">
        <v>9</v>
      </c>
      <c r="L108" s="14" t="n">
        <v>5</v>
      </c>
      <c r="M108" s="14" t="n">
        <v>4</v>
      </c>
      <c r="N108" s="14" t="n">
        <v>1</v>
      </c>
      <c r="O108" s="14" t="n">
        <v>6</v>
      </c>
      <c r="P108" s="14" t="n">
        <v>5</v>
      </c>
      <c r="Q108" s="14" t="n">
        <v>2</v>
      </c>
      <c r="R108" s="16" t="n">
        <v>321300</v>
      </c>
      <c r="S108" s="24" t="n">
        <v>17</v>
      </c>
      <c r="T108" s="25" t="n">
        <f aca="false">IF(A108="","",E108+F108)</f>
        <v>0</v>
      </c>
      <c r="U108" s="26" t="str">
        <f aca="false">IFERROR(H108/G108,"")</f>
        <v/>
      </c>
      <c r="V108" s="27" t="str">
        <f aca="false">IFERROR(J108/I108,"")</f>
        <v/>
      </c>
      <c r="W108" s="27" t="n">
        <f aca="false">IFERROR(K108/J108,"")</f>
        <v>0.9</v>
      </c>
      <c r="X108" s="25" t="n">
        <f aca="false">IFERROR(T108/K108,"")</f>
        <v>0</v>
      </c>
      <c r="Y108" s="27" t="n">
        <f aca="false">IFERROR(O108/K108,"")</f>
        <v>0.666666666666667</v>
      </c>
      <c r="Z108" s="27" t="n">
        <f aca="false">IFERROR(P108/O108,"")</f>
        <v>0.833333333333333</v>
      </c>
      <c r="AA108" s="27" t="n">
        <f aca="false">IFERROR(Q108/P108,"")</f>
        <v>0.4</v>
      </c>
      <c r="AB108" s="25" t="n">
        <f aca="false">IFERROR(T108/P108,"")</f>
        <v>0</v>
      </c>
      <c r="AC108" s="25" t="n">
        <f aca="false">IFERROR(T108/Q108,"")</f>
        <v>0</v>
      </c>
      <c r="AD108" s="25" t="n">
        <f aca="false">IFERROR(R108/Q108,"")</f>
        <v>160650</v>
      </c>
      <c r="AE108" s="28" t="str">
        <f aca="false">IFERROR(R108/T108,"")</f>
        <v/>
      </c>
      <c r="AF108" s="29" t="str">
        <f aca="false">IF(A108="","",IF(OR(O108&gt;K108,P108&gt;O108,Q108&gt;P108,K108&gt;J108),"CHECK","OK"))</f>
        <v>OK</v>
      </c>
    </row>
    <row r="109" customFormat="false" ht="15" hidden="false" customHeight="false" outlineLevel="0" collapsed="false">
      <c r="A109" s="21" t="n">
        <v>45962</v>
      </c>
      <c r="B109" s="4" t="s">
        <v>109</v>
      </c>
      <c r="C109" s="4" t="s">
        <v>110</v>
      </c>
      <c r="D109" s="4" t="s">
        <v>133</v>
      </c>
      <c r="E109" s="16" t="n">
        <v>0</v>
      </c>
      <c r="F109" s="16" t="n">
        <v>0</v>
      </c>
      <c r="G109" s="14" t="n">
        <v>0</v>
      </c>
      <c r="H109" s="14" t="n">
        <v>0</v>
      </c>
      <c r="I109" s="14" t="n">
        <v>253</v>
      </c>
      <c r="J109" s="14" t="n">
        <v>13</v>
      </c>
      <c r="K109" s="14" t="n">
        <v>8</v>
      </c>
      <c r="L109" s="14" t="n">
        <v>6</v>
      </c>
      <c r="M109" s="14" t="n">
        <v>5</v>
      </c>
      <c r="N109" s="14" t="n">
        <v>2</v>
      </c>
      <c r="O109" s="14" t="n">
        <v>4</v>
      </c>
      <c r="P109" s="14" t="n">
        <v>3</v>
      </c>
      <c r="Q109" s="14" t="n">
        <v>1</v>
      </c>
      <c r="R109" s="16" t="n">
        <v>192900</v>
      </c>
      <c r="S109" s="24" t="n">
        <v>23</v>
      </c>
      <c r="T109" s="25" t="n">
        <f aca="false">IF(A109="","",E109+F109)</f>
        <v>0</v>
      </c>
      <c r="U109" s="26" t="str">
        <f aca="false">IFERROR(H109/G109,"")</f>
        <v/>
      </c>
      <c r="V109" s="27" t="n">
        <f aca="false">IFERROR(J109/I109,"")</f>
        <v>0.0513833992094862</v>
      </c>
      <c r="W109" s="27" t="n">
        <f aca="false">IFERROR(K109/J109,"")</f>
        <v>0.615384615384615</v>
      </c>
      <c r="X109" s="25" t="n">
        <f aca="false">IFERROR(T109/K109,"")</f>
        <v>0</v>
      </c>
      <c r="Y109" s="27" t="n">
        <f aca="false">IFERROR(O109/K109,"")</f>
        <v>0.5</v>
      </c>
      <c r="Z109" s="27" t="n">
        <f aca="false">IFERROR(P109/O109,"")</f>
        <v>0.75</v>
      </c>
      <c r="AA109" s="27" t="n">
        <f aca="false">IFERROR(Q109/P109,"")</f>
        <v>0.333333333333333</v>
      </c>
      <c r="AB109" s="25" t="n">
        <f aca="false">IFERROR(T109/P109,"")</f>
        <v>0</v>
      </c>
      <c r="AC109" s="25" t="n">
        <f aca="false">IFERROR(T109/Q109,"")</f>
        <v>0</v>
      </c>
      <c r="AD109" s="25" t="n">
        <f aca="false">IFERROR(R109/Q109,"")</f>
        <v>192900</v>
      </c>
      <c r="AE109" s="28" t="str">
        <f aca="false">IFERROR(R109/T109,"")</f>
        <v/>
      </c>
      <c r="AF109" s="29" t="str">
        <f aca="false">IF(A109="","",IF(OR(O109&gt;K109,P109&gt;O109,Q109&gt;P109,K109&gt;J109),"CHECK","OK"))</f>
        <v>OK</v>
      </c>
    </row>
    <row r="110" customFormat="false" ht="15" hidden="false" customHeight="false" outlineLevel="0" collapsed="false">
      <c r="A110" s="21" t="n">
        <v>45962</v>
      </c>
      <c r="B110" s="4" t="s">
        <v>109</v>
      </c>
      <c r="C110" s="4" t="s">
        <v>116</v>
      </c>
      <c r="D110" s="4" t="s">
        <v>111</v>
      </c>
      <c r="E110" s="16" t="n">
        <v>191000</v>
      </c>
      <c r="F110" s="16" t="n">
        <v>20100</v>
      </c>
      <c r="G110" s="14" t="n">
        <v>22675</v>
      </c>
      <c r="H110" s="14" t="n">
        <v>992</v>
      </c>
      <c r="I110" s="14" t="n">
        <v>868</v>
      </c>
      <c r="J110" s="14" t="n">
        <v>49</v>
      </c>
      <c r="K110" s="14" t="n">
        <v>32</v>
      </c>
      <c r="L110" s="14" t="n">
        <v>24</v>
      </c>
      <c r="M110" s="14" t="n">
        <v>17</v>
      </c>
      <c r="N110" s="14" t="n">
        <v>8</v>
      </c>
      <c r="O110" s="14" t="n">
        <v>17</v>
      </c>
      <c r="P110" s="14" t="n">
        <v>12</v>
      </c>
      <c r="Q110" s="14" t="n">
        <v>3</v>
      </c>
      <c r="R110" s="16" t="n">
        <v>588200</v>
      </c>
      <c r="S110" s="24" t="n">
        <v>11</v>
      </c>
      <c r="T110" s="25" t="n">
        <f aca="false">IF(A110="","",E110+F110)</f>
        <v>211100</v>
      </c>
      <c r="U110" s="26" t="n">
        <f aca="false">IFERROR(H110/G110,"")</f>
        <v>0.0437486218302095</v>
      </c>
      <c r="V110" s="27" t="n">
        <f aca="false">IFERROR(J110/I110,"")</f>
        <v>0.0564516129032258</v>
      </c>
      <c r="W110" s="27" t="n">
        <f aca="false">IFERROR(K110/J110,"")</f>
        <v>0.653061224489796</v>
      </c>
      <c r="X110" s="25" t="n">
        <f aca="false">IFERROR(T110/K110,"")</f>
        <v>6596.875</v>
      </c>
      <c r="Y110" s="27" t="n">
        <f aca="false">IFERROR(O110/K110,"")</f>
        <v>0.53125</v>
      </c>
      <c r="Z110" s="27" t="n">
        <f aca="false">IFERROR(P110/O110,"")</f>
        <v>0.705882352941177</v>
      </c>
      <c r="AA110" s="27" t="n">
        <f aca="false">IFERROR(Q110/P110,"")</f>
        <v>0.25</v>
      </c>
      <c r="AB110" s="25" t="n">
        <f aca="false">IFERROR(T110/P110,"")</f>
        <v>17591.6666666667</v>
      </c>
      <c r="AC110" s="25" t="n">
        <f aca="false">IFERROR(T110/Q110,"")</f>
        <v>70366.6666666667</v>
      </c>
      <c r="AD110" s="25" t="n">
        <f aca="false">IFERROR(R110/Q110,"")</f>
        <v>196066.666666667</v>
      </c>
      <c r="AE110" s="28" t="n">
        <f aca="false">IFERROR(R110/T110,"")</f>
        <v>2.78635717669351</v>
      </c>
      <c r="AF110" s="29" t="str">
        <f aca="false">IF(A110="","",IF(OR(O110&gt;K110,P110&gt;O110,Q110&gt;P110,K110&gt;J110),"CHECK","OK"))</f>
        <v>OK</v>
      </c>
    </row>
    <row r="111" customFormat="false" ht="15" hidden="false" customHeight="false" outlineLevel="0" collapsed="false">
      <c r="A111" s="21" t="n">
        <v>45962</v>
      </c>
      <c r="B111" s="4" t="s">
        <v>109</v>
      </c>
      <c r="C111" s="4" t="s">
        <v>116</v>
      </c>
      <c r="D111" s="4" t="s">
        <v>117</v>
      </c>
      <c r="E111" s="16" t="n">
        <v>40600</v>
      </c>
      <c r="F111" s="16" t="n">
        <v>4800</v>
      </c>
      <c r="G111" s="14" t="n">
        <v>6068</v>
      </c>
      <c r="H111" s="14" t="n">
        <v>776</v>
      </c>
      <c r="I111" s="14" t="n">
        <v>768</v>
      </c>
      <c r="J111" s="14" t="n">
        <v>70</v>
      </c>
      <c r="K111" s="14" t="n">
        <v>58</v>
      </c>
      <c r="L111" s="14" t="n">
        <v>35</v>
      </c>
      <c r="M111" s="14" t="n">
        <v>24</v>
      </c>
      <c r="N111" s="14" t="n">
        <v>11</v>
      </c>
      <c r="O111" s="14" t="n">
        <v>34</v>
      </c>
      <c r="P111" s="14" t="n">
        <v>25</v>
      </c>
      <c r="Q111" s="14" t="n">
        <v>8</v>
      </c>
      <c r="R111" s="16" t="n">
        <v>1581700</v>
      </c>
      <c r="S111" s="24" t="n">
        <v>26</v>
      </c>
      <c r="T111" s="25" t="n">
        <f aca="false">IF(A111="","",E111+F111)</f>
        <v>45400</v>
      </c>
      <c r="U111" s="26" t="n">
        <f aca="false">IFERROR(H111/G111,"")</f>
        <v>0.127883981542518</v>
      </c>
      <c r="V111" s="27" t="n">
        <f aca="false">IFERROR(J111/I111,"")</f>
        <v>0.0911458333333333</v>
      </c>
      <c r="W111" s="27" t="n">
        <f aca="false">IFERROR(K111/J111,"")</f>
        <v>0.828571428571429</v>
      </c>
      <c r="X111" s="25" t="n">
        <f aca="false">IFERROR(T111/K111,"")</f>
        <v>782.758620689655</v>
      </c>
      <c r="Y111" s="27" t="n">
        <f aca="false">IFERROR(O111/K111,"")</f>
        <v>0.586206896551724</v>
      </c>
      <c r="Z111" s="27" t="n">
        <f aca="false">IFERROR(P111/O111,"")</f>
        <v>0.735294117647059</v>
      </c>
      <c r="AA111" s="27" t="n">
        <f aca="false">IFERROR(Q111/P111,"")</f>
        <v>0.32</v>
      </c>
      <c r="AB111" s="25" t="n">
        <f aca="false">IFERROR(T111/P111,"")</f>
        <v>1816</v>
      </c>
      <c r="AC111" s="25" t="n">
        <f aca="false">IFERROR(T111/Q111,"")</f>
        <v>5675</v>
      </c>
      <c r="AD111" s="25" t="n">
        <f aca="false">IFERROR(R111/Q111,"")</f>
        <v>197712.5</v>
      </c>
      <c r="AE111" s="28" t="n">
        <f aca="false">IFERROR(R111/T111,"")</f>
        <v>34.8392070484582</v>
      </c>
      <c r="AF111" s="29" t="str">
        <f aca="false">IF(A111="","",IF(OR(O111&gt;K111,P111&gt;O111,Q111&gt;P111,K111&gt;J111),"CHECK","OK"))</f>
        <v>OK</v>
      </c>
    </row>
    <row r="112" customFormat="false" ht="15" hidden="false" customHeight="false" outlineLevel="0" collapsed="false">
      <c r="A112" s="21" t="n">
        <v>45962</v>
      </c>
      <c r="B112" s="4" t="s">
        <v>109</v>
      </c>
      <c r="C112" s="4" t="s">
        <v>116</v>
      </c>
      <c r="D112" s="4" t="s">
        <v>121</v>
      </c>
      <c r="E112" s="16" t="n">
        <v>133500</v>
      </c>
      <c r="F112" s="16" t="n">
        <v>13600</v>
      </c>
      <c r="G112" s="14" t="n">
        <v>89531</v>
      </c>
      <c r="H112" s="14" t="n">
        <v>1060</v>
      </c>
      <c r="I112" s="14" t="n">
        <v>884</v>
      </c>
      <c r="J112" s="14" t="n">
        <v>46</v>
      </c>
      <c r="K112" s="14" t="n">
        <v>24</v>
      </c>
      <c r="L112" s="14" t="n">
        <v>23</v>
      </c>
      <c r="M112" s="14" t="n">
        <v>16</v>
      </c>
      <c r="N112" s="14" t="n">
        <v>7</v>
      </c>
      <c r="O112" s="14" t="n">
        <v>11</v>
      </c>
      <c r="P112" s="14" t="n">
        <v>7</v>
      </c>
      <c r="Q112" s="14" t="n">
        <v>2</v>
      </c>
      <c r="R112" s="16" t="n">
        <v>433300</v>
      </c>
      <c r="S112" s="24" t="n">
        <v>20</v>
      </c>
      <c r="T112" s="25" t="n">
        <f aca="false">IF(A112="","",E112+F112)</f>
        <v>147100</v>
      </c>
      <c r="U112" s="26" t="n">
        <f aca="false">IFERROR(H112/G112,"")</f>
        <v>0.0118394745953915</v>
      </c>
      <c r="V112" s="27" t="n">
        <f aca="false">IFERROR(J112/I112,"")</f>
        <v>0.0520361990950226</v>
      </c>
      <c r="W112" s="27" t="n">
        <f aca="false">IFERROR(K112/J112,"")</f>
        <v>0.521739130434783</v>
      </c>
      <c r="X112" s="25" t="n">
        <f aca="false">IFERROR(T112/K112,"")</f>
        <v>6129.16666666667</v>
      </c>
      <c r="Y112" s="27" t="n">
        <f aca="false">IFERROR(O112/K112,"")</f>
        <v>0.458333333333333</v>
      </c>
      <c r="Z112" s="27" t="n">
        <f aca="false">IFERROR(P112/O112,"")</f>
        <v>0.636363636363636</v>
      </c>
      <c r="AA112" s="27" t="n">
        <f aca="false">IFERROR(Q112/P112,"")</f>
        <v>0.285714285714286</v>
      </c>
      <c r="AB112" s="25" t="n">
        <f aca="false">IFERROR(T112/P112,"")</f>
        <v>21014.2857142857</v>
      </c>
      <c r="AC112" s="25" t="n">
        <f aca="false">IFERROR(T112/Q112,"")</f>
        <v>73550</v>
      </c>
      <c r="AD112" s="25" t="n">
        <f aca="false">IFERROR(R112/Q112,"")</f>
        <v>216650</v>
      </c>
      <c r="AE112" s="28" t="n">
        <f aca="false">IFERROR(R112/T112,"")</f>
        <v>2.94561522773623</v>
      </c>
      <c r="AF112" s="29" t="str">
        <f aca="false">IF(A112="","",IF(OR(O112&gt;K112,P112&gt;O112,Q112&gt;P112,K112&gt;J112),"CHECK","OK"))</f>
        <v>OK</v>
      </c>
    </row>
    <row r="113" customFormat="false" ht="15" hidden="false" customHeight="false" outlineLevel="0" collapsed="false">
      <c r="A113" s="21" t="n">
        <v>45962</v>
      </c>
      <c r="B113" s="4" t="s">
        <v>109</v>
      </c>
      <c r="C113" s="4" t="s">
        <v>116</v>
      </c>
      <c r="D113" s="4" t="s">
        <v>123</v>
      </c>
      <c r="E113" s="16" t="n">
        <v>60900</v>
      </c>
      <c r="F113" s="16" t="n">
        <v>17000</v>
      </c>
      <c r="G113" s="14" t="n">
        <v>114426</v>
      </c>
      <c r="H113" s="14" t="n">
        <v>488</v>
      </c>
      <c r="I113" s="14" t="n">
        <v>380</v>
      </c>
      <c r="J113" s="14" t="n">
        <v>10</v>
      </c>
      <c r="K113" s="14" t="n">
        <v>5</v>
      </c>
      <c r="L113" s="14" t="n">
        <v>5</v>
      </c>
      <c r="M113" s="14" t="n">
        <v>4</v>
      </c>
      <c r="N113" s="14" t="n">
        <v>1</v>
      </c>
      <c r="O113" s="14" t="n">
        <v>2</v>
      </c>
      <c r="P113" s="14" t="n">
        <v>1</v>
      </c>
      <c r="Q113" s="14" t="n">
        <v>0</v>
      </c>
      <c r="R113" s="16" t="n">
        <v>0</v>
      </c>
      <c r="S113" s="24" t="n">
        <v>29</v>
      </c>
      <c r="T113" s="25" t="n">
        <f aca="false">IF(A113="","",E113+F113)</f>
        <v>77900</v>
      </c>
      <c r="U113" s="26" t="n">
        <f aca="false">IFERROR(H113/G113,"")</f>
        <v>0.00426476500096132</v>
      </c>
      <c r="V113" s="27" t="n">
        <f aca="false">IFERROR(J113/I113,"")</f>
        <v>0.0263157894736842</v>
      </c>
      <c r="W113" s="27" t="n">
        <f aca="false">IFERROR(K113/J113,"")</f>
        <v>0.5</v>
      </c>
      <c r="X113" s="25" t="n">
        <f aca="false">IFERROR(T113/K113,"")</f>
        <v>15580</v>
      </c>
      <c r="Y113" s="27" t="n">
        <f aca="false">IFERROR(O113/K113,"")</f>
        <v>0.4</v>
      </c>
      <c r="Z113" s="27" t="n">
        <f aca="false">IFERROR(P113/O113,"")</f>
        <v>0.5</v>
      </c>
      <c r="AA113" s="27" t="n">
        <f aca="false">IFERROR(Q113/P113,"")</f>
        <v>0</v>
      </c>
      <c r="AB113" s="25" t="n">
        <f aca="false">IFERROR(T113/P113,"")</f>
        <v>77900</v>
      </c>
      <c r="AC113" s="25" t="str">
        <f aca="false">IFERROR(T113/Q113,"")</f>
        <v/>
      </c>
      <c r="AD113" s="25" t="str">
        <f aca="false">IFERROR(R113/Q113,"")</f>
        <v/>
      </c>
      <c r="AE113" s="28" t="n">
        <f aca="false">IFERROR(R113/T113,"")</f>
        <v>0</v>
      </c>
      <c r="AF113" s="29" t="str">
        <f aca="false">IF(A113="","",IF(OR(O113&gt;K113,P113&gt;O113,Q113&gt;P113,K113&gt;J113),"CHECK","OK"))</f>
        <v>OK</v>
      </c>
    </row>
    <row r="114" customFormat="false" ht="15" hidden="false" customHeight="false" outlineLevel="0" collapsed="false">
      <c r="A114" s="21" t="n">
        <v>45962</v>
      </c>
      <c r="B114" s="4" t="s">
        <v>109</v>
      </c>
      <c r="C114" s="4" t="s">
        <v>116</v>
      </c>
      <c r="D114" s="4" t="s">
        <v>126</v>
      </c>
      <c r="E114" s="16" t="n">
        <v>117800</v>
      </c>
      <c r="F114" s="16" t="n">
        <v>20400</v>
      </c>
      <c r="G114" s="14" t="n">
        <v>142417</v>
      </c>
      <c r="H114" s="14" t="n">
        <v>1217</v>
      </c>
      <c r="I114" s="14" t="n">
        <v>875</v>
      </c>
      <c r="J114" s="14" t="n">
        <v>47</v>
      </c>
      <c r="K114" s="14" t="n">
        <v>21</v>
      </c>
      <c r="L114" s="14" t="n">
        <v>24</v>
      </c>
      <c r="M114" s="14" t="n">
        <v>16</v>
      </c>
      <c r="N114" s="14" t="n">
        <v>7</v>
      </c>
      <c r="O114" s="14" t="n">
        <v>8</v>
      </c>
      <c r="P114" s="14" t="n">
        <v>5</v>
      </c>
      <c r="Q114" s="14" t="n">
        <v>1</v>
      </c>
      <c r="R114" s="16" t="n">
        <v>205800</v>
      </c>
      <c r="S114" s="24" t="n">
        <v>25</v>
      </c>
      <c r="T114" s="25" t="n">
        <f aca="false">IF(A114="","",E114+F114)</f>
        <v>138200</v>
      </c>
      <c r="U114" s="26" t="n">
        <f aca="false">IFERROR(H114/G114,"")</f>
        <v>0.00854532815604879</v>
      </c>
      <c r="V114" s="27" t="n">
        <f aca="false">IFERROR(J114/I114,"")</f>
        <v>0.0537142857142857</v>
      </c>
      <c r="W114" s="27" t="n">
        <f aca="false">IFERROR(K114/J114,"")</f>
        <v>0.446808510638298</v>
      </c>
      <c r="X114" s="25" t="n">
        <f aca="false">IFERROR(T114/K114,"")</f>
        <v>6580.95238095238</v>
      </c>
      <c r="Y114" s="27" t="n">
        <f aca="false">IFERROR(O114/K114,"")</f>
        <v>0.380952380952381</v>
      </c>
      <c r="Z114" s="27" t="n">
        <f aca="false">IFERROR(P114/O114,"")</f>
        <v>0.625</v>
      </c>
      <c r="AA114" s="27" t="n">
        <f aca="false">IFERROR(Q114/P114,"")</f>
        <v>0.2</v>
      </c>
      <c r="AB114" s="25" t="n">
        <f aca="false">IFERROR(T114/P114,"")</f>
        <v>27640</v>
      </c>
      <c r="AC114" s="25" t="n">
        <f aca="false">IFERROR(T114/Q114,"")</f>
        <v>138200</v>
      </c>
      <c r="AD114" s="25" t="n">
        <f aca="false">IFERROR(R114/Q114,"")</f>
        <v>205800</v>
      </c>
      <c r="AE114" s="28" t="n">
        <f aca="false">IFERROR(R114/T114,"")</f>
        <v>1.48914616497829</v>
      </c>
      <c r="AF114" s="29" t="str">
        <f aca="false">IF(A114="","",IF(OR(O114&gt;K114,P114&gt;O114,Q114&gt;P114,K114&gt;J114),"CHECK","OK"))</f>
        <v>OK</v>
      </c>
    </row>
    <row r="115" customFormat="false" ht="15" hidden="false" customHeight="false" outlineLevel="0" collapsed="false">
      <c r="A115" s="21" t="n">
        <v>45962</v>
      </c>
      <c r="B115" s="4" t="s">
        <v>109</v>
      </c>
      <c r="C115" s="4" t="s">
        <v>116</v>
      </c>
      <c r="D115" s="4" t="s">
        <v>127</v>
      </c>
      <c r="E115" s="16" t="n">
        <v>0</v>
      </c>
      <c r="F115" s="16" t="n">
        <v>41200</v>
      </c>
      <c r="G115" s="14" t="n">
        <v>32105</v>
      </c>
      <c r="H115" s="14" t="n">
        <v>951</v>
      </c>
      <c r="I115" s="14" t="n">
        <v>984</v>
      </c>
      <c r="J115" s="14" t="n">
        <v>28</v>
      </c>
      <c r="K115" s="14" t="n">
        <v>21</v>
      </c>
      <c r="L115" s="14" t="n">
        <v>14</v>
      </c>
      <c r="M115" s="14" t="n">
        <v>10</v>
      </c>
      <c r="N115" s="14" t="n">
        <v>4</v>
      </c>
      <c r="O115" s="14" t="n">
        <v>10</v>
      </c>
      <c r="P115" s="14" t="n">
        <v>7</v>
      </c>
      <c r="Q115" s="14" t="n">
        <v>2</v>
      </c>
      <c r="R115" s="16" t="n">
        <v>440300</v>
      </c>
      <c r="S115" s="24" t="n">
        <v>14</v>
      </c>
      <c r="T115" s="25" t="n">
        <f aca="false">IF(A115="","",E115+F115)</f>
        <v>41200</v>
      </c>
      <c r="U115" s="26" t="n">
        <f aca="false">IFERROR(H115/G115,"")</f>
        <v>0.029621554275035</v>
      </c>
      <c r="V115" s="27" t="n">
        <f aca="false">IFERROR(J115/I115,"")</f>
        <v>0.0284552845528455</v>
      </c>
      <c r="W115" s="27" t="n">
        <f aca="false">IFERROR(K115/J115,"")</f>
        <v>0.75</v>
      </c>
      <c r="X115" s="25" t="n">
        <f aca="false">IFERROR(T115/K115,"")</f>
        <v>1961.90476190476</v>
      </c>
      <c r="Y115" s="27" t="n">
        <f aca="false">IFERROR(O115/K115,"")</f>
        <v>0.476190476190476</v>
      </c>
      <c r="Z115" s="27" t="n">
        <f aca="false">IFERROR(P115/O115,"")</f>
        <v>0.7</v>
      </c>
      <c r="AA115" s="27" t="n">
        <f aca="false">IFERROR(Q115/P115,"")</f>
        <v>0.285714285714286</v>
      </c>
      <c r="AB115" s="25" t="n">
        <f aca="false">IFERROR(T115/P115,"")</f>
        <v>5885.71428571429</v>
      </c>
      <c r="AC115" s="25" t="n">
        <f aca="false">IFERROR(T115/Q115,"")</f>
        <v>20600</v>
      </c>
      <c r="AD115" s="25" t="n">
        <f aca="false">IFERROR(R115/Q115,"")</f>
        <v>220150</v>
      </c>
      <c r="AE115" s="28" t="n">
        <f aca="false">IFERROR(R115/T115,"")</f>
        <v>10.6868932038835</v>
      </c>
      <c r="AF115" s="29" t="str">
        <f aca="false">IF(A115="","",IF(OR(O115&gt;K115,P115&gt;O115,Q115&gt;P115,K115&gt;J115),"CHECK","OK"))</f>
        <v>OK</v>
      </c>
    </row>
    <row r="116" customFormat="false" ht="15" hidden="false" customHeight="false" outlineLevel="0" collapsed="false">
      <c r="A116" s="21" t="n">
        <v>45962</v>
      </c>
      <c r="B116" s="4" t="s">
        <v>109</v>
      </c>
      <c r="C116" s="4" t="s">
        <v>116</v>
      </c>
      <c r="D116" s="4" t="s">
        <v>128</v>
      </c>
      <c r="E116" s="16" t="n">
        <v>0</v>
      </c>
      <c r="F116" s="16" t="n">
        <v>13000</v>
      </c>
      <c r="G116" s="14" t="n">
        <v>13903</v>
      </c>
      <c r="H116" s="14" t="n">
        <v>755</v>
      </c>
      <c r="I116" s="14" t="n">
        <v>644</v>
      </c>
      <c r="J116" s="14" t="n">
        <v>166</v>
      </c>
      <c r="K116" s="14" t="n">
        <v>123</v>
      </c>
      <c r="L116" s="14" t="n">
        <v>124</v>
      </c>
      <c r="M116" s="14" t="n">
        <v>17</v>
      </c>
      <c r="N116" s="14" t="n">
        <v>25</v>
      </c>
      <c r="O116" s="14" t="n">
        <v>60</v>
      </c>
      <c r="P116" s="14" t="n">
        <v>42</v>
      </c>
      <c r="Q116" s="14" t="n">
        <v>13</v>
      </c>
      <c r="R116" s="16" t="n">
        <v>3028200</v>
      </c>
      <c r="S116" s="24" t="n">
        <v>13</v>
      </c>
      <c r="T116" s="25" t="n">
        <f aca="false">IF(A116="","",E116+F116)</f>
        <v>13000</v>
      </c>
      <c r="U116" s="26" t="n">
        <f aca="false">IFERROR(H116/G116,"")</f>
        <v>0.0543048262964828</v>
      </c>
      <c r="V116" s="27" t="n">
        <f aca="false">IFERROR(J116/I116,"")</f>
        <v>0.25776397515528</v>
      </c>
      <c r="W116" s="27" t="n">
        <f aca="false">IFERROR(K116/J116,"")</f>
        <v>0.740963855421687</v>
      </c>
      <c r="X116" s="25" t="n">
        <f aca="false">IFERROR(T116/K116,"")</f>
        <v>105.691056910569</v>
      </c>
      <c r="Y116" s="27" t="n">
        <f aca="false">IFERROR(O116/K116,"")</f>
        <v>0.487804878048781</v>
      </c>
      <c r="Z116" s="27" t="n">
        <f aca="false">IFERROR(P116/O116,"")</f>
        <v>0.7</v>
      </c>
      <c r="AA116" s="27" t="n">
        <f aca="false">IFERROR(Q116/P116,"")</f>
        <v>0.30952380952381</v>
      </c>
      <c r="AB116" s="25" t="n">
        <f aca="false">IFERROR(T116/P116,"")</f>
        <v>309.52380952381</v>
      </c>
      <c r="AC116" s="25" t="n">
        <f aca="false">IFERROR(T116/Q116,"")</f>
        <v>1000</v>
      </c>
      <c r="AD116" s="25" t="n">
        <f aca="false">IFERROR(R116/Q116,"")</f>
        <v>232938.461538462</v>
      </c>
      <c r="AE116" s="28" t="n">
        <f aca="false">IFERROR(R116/T116,"")</f>
        <v>232.938461538462</v>
      </c>
      <c r="AF116" s="29" t="str">
        <f aca="false">IF(A116="","",IF(OR(O116&gt;K116,P116&gt;O116,Q116&gt;P116,K116&gt;J116),"CHECK","OK"))</f>
        <v>OK</v>
      </c>
    </row>
    <row r="117" customFormat="false" ht="15" hidden="false" customHeight="false" outlineLevel="0" collapsed="false">
      <c r="A117" s="21" t="n">
        <v>45962</v>
      </c>
      <c r="B117" s="4" t="s">
        <v>109</v>
      </c>
      <c r="C117" s="4" t="s">
        <v>116</v>
      </c>
      <c r="D117" s="4" t="s">
        <v>129</v>
      </c>
      <c r="E117" s="16" t="n">
        <v>0</v>
      </c>
      <c r="F117" s="16" t="n">
        <v>26300</v>
      </c>
      <c r="G117" s="14" t="n">
        <v>17291</v>
      </c>
      <c r="H117" s="14" t="n">
        <v>158</v>
      </c>
      <c r="I117" s="14" t="n">
        <v>120</v>
      </c>
      <c r="J117" s="14" t="n">
        <v>3</v>
      </c>
      <c r="K117" s="14" t="n">
        <v>1</v>
      </c>
      <c r="L117" s="14" t="n">
        <v>2</v>
      </c>
      <c r="M117" s="14" t="n">
        <v>1</v>
      </c>
      <c r="N117" s="14" t="n">
        <v>0</v>
      </c>
      <c r="O117" s="14" t="n">
        <v>0</v>
      </c>
      <c r="P117" s="14" t="n">
        <v>0</v>
      </c>
      <c r="Q117" s="14" t="n">
        <v>0</v>
      </c>
      <c r="R117" s="16" t="n">
        <v>0</v>
      </c>
      <c r="S117" s="24" t="n">
        <v>16</v>
      </c>
      <c r="T117" s="25" t="n">
        <f aca="false">IF(A117="","",E117+F117)</f>
        <v>26300</v>
      </c>
      <c r="U117" s="26" t="n">
        <f aca="false">IFERROR(H117/G117,"")</f>
        <v>0.00913770169452316</v>
      </c>
      <c r="V117" s="27" t="n">
        <f aca="false">IFERROR(J117/I117,"")</f>
        <v>0.025</v>
      </c>
      <c r="W117" s="27" t="n">
        <f aca="false">IFERROR(K117/J117,"")</f>
        <v>0.333333333333333</v>
      </c>
      <c r="X117" s="25" t="n">
        <f aca="false">IFERROR(T117/K117,"")</f>
        <v>26300</v>
      </c>
      <c r="Y117" s="27" t="n">
        <f aca="false">IFERROR(O117/K117,"")</f>
        <v>0</v>
      </c>
      <c r="Z117" s="27" t="str">
        <f aca="false">IFERROR(P117/O117,"")</f>
        <v/>
      </c>
      <c r="AA117" s="27" t="str">
        <f aca="false">IFERROR(Q117/P117,"")</f>
        <v/>
      </c>
      <c r="AB117" s="25" t="str">
        <f aca="false">IFERROR(T117/P117,"")</f>
        <v/>
      </c>
      <c r="AC117" s="25" t="str">
        <f aca="false">IFERROR(T117/Q117,"")</f>
        <v/>
      </c>
      <c r="AD117" s="25" t="str">
        <f aca="false">IFERROR(R117/Q117,"")</f>
        <v/>
      </c>
      <c r="AE117" s="28" t="n">
        <f aca="false">IFERROR(R117/T117,"")</f>
        <v>0</v>
      </c>
      <c r="AF117" s="29" t="str">
        <f aca="false">IF(A117="","",IF(OR(O117&gt;K117,P117&gt;O117,Q117&gt;P117,K117&gt;J117),"CHECK","OK"))</f>
        <v>OK</v>
      </c>
    </row>
    <row r="118" customFormat="false" ht="15" hidden="false" customHeight="false" outlineLevel="0" collapsed="false">
      <c r="A118" s="21" t="n">
        <v>45962</v>
      </c>
      <c r="B118" s="4" t="s">
        <v>109</v>
      </c>
      <c r="C118" s="4" t="s">
        <v>116</v>
      </c>
      <c r="D118" s="4" t="s">
        <v>130</v>
      </c>
      <c r="E118" s="16" t="n">
        <v>0</v>
      </c>
      <c r="F118" s="16" t="n">
        <v>0</v>
      </c>
      <c r="G118" s="14" t="n">
        <v>0</v>
      </c>
      <c r="H118" s="14" t="n">
        <v>0</v>
      </c>
      <c r="I118" s="14" t="n">
        <v>0</v>
      </c>
      <c r="J118" s="14" t="n">
        <v>11</v>
      </c>
      <c r="K118" s="14" t="n">
        <v>7</v>
      </c>
      <c r="L118" s="14" t="n">
        <v>0</v>
      </c>
      <c r="M118" s="14" t="n">
        <v>0</v>
      </c>
      <c r="N118" s="14" t="n">
        <v>11</v>
      </c>
      <c r="O118" s="14" t="n">
        <v>3</v>
      </c>
      <c r="P118" s="14" t="n">
        <v>2</v>
      </c>
      <c r="Q118" s="14" t="n">
        <v>1</v>
      </c>
      <c r="R118" s="16" t="n">
        <v>196500</v>
      </c>
      <c r="S118" s="24" t="n">
        <v>18</v>
      </c>
      <c r="T118" s="25" t="n">
        <f aca="false">IF(A118="","",E118+F118)</f>
        <v>0</v>
      </c>
      <c r="U118" s="26" t="str">
        <f aca="false">IFERROR(H118/G118,"")</f>
        <v/>
      </c>
      <c r="V118" s="27" t="str">
        <f aca="false">IFERROR(J118/I118,"")</f>
        <v/>
      </c>
      <c r="W118" s="27" t="n">
        <f aca="false">IFERROR(K118/J118,"")</f>
        <v>0.636363636363636</v>
      </c>
      <c r="X118" s="25" t="n">
        <f aca="false">IFERROR(T118/K118,"")</f>
        <v>0</v>
      </c>
      <c r="Y118" s="27" t="n">
        <f aca="false">IFERROR(O118/K118,"")</f>
        <v>0.428571428571429</v>
      </c>
      <c r="Z118" s="27" t="n">
        <f aca="false">IFERROR(P118/O118,"")</f>
        <v>0.666666666666667</v>
      </c>
      <c r="AA118" s="27" t="n">
        <f aca="false">IFERROR(Q118/P118,"")</f>
        <v>0.5</v>
      </c>
      <c r="AB118" s="25" t="n">
        <f aca="false">IFERROR(T118/P118,"")</f>
        <v>0</v>
      </c>
      <c r="AC118" s="25" t="n">
        <f aca="false">IFERROR(T118/Q118,"")</f>
        <v>0</v>
      </c>
      <c r="AD118" s="25" t="n">
        <f aca="false">IFERROR(R118/Q118,"")</f>
        <v>196500</v>
      </c>
      <c r="AE118" s="28" t="str">
        <f aca="false">IFERROR(R118/T118,"")</f>
        <v/>
      </c>
      <c r="AF118" s="29" t="str">
        <f aca="false">IF(A118="","",IF(OR(O118&gt;K118,P118&gt;O118,Q118&gt;P118,K118&gt;J118),"CHECK","OK"))</f>
        <v>OK</v>
      </c>
    </row>
    <row r="119" customFormat="false" ht="15" hidden="false" customHeight="false" outlineLevel="0" collapsed="false">
      <c r="A119" s="21" t="n">
        <v>45962</v>
      </c>
      <c r="B119" s="4" t="s">
        <v>109</v>
      </c>
      <c r="C119" s="4" t="s">
        <v>116</v>
      </c>
      <c r="D119" s="4" t="s">
        <v>131</v>
      </c>
      <c r="E119" s="16" t="n">
        <v>0</v>
      </c>
      <c r="F119" s="16" t="n">
        <v>8000</v>
      </c>
      <c r="G119" s="14" t="n">
        <v>7547</v>
      </c>
      <c r="H119" s="14" t="n">
        <v>155</v>
      </c>
      <c r="I119" s="14" t="n">
        <v>99</v>
      </c>
      <c r="J119" s="14" t="n">
        <v>5</v>
      </c>
      <c r="K119" s="14" t="n">
        <v>3</v>
      </c>
      <c r="L119" s="14" t="n">
        <v>2</v>
      </c>
      <c r="M119" s="14" t="n">
        <v>2</v>
      </c>
      <c r="N119" s="14" t="n">
        <v>1</v>
      </c>
      <c r="O119" s="14" t="n">
        <v>2</v>
      </c>
      <c r="P119" s="14" t="n">
        <v>1</v>
      </c>
      <c r="Q119" s="14" t="n">
        <v>0</v>
      </c>
      <c r="R119" s="16" t="n">
        <v>0</v>
      </c>
      <c r="S119" s="24" t="n">
        <v>17</v>
      </c>
      <c r="T119" s="25" t="n">
        <f aca="false">IF(A119="","",E119+F119)</f>
        <v>8000</v>
      </c>
      <c r="U119" s="26" t="n">
        <f aca="false">IFERROR(H119/G119,"")</f>
        <v>0.0205379621041473</v>
      </c>
      <c r="V119" s="27" t="n">
        <f aca="false">IFERROR(J119/I119,"")</f>
        <v>0.0505050505050505</v>
      </c>
      <c r="W119" s="27" t="n">
        <f aca="false">IFERROR(K119/J119,"")</f>
        <v>0.6</v>
      </c>
      <c r="X119" s="25" t="n">
        <f aca="false">IFERROR(T119/K119,"")</f>
        <v>2666.66666666667</v>
      </c>
      <c r="Y119" s="27" t="n">
        <f aca="false">IFERROR(O119/K119,"")</f>
        <v>0.666666666666667</v>
      </c>
      <c r="Z119" s="27" t="n">
        <f aca="false">IFERROR(P119/O119,"")</f>
        <v>0.5</v>
      </c>
      <c r="AA119" s="27" t="n">
        <f aca="false">IFERROR(Q119/P119,"")</f>
        <v>0</v>
      </c>
      <c r="AB119" s="25" t="n">
        <f aca="false">IFERROR(T119/P119,"")</f>
        <v>8000</v>
      </c>
      <c r="AC119" s="25" t="str">
        <f aca="false">IFERROR(T119/Q119,"")</f>
        <v/>
      </c>
      <c r="AD119" s="25" t="str">
        <f aca="false">IFERROR(R119/Q119,"")</f>
        <v/>
      </c>
      <c r="AE119" s="28" t="n">
        <f aca="false">IFERROR(R119/T119,"")</f>
        <v>0</v>
      </c>
      <c r="AF119" s="29" t="str">
        <f aca="false">IF(A119="","",IF(OR(O119&gt;K119,P119&gt;O119,Q119&gt;P119,K119&gt;J119),"CHECK","OK"))</f>
        <v>OK</v>
      </c>
    </row>
    <row r="120" customFormat="false" ht="15" hidden="false" customHeight="false" outlineLevel="0" collapsed="false">
      <c r="A120" s="21" t="n">
        <v>45962</v>
      </c>
      <c r="B120" s="4" t="s">
        <v>109</v>
      </c>
      <c r="C120" s="4" t="s">
        <v>116</v>
      </c>
      <c r="D120" s="4" t="s">
        <v>132</v>
      </c>
      <c r="E120" s="16" t="n">
        <v>0</v>
      </c>
      <c r="F120" s="16" t="n">
        <v>0</v>
      </c>
      <c r="G120" s="14" t="n">
        <v>0</v>
      </c>
      <c r="H120" s="14" t="n">
        <v>0</v>
      </c>
      <c r="I120" s="14" t="n">
        <v>0</v>
      </c>
      <c r="J120" s="14" t="n">
        <v>9</v>
      </c>
      <c r="K120" s="14" t="n">
        <v>7</v>
      </c>
      <c r="L120" s="14" t="n">
        <v>4</v>
      </c>
      <c r="M120" s="14" t="n">
        <v>3</v>
      </c>
      <c r="N120" s="14" t="n">
        <v>2</v>
      </c>
      <c r="O120" s="14" t="n">
        <v>4</v>
      </c>
      <c r="P120" s="14" t="n">
        <v>3</v>
      </c>
      <c r="Q120" s="14" t="n">
        <v>1</v>
      </c>
      <c r="R120" s="16" t="n">
        <v>235500</v>
      </c>
      <c r="S120" s="24" t="n">
        <v>16</v>
      </c>
      <c r="T120" s="25" t="n">
        <f aca="false">IF(A120="","",E120+F120)</f>
        <v>0</v>
      </c>
      <c r="U120" s="26" t="str">
        <f aca="false">IFERROR(H120/G120,"")</f>
        <v/>
      </c>
      <c r="V120" s="27" t="str">
        <f aca="false">IFERROR(J120/I120,"")</f>
        <v/>
      </c>
      <c r="W120" s="27" t="n">
        <f aca="false">IFERROR(K120/J120,"")</f>
        <v>0.777777777777778</v>
      </c>
      <c r="X120" s="25" t="n">
        <f aca="false">IFERROR(T120/K120,"")</f>
        <v>0</v>
      </c>
      <c r="Y120" s="27" t="n">
        <f aca="false">IFERROR(O120/K120,"")</f>
        <v>0.571428571428571</v>
      </c>
      <c r="Z120" s="27" t="n">
        <f aca="false">IFERROR(P120/O120,"")</f>
        <v>0.75</v>
      </c>
      <c r="AA120" s="27" t="n">
        <f aca="false">IFERROR(Q120/P120,"")</f>
        <v>0.333333333333333</v>
      </c>
      <c r="AB120" s="25" t="n">
        <f aca="false">IFERROR(T120/P120,"")</f>
        <v>0</v>
      </c>
      <c r="AC120" s="25" t="n">
        <f aca="false">IFERROR(T120/Q120,"")</f>
        <v>0</v>
      </c>
      <c r="AD120" s="25" t="n">
        <f aca="false">IFERROR(R120/Q120,"")</f>
        <v>235500</v>
      </c>
      <c r="AE120" s="28" t="str">
        <f aca="false">IFERROR(R120/T120,"")</f>
        <v/>
      </c>
      <c r="AF120" s="29" t="str">
        <f aca="false">IF(A120="","",IF(OR(O120&gt;K120,P120&gt;O120,Q120&gt;P120,K120&gt;J120),"CHECK","OK"))</f>
        <v>OK</v>
      </c>
    </row>
    <row r="121" customFormat="false" ht="15" hidden="false" customHeight="false" outlineLevel="0" collapsed="false">
      <c r="A121" s="21" t="n">
        <v>45962</v>
      </c>
      <c r="B121" s="4" t="s">
        <v>109</v>
      </c>
      <c r="C121" s="4" t="s">
        <v>116</v>
      </c>
      <c r="D121" s="4" t="s">
        <v>133</v>
      </c>
      <c r="E121" s="16" t="n">
        <v>0</v>
      </c>
      <c r="F121" s="16" t="n">
        <v>0</v>
      </c>
      <c r="G121" s="14" t="n">
        <v>0</v>
      </c>
      <c r="H121" s="14" t="n">
        <v>0</v>
      </c>
      <c r="I121" s="14" t="n">
        <v>228</v>
      </c>
      <c r="J121" s="14" t="n">
        <v>11</v>
      </c>
      <c r="K121" s="14" t="n">
        <v>7</v>
      </c>
      <c r="L121" s="14" t="n">
        <v>6</v>
      </c>
      <c r="M121" s="14" t="n">
        <v>4</v>
      </c>
      <c r="N121" s="14" t="n">
        <v>1</v>
      </c>
      <c r="O121" s="14" t="n">
        <v>4</v>
      </c>
      <c r="P121" s="14" t="n">
        <v>3</v>
      </c>
      <c r="Q121" s="14" t="n">
        <v>1</v>
      </c>
      <c r="R121" s="16" t="n">
        <v>217200</v>
      </c>
      <c r="S121" s="24" t="n">
        <v>16</v>
      </c>
      <c r="T121" s="25" t="n">
        <f aca="false">IF(A121="","",E121+F121)</f>
        <v>0</v>
      </c>
      <c r="U121" s="26" t="str">
        <f aca="false">IFERROR(H121/G121,"")</f>
        <v/>
      </c>
      <c r="V121" s="27" t="n">
        <f aca="false">IFERROR(J121/I121,"")</f>
        <v>0.0482456140350877</v>
      </c>
      <c r="W121" s="27" t="n">
        <f aca="false">IFERROR(K121/J121,"")</f>
        <v>0.636363636363636</v>
      </c>
      <c r="X121" s="25" t="n">
        <f aca="false">IFERROR(T121/K121,"")</f>
        <v>0</v>
      </c>
      <c r="Y121" s="27" t="n">
        <f aca="false">IFERROR(O121/K121,"")</f>
        <v>0.571428571428571</v>
      </c>
      <c r="Z121" s="27" t="n">
        <f aca="false">IFERROR(P121/O121,"")</f>
        <v>0.75</v>
      </c>
      <c r="AA121" s="27" t="n">
        <f aca="false">IFERROR(Q121/P121,"")</f>
        <v>0.333333333333333</v>
      </c>
      <c r="AB121" s="25" t="n">
        <f aca="false">IFERROR(T121/P121,"")</f>
        <v>0</v>
      </c>
      <c r="AC121" s="25" t="n">
        <f aca="false">IFERROR(T121/Q121,"")</f>
        <v>0</v>
      </c>
      <c r="AD121" s="25" t="n">
        <f aca="false">IFERROR(R121/Q121,"")</f>
        <v>217200</v>
      </c>
      <c r="AE121" s="28" t="str">
        <f aca="false">IFERROR(R121/T121,"")</f>
        <v/>
      </c>
      <c r="AF121" s="29" t="str">
        <f aca="false">IF(A121="","",IF(OR(O121&gt;K121,P121&gt;O121,Q121&gt;P121,K121&gt;J121),"CHECK","OK"))</f>
        <v>OK</v>
      </c>
    </row>
    <row r="122" customFormat="false" ht="15" hidden="false" customHeight="false" outlineLevel="0" collapsed="false">
      <c r="A122" s="21" t="n">
        <v>45962</v>
      </c>
      <c r="B122" s="4" t="s">
        <v>109</v>
      </c>
      <c r="C122" s="4" t="s">
        <v>120</v>
      </c>
      <c r="D122" s="4" t="s">
        <v>111</v>
      </c>
      <c r="E122" s="16" t="n">
        <v>125600</v>
      </c>
      <c r="F122" s="16" t="n">
        <v>14000</v>
      </c>
      <c r="G122" s="14" t="n">
        <v>15688</v>
      </c>
      <c r="H122" s="14" t="n">
        <v>767</v>
      </c>
      <c r="I122" s="14" t="n">
        <v>692</v>
      </c>
      <c r="J122" s="14" t="n">
        <v>46</v>
      </c>
      <c r="K122" s="14" t="n">
        <v>32</v>
      </c>
      <c r="L122" s="14" t="n">
        <v>23</v>
      </c>
      <c r="M122" s="14" t="n">
        <v>16</v>
      </c>
      <c r="N122" s="14" t="n">
        <v>7</v>
      </c>
      <c r="O122" s="14" t="n">
        <v>18</v>
      </c>
      <c r="P122" s="14" t="n">
        <v>15</v>
      </c>
      <c r="Q122" s="14" t="n">
        <v>8</v>
      </c>
      <c r="R122" s="16" t="n">
        <v>650800</v>
      </c>
      <c r="S122" s="24" t="n">
        <v>25</v>
      </c>
      <c r="T122" s="25" t="n">
        <f aca="false">IF(A122="","",E122+F122)</f>
        <v>139600</v>
      </c>
      <c r="U122" s="26" t="n">
        <f aca="false">IFERROR(H122/G122,"")</f>
        <v>0.0488908720040796</v>
      </c>
      <c r="V122" s="27" t="n">
        <f aca="false">IFERROR(J122/I122,"")</f>
        <v>0.0664739884393064</v>
      </c>
      <c r="W122" s="27" t="n">
        <f aca="false">IFERROR(K122/J122,"")</f>
        <v>0.695652173913044</v>
      </c>
      <c r="X122" s="25" t="n">
        <f aca="false">IFERROR(T122/K122,"")</f>
        <v>4362.5</v>
      </c>
      <c r="Y122" s="27" t="n">
        <f aca="false">IFERROR(O122/K122,"")</f>
        <v>0.5625</v>
      </c>
      <c r="Z122" s="27" t="n">
        <f aca="false">IFERROR(P122/O122,"")</f>
        <v>0.833333333333333</v>
      </c>
      <c r="AA122" s="27" t="n">
        <f aca="false">IFERROR(Q122/P122,"")</f>
        <v>0.533333333333333</v>
      </c>
      <c r="AB122" s="25" t="n">
        <f aca="false">IFERROR(T122/P122,"")</f>
        <v>9306.66666666667</v>
      </c>
      <c r="AC122" s="25" t="n">
        <f aca="false">IFERROR(T122/Q122,"")</f>
        <v>17450</v>
      </c>
      <c r="AD122" s="25" t="n">
        <f aca="false">IFERROR(R122/Q122,"")</f>
        <v>81350</v>
      </c>
      <c r="AE122" s="28" t="n">
        <f aca="false">IFERROR(R122/T122,"")</f>
        <v>4.66189111747851</v>
      </c>
      <c r="AF122" s="29" t="str">
        <f aca="false">IF(A122="","",IF(OR(O122&gt;K122,P122&gt;O122,Q122&gt;P122,K122&gt;J122),"CHECK","OK"))</f>
        <v>OK</v>
      </c>
    </row>
    <row r="123" customFormat="false" ht="15" hidden="false" customHeight="false" outlineLevel="0" collapsed="false">
      <c r="A123" s="21" t="n">
        <v>45962</v>
      </c>
      <c r="B123" s="4" t="s">
        <v>109</v>
      </c>
      <c r="C123" s="4" t="s">
        <v>120</v>
      </c>
      <c r="D123" s="4" t="s">
        <v>117</v>
      </c>
      <c r="E123" s="16" t="n">
        <v>29700</v>
      </c>
      <c r="F123" s="16" t="n">
        <v>3500</v>
      </c>
      <c r="G123" s="14" t="n">
        <v>3993</v>
      </c>
      <c r="H123" s="14" t="n">
        <v>466</v>
      </c>
      <c r="I123" s="14" t="n">
        <v>462</v>
      </c>
      <c r="J123" s="14" t="n">
        <v>48</v>
      </c>
      <c r="K123" s="14" t="n">
        <v>44</v>
      </c>
      <c r="L123" s="14" t="n">
        <v>24</v>
      </c>
      <c r="M123" s="14" t="n">
        <v>17</v>
      </c>
      <c r="N123" s="14" t="n">
        <v>7</v>
      </c>
      <c r="O123" s="14" t="n">
        <v>28</v>
      </c>
      <c r="P123" s="14" t="n">
        <v>25</v>
      </c>
      <c r="Q123" s="14" t="n">
        <v>14</v>
      </c>
      <c r="R123" s="16" t="n">
        <v>1189100</v>
      </c>
      <c r="S123" s="24" t="n">
        <v>28</v>
      </c>
      <c r="T123" s="25" t="n">
        <f aca="false">IF(A123="","",E123+F123)</f>
        <v>33200</v>
      </c>
      <c r="U123" s="26" t="n">
        <f aca="false">IFERROR(H123/G123,"")</f>
        <v>0.116704232406712</v>
      </c>
      <c r="V123" s="27" t="n">
        <f aca="false">IFERROR(J123/I123,"")</f>
        <v>0.103896103896104</v>
      </c>
      <c r="W123" s="27" t="n">
        <f aca="false">IFERROR(K123/J123,"")</f>
        <v>0.916666666666667</v>
      </c>
      <c r="X123" s="25" t="n">
        <f aca="false">IFERROR(T123/K123,"")</f>
        <v>754.545454545455</v>
      </c>
      <c r="Y123" s="27" t="n">
        <f aca="false">IFERROR(O123/K123,"")</f>
        <v>0.636363636363636</v>
      </c>
      <c r="Z123" s="27" t="n">
        <f aca="false">IFERROR(P123/O123,"")</f>
        <v>0.892857142857143</v>
      </c>
      <c r="AA123" s="27" t="n">
        <f aca="false">IFERROR(Q123/P123,"")</f>
        <v>0.56</v>
      </c>
      <c r="AB123" s="25" t="n">
        <f aca="false">IFERROR(T123/P123,"")</f>
        <v>1328</v>
      </c>
      <c r="AC123" s="25" t="n">
        <f aca="false">IFERROR(T123/Q123,"")</f>
        <v>2371.42857142857</v>
      </c>
      <c r="AD123" s="25" t="n">
        <f aca="false">IFERROR(R123/Q123,"")</f>
        <v>84935.7142857143</v>
      </c>
      <c r="AE123" s="28" t="n">
        <f aca="false">IFERROR(R123/T123,"")</f>
        <v>35.816265060241</v>
      </c>
      <c r="AF123" s="29" t="str">
        <f aca="false">IF(A123="","",IF(OR(O123&gt;K123,P123&gt;O123,Q123&gt;P123,K123&gt;J123),"CHECK","OK"))</f>
        <v>OK</v>
      </c>
    </row>
    <row r="124" customFormat="false" ht="15" hidden="false" customHeight="false" outlineLevel="0" collapsed="false">
      <c r="A124" s="21" t="n">
        <v>45962</v>
      </c>
      <c r="B124" s="4" t="s">
        <v>109</v>
      </c>
      <c r="C124" s="4" t="s">
        <v>120</v>
      </c>
      <c r="D124" s="4" t="s">
        <v>121</v>
      </c>
      <c r="E124" s="16" t="n">
        <v>92500</v>
      </c>
      <c r="F124" s="16" t="n">
        <v>9900</v>
      </c>
      <c r="G124" s="14" t="n">
        <v>75230</v>
      </c>
      <c r="H124" s="14" t="n">
        <v>826</v>
      </c>
      <c r="I124" s="14" t="n">
        <v>716</v>
      </c>
      <c r="J124" s="14" t="n">
        <v>38</v>
      </c>
      <c r="K124" s="14" t="n">
        <v>21</v>
      </c>
      <c r="L124" s="14" t="n">
        <v>19</v>
      </c>
      <c r="M124" s="14" t="n">
        <v>13</v>
      </c>
      <c r="N124" s="14" t="n">
        <v>6</v>
      </c>
      <c r="O124" s="14" t="n">
        <v>11</v>
      </c>
      <c r="P124" s="14" t="n">
        <v>8</v>
      </c>
      <c r="Q124" s="14" t="n">
        <v>4</v>
      </c>
      <c r="R124" s="16" t="n">
        <v>320300</v>
      </c>
      <c r="S124" s="24" t="n">
        <v>22</v>
      </c>
      <c r="T124" s="25" t="n">
        <f aca="false">IF(A124="","",E124+F124)</f>
        <v>102400</v>
      </c>
      <c r="U124" s="26" t="n">
        <f aca="false">IFERROR(H124/G124,"")</f>
        <v>0.0109796623687359</v>
      </c>
      <c r="V124" s="27" t="n">
        <f aca="false">IFERROR(J124/I124,"")</f>
        <v>0.053072625698324</v>
      </c>
      <c r="W124" s="27" t="n">
        <f aca="false">IFERROR(K124/J124,"")</f>
        <v>0.552631578947369</v>
      </c>
      <c r="X124" s="25" t="n">
        <f aca="false">IFERROR(T124/K124,"")</f>
        <v>4876.19047619048</v>
      </c>
      <c r="Y124" s="27" t="n">
        <f aca="false">IFERROR(O124/K124,"")</f>
        <v>0.523809523809524</v>
      </c>
      <c r="Z124" s="27" t="n">
        <f aca="false">IFERROR(P124/O124,"")</f>
        <v>0.727272727272727</v>
      </c>
      <c r="AA124" s="27" t="n">
        <f aca="false">IFERROR(Q124/P124,"")</f>
        <v>0.5</v>
      </c>
      <c r="AB124" s="25" t="n">
        <f aca="false">IFERROR(T124/P124,"")</f>
        <v>12800</v>
      </c>
      <c r="AC124" s="25" t="n">
        <f aca="false">IFERROR(T124/Q124,"")</f>
        <v>25600</v>
      </c>
      <c r="AD124" s="25" t="n">
        <f aca="false">IFERROR(R124/Q124,"")</f>
        <v>80075</v>
      </c>
      <c r="AE124" s="28" t="n">
        <f aca="false">IFERROR(R124/T124,"")</f>
        <v>3.1279296875</v>
      </c>
      <c r="AF124" s="29" t="str">
        <f aca="false">IF(A124="","",IF(OR(O124&gt;K124,P124&gt;O124,Q124&gt;P124,K124&gt;J124),"CHECK","OK"))</f>
        <v>OK</v>
      </c>
    </row>
    <row r="125" customFormat="false" ht="15" hidden="false" customHeight="false" outlineLevel="0" collapsed="false">
      <c r="A125" s="21" t="n">
        <v>45962</v>
      </c>
      <c r="B125" s="4" t="s">
        <v>109</v>
      </c>
      <c r="C125" s="4" t="s">
        <v>120</v>
      </c>
      <c r="D125" s="4" t="s">
        <v>123</v>
      </c>
      <c r="E125" s="16" t="n">
        <v>45400</v>
      </c>
      <c r="F125" s="16" t="n">
        <v>12200</v>
      </c>
      <c r="G125" s="14" t="n">
        <v>83791</v>
      </c>
      <c r="H125" s="14" t="n">
        <v>304</v>
      </c>
      <c r="I125" s="14" t="n">
        <v>261</v>
      </c>
      <c r="J125" s="14" t="n">
        <v>6</v>
      </c>
      <c r="K125" s="14" t="n">
        <v>3</v>
      </c>
      <c r="L125" s="14" t="n">
        <v>3</v>
      </c>
      <c r="M125" s="14" t="n">
        <v>2</v>
      </c>
      <c r="N125" s="14" t="n">
        <v>1</v>
      </c>
      <c r="O125" s="14" t="n">
        <v>1</v>
      </c>
      <c r="P125" s="14" t="n">
        <v>1</v>
      </c>
      <c r="Q125" s="14" t="n">
        <v>1</v>
      </c>
      <c r="R125" s="16" t="n">
        <v>74200</v>
      </c>
      <c r="S125" s="24" t="n">
        <v>22</v>
      </c>
      <c r="T125" s="25" t="n">
        <f aca="false">IF(A125="","",E125+F125)</f>
        <v>57600</v>
      </c>
      <c r="U125" s="26" t="n">
        <f aca="false">IFERROR(H125/G125,"")</f>
        <v>0.00362807461421871</v>
      </c>
      <c r="V125" s="27" t="n">
        <f aca="false">IFERROR(J125/I125,"")</f>
        <v>0.0229885057471264</v>
      </c>
      <c r="W125" s="27" t="n">
        <f aca="false">IFERROR(K125/J125,"")</f>
        <v>0.5</v>
      </c>
      <c r="X125" s="25" t="n">
        <f aca="false">IFERROR(T125/K125,"")</f>
        <v>19200</v>
      </c>
      <c r="Y125" s="27" t="n">
        <f aca="false">IFERROR(O125/K125,"")</f>
        <v>0.333333333333333</v>
      </c>
      <c r="Z125" s="27" t="n">
        <f aca="false">IFERROR(P125/O125,"")</f>
        <v>1</v>
      </c>
      <c r="AA125" s="27" t="n">
        <f aca="false">IFERROR(Q125/P125,"")</f>
        <v>1</v>
      </c>
      <c r="AB125" s="25" t="n">
        <f aca="false">IFERROR(T125/P125,"")</f>
        <v>57600</v>
      </c>
      <c r="AC125" s="25" t="n">
        <f aca="false">IFERROR(T125/Q125,"")</f>
        <v>57600</v>
      </c>
      <c r="AD125" s="25" t="n">
        <f aca="false">IFERROR(R125/Q125,"")</f>
        <v>74200</v>
      </c>
      <c r="AE125" s="28" t="n">
        <f aca="false">IFERROR(R125/T125,"")</f>
        <v>1.28819444444444</v>
      </c>
      <c r="AF125" s="29" t="str">
        <f aca="false">IF(A125="","",IF(OR(O125&gt;K125,P125&gt;O125,Q125&gt;P125,K125&gt;J125),"CHECK","OK"))</f>
        <v>OK</v>
      </c>
    </row>
    <row r="126" customFormat="false" ht="15" hidden="false" customHeight="false" outlineLevel="0" collapsed="false">
      <c r="A126" s="21" t="n">
        <v>45962</v>
      </c>
      <c r="B126" s="4" t="s">
        <v>109</v>
      </c>
      <c r="C126" s="4" t="s">
        <v>120</v>
      </c>
      <c r="D126" s="4" t="s">
        <v>126</v>
      </c>
      <c r="E126" s="16" t="n">
        <v>78400</v>
      </c>
      <c r="F126" s="16" t="n">
        <v>14800</v>
      </c>
      <c r="G126" s="14" t="n">
        <v>119271</v>
      </c>
      <c r="H126" s="14" t="n">
        <v>1170</v>
      </c>
      <c r="I126" s="14" t="n">
        <v>760</v>
      </c>
      <c r="J126" s="14" t="n">
        <v>39</v>
      </c>
      <c r="K126" s="14" t="n">
        <v>19</v>
      </c>
      <c r="L126" s="14" t="n">
        <v>20</v>
      </c>
      <c r="M126" s="14" t="n">
        <v>14</v>
      </c>
      <c r="N126" s="14" t="n">
        <v>5</v>
      </c>
      <c r="O126" s="14" t="n">
        <v>8</v>
      </c>
      <c r="P126" s="14" t="n">
        <v>5</v>
      </c>
      <c r="Q126" s="14" t="n">
        <v>2</v>
      </c>
      <c r="R126" s="16" t="n">
        <v>163200</v>
      </c>
      <c r="S126" s="24" t="n">
        <v>17</v>
      </c>
      <c r="T126" s="25" t="n">
        <f aca="false">IF(A126="","",E126+F126)</f>
        <v>93200</v>
      </c>
      <c r="U126" s="26" t="n">
        <f aca="false">IFERROR(H126/G126,"")</f>
        <v>0.00980959327917096</v>
      </c>
      <c r="V126" s="27" t="n">
        <f aca="false">IFERROR(J126/I126,"")</f>
        <v>0.0513157894736842</v>
      </c>
      <c r="W126" s="27" t="n">
        <f aca="false">IFERROR(K126/J126,"")</f>
        <v>0.487179487179487</v>
      </c>
      <c r="X126" s="25" t="n">
        <f aca="false">IFERROR(T126/K126,"")</f>
        <v>4905.26315789474</v>
      </c>
      <c r="Y126" s="27" t="n">
        <f aca="false">IFERROR(O126/K126,"")</f>
        <v>0.421052631578947</v>
      </c>
      <c r="Z126" s="27" t="n">
        <f aca="false">IFERROR(P126/O126,"")</f>
        <v>0.625</v>
      </c>
      <c r="AA126" s="27" t="n">
        <f aca="false">IFERROR(Q126/P126,"")</f>
        <v>0.4</v>
      </c>
      <c r="AB126" s="25" t="n">
        <f aca="false">IFERROR(T126/P126,"")</f>
        <v>18640</v>
      </c>
      <c r="AC126" s="25" t="n">
        <f aca="false">IFERROR(T126/Q126,"")</f>
        <v>46600</v>
      </c>
      <c r="AD126" s="25" t="n">
        <f aca="false">IFERROR(R126/Q126,"")</f>
        <v>81600</v>
      </c>
      <c r="AE126" s="28" t="n">
        <f aca="false">IFERROR(R126/T126,"")</f>
        <v>1.75107296137339</v>
      </c>
      <c r="AF126" s="29" t="str">
        <f aca="false">IF(A126="","",IF(OR(O126&gt;K126,P126&gt;O126,Q126&gt;P126,K126&gt;J126),"CHECK","OK"))</f>
        <v>OK</v>
      </c>
    </row>
    <row r="127" customFormat="false" ht="15" hidden="false" customHeight="false" outlineLevel="0" collapsed="false">
      <c r="A127" s="21" t="n">
        <v>45962</v>
      </c>
      <c r="B127" s="4" t="s">
        <v>109</v>
      </c>
      <c r="C127" s="4" t="s">
        <v>120</v>
      </c>
      <c r="D127" s="4" t="s">
        <v>127</v>
      </c>
      <c r="E127" s="16" t="n">
        <v>0</v>
      </c>
      <c r="F127" s="16" t="n">
        <v>29100</v>
      </c>
      <c r="G127" s="14" t="n">
        <v>26834</v>
      </c>
      <c r="H127" s="14" t="n">
        <v>877</v>
      </c>
      <c r="I127" s="14" t="n">
        <v>811</v>
      </c>
      <c r="J127" s="14" t="n">
        <v>26</v>
      </c>
      <c r="K127" s="14" t="n">
        <v>20</v>
      </c>
      <c r="L127" s="14" t="n">
        <v>13</v>
      </c>
      <c r="M127" s="14" t="n">
        <v>9</v>
      </c>
      <c r="N127" s="14" t="n">
        <v>4</v>
      </c>
      <c r="O127" s="14" t="n">
        <v>12</v>
      </c>
      <c r="P127" s="14" t="n">
        <v>10</v>
      </c>
      <c r="Q127" s="14" t="n">
        <v>6</v>
      </c>
      <c r="R127" s="16" t="n">
        <v>471700</v>
      </c>
      <c r="S127" s="24" t="n">
        <v>12</v>
      </c>
      <c r="T127" s="25" t="n">
        <f aca="false">IF(A127="","",E127+F127)</f>
        <v>29100</v>
      </c>
      <c r="U127" s="26" t="n">
        <f aca="false">IFERROR(H127/G127,"")</f>
        <v>0.0326824178281285</v>
      </c>
      <c r="V127" s="27" t="n">
        <f aca="false">IFERROR(J127/I127,"")</f>
        <v>0.032059186189889</v>
      </c>
      <c r="W127" s="27" t="n">
        <f aca="false">IFERROR(K127/J127,"")</f>
        <v>0.769230769230769</v>
      </c>
      <c r="X127" s="25" t="n">
        <f aca="false">IFERROR(T127/K127,"")</f>
        <v>1455</v>
      </c>
      <c r="Y127" s="27" t="n">
        <f aca="false">IFERROR(O127/K127,"")</f>
        <v>0.6</v>
      </c>
      <c r="Z127" s="27" t="n">
        <f aca="false">IFERROR(P127/O127,"")</f>
        <v>0.833333333333333</v>
      </c>
      <c r="AA127" s="27" t="n">
        <f aca="false">IFERROR(Q127/P127,"")</f>
        <v>0.6</v>
      </c>
      <c r="AB127" s="25" t="n">
        <f aca="false">IFERROR(T127/P127,"")</f>
        <v>2910</v>
      </c>
      <c r="AC127" s="25" t="n">
        <f aca="false">IFERROR(T127/Q127,"")</f>
        <v>4850</v>
      </c>
      <c r="AD127" s="25" t="n">
        <f aca="false">IFERROR(R127/Q127,"")</f>
        <v>78616.6666666667</v>
      </c>
      <c r="AE127" s="28" t="n">
        <f aca="false">IFERROR(R127/T127,"")</f>
        <v>16.2096219931271</v>
      </c>
      <c r="AF127" s="29" t="str">
        <f aca="false">IF(A127="","",IF(OR(O127&gt;K127,P127&gt;O127,Q127&gt;P127,K127&gt;J127),"CHECK","OK"))</f>
        <v>OK</v>
      </c>
    </row>
    <row r="128" customFormat="false" ht="15" hidden="false" customHeight="false" outlineLevel="0" collapsed="false">
      <c r="A128" s="21" t="n">
        <v>45962</v>
      </c>
      <c r="B128" s="4" t="s">
        <v>109</v>
      </c>
      <c r="C128" s="4" t="s">
        <v>120</v>
      </c>
      <c r="D128" s="4" t="s">
        <v>128</v>
      </c>
      <c r="E128" s="16" t="n">
        <v>0</v>
      </c>
      <c r="F128" s="16" t="n">
        <v>9600</v>
      </c>
      <c r="G128" s="14" t="n">
        <v>11253</v>
      </c>
      <c r="H128" s="14" t="n">
        <v>569</v>
      </c>
      <c r="I128" s="14" t="n">
        <v>433</v>
      </c>
      <c r="J128" s="14" t="n">
        <v>103</v>
      </c>
      <c r="K128" s="14" t="n">
        <v>71</v>
      </c>
      <c r="L128" s="14" t="n">
        <v>77</v>
      </c>
      <c r="M128" s="14" t="n">
        <v>10</v>
      </c>
      <c r="N128" s="14" t="n">
        <v>16</v>
      </c>
      <c r="O128" s="14" t="n">
        <v>49</v>
      </c>
      <c r="P128" s="14" t="n">
        <v>39</v>
      </c>
      <c r="Q128" s="14" t="n">
        <v>23</v>
      </c>
      <c r="R128" s="16" t="n">
        <v>1949800</v>
      </c>
      <c r="S128" s="24" t="n">
        <v>12</v>
      </c>
      <c r="T128" s="25" t="n">
        <f aca="false">IF(A128="","",E128+F128)</f>
        <v>9600</v>
      </c>
      <c r="U128" s="26" t="n">
        <f aca="false">IFERROR(H128/G128,"")</f>
        <v>0.0505642939660535</v>
      </c>
      <c r="V128" s="27" t="n">
        <f aca="false">IFERROR(J128/I128,"")</f>
        <v>0.237875288683603</v>
      </c>
      <c r="W128" s="27" t="n">
        <f aca="false">IFERROR(K128/J128,"")</f>
        <v>0.689320388349515</v>
      </c>
      <c r="X128" s="25" t="n">
        <f aca="false">IFERROR(T128/K128,"")</f>
        <v>135.211267605634</v>
      </c>
      <c r="Y128" s="27" t="n">
        <f aca="false">IFERROR(O128/K128,"")</f>
        <v>0.690140845070423</v>
      </c>
      <c r="Z128" s="27" t="n">
        <f aca="false">IFERROR(P128/O128,"")</f>
        <v>0.795918367346939</v>
      </c>
      <c r="AA128" s="27" t="n">
        <f aca="false">IFERROR(Q128/P128,"")</f>
        <v>0.58974358974359</v>
      </c>
      <c r="AB128" s="25" t="n">
        <f aca="false">IFERROR(T128/P128,"")</f>
        <v>246.153846153846</v>
      </c>
      <c r="AC128" s="25" t="n">
        <f aca="false">IFERROR(T128/Q128,"")</f>
        <v>417.391304347826</v>
      </c>
      <c r="AD128" s="25" t="n">
        <f aca="false">IFERROR(R128/Q128,"")</f>
        <v>84773.9130434783</v>
      </c>
      <c r="AE128" s="28" t="n">
        <f aca="false">IFERROR(R128/T128,"")</f>
        <v>203.104166666667</v>
      </c>
      <c r="AF128" s="29" t="str">
        <f aca="false">IF(A128="","",IF(OR(O128&gt;K128,P128&gt;O128,Q128&gt;P128,K128&gt;J128),"CHECK","OK"))</f>
        <v>OK</v>
      </c>
    </row>
    <row r="129" customFormat="false" ht="15" hidden="false" customHeight="false" outlineLevel="0" collapsed="false">
      <c r="A129" s="21" t="n">
        <v>45962</v>
      </c>
      <c r="B129" s="4" t="s">
        <v>109</v>
      </c>
      <c r="C129" s="4" t="s">
        <v>120</v>
      </c>
      <c r="D129" s="4" t="s">
        <v>129</v>
      </c>
      <c r="E129" s="16" t="n">
        <v>0</v>
      </c>
      <c r="F129" s="16" t="n">
        <v>19100</v>
      </c>
      <c r="G129" s="14" t="n">
        <v>15540</v>
      </c>
      <c r="H129" s="14" t="n">
        <v>153</v>
      </c>
      <c r="I129" s="14" t="n">
        <v>112</v>
      </c>
      <c r="J129" s="14" t="n">
        <v>2</v>
      </c>
      <c r="K129" s="14" t="n">
        <v>1</v>
      </c>
      <c r="L129" s="14" t="n">
        <v>1</v>
      </c>
      <c r="M129" s="14" t="n">
        <v>1</v>
      </c>
      <c r="N129" s="14" t="n">
        <v>0</v>
      </c>
      <c r="O129" s="14" t="n">
        <v>0</v>
      </c>
      <c r="P129" s="14" t="n">
        <v>0</v>
      </c>
      <c r="Q129" s="14" t="n">
        <v>0</v>
      </c>
      <c r="R129" s="16" t="n">
        <v>0</v>
      </c>
      <c r="S129" s="24" t="n">
        <v>27</v>
      </c>
      <c r="T129" s="25" t="n">
        <f aca="false">IF(A129="","",E129+F129)</f>
        <v>19100</v>
      </c>
      <c r="U129" s="26" t="n">
        <f aca="false">IFERROR(H129/G129,"")</f>
        <v>0.00984555984555985</v>
      </c>
      <c r="V129" s="27" t="n">
        <f aca="false">IFERROR(J129/I129,"")</f>
        <v>0.0178571428571429</v>
      </c>
      <c r="W129" s="27" t="n">
        <f aca="false">IFERROR(K129/J129,"")</f>
        <v>0.5</v>
      </c>
      <c r="X129" s="25" t="n">
        <f aca="false">IFERROR(T129/K129,"")</f>
        <v>19100</v>
      </c>
      <c r="Y129" s="27" t="n">
        <f aca="false">IFERROR(O129/K129,"")</f>
        <v>0</v>
      </c>
      <c r="Z129" s="27" t="str">
        <f aca="false">IFERROR(P129/O129,"")</f>
        <v/>
      </c>
      <c r="AA129" s="27" t="str">
        <f aca="false">IFERROR(Q129/P129,"")</f>
        <v/>
      </c>
      <c r="AB129" s="25" t="str">
        <f aca="false">IFERROR(T129/P129,"")</f>
        <v/>
      </c>
      <c r="AC129" s="25" t="str">
        <f aca="false">IFERROR(T129/Q129,"")</f>
        <v/>
      </c>
      <c r="AD129" s="25" t="str">
        <f aca="false">IFERROR(R129/Q129,"")</f>
        <v/>
      </c>
      <c r="AE129" s="28" t="n">
        <f aca="false">IFERROR(R129/T129,"")</f>
        <v>0</v>
      </c>
      <c r="AF129" s="29" t="str">
        <f aca="false">IF(A129="","",IF(OR(O129&gt;K129,P129&gt;O129,Q129&gt;P129,K129&gt;J129),"CHECK","OK"))</f>
        <v>OK</v>
      </c>
    </row>
    <row r="130" customFormat="false" ht="15" hidden="false" customHeight="false" outlineLevel="0" collapsed="false">
      <c r="A130" s="21" t="n">
        <v>45962</v>
      </c>
      <c r="B130" s="4" t="s">
        <v>109</v>
      </c>
      <c r="C130" s="4" t="s">
        <v>120</v>
      </c>
      <c r="D130" s="4" t="s">
        <v>130</v>
      </c>
      <c r="E130" s="16" t="n">
        <v>0</v>
      </c>
      <c r="F130" s="16" t="n">
        <v>0</v>
      </c>
      <c r="G130" s="14" t="n">
        <v>0</v>
      </c>
      <c r="H130" s="14" t="n">
        <v>0</v>
      </c>
      <c r="I130" s="14" t="n">
        <v>0</v>
      </c>
      <c r="J130" s="14" t="n">
        <v>7</v>
      </c>
      <c r="K130" s="14" t="n">
        <v>4</v>
      </c>
      <c r="L130" s="14" t="n">
        <v>0</v>
      </c>
      <c r="M130" s="14" t="n">
        <v>0</v>
      </c>
      <c r="N130" s="14" t="n">
        <v>7</v>
      </c>
      <c r="O130" s="14" t="n">
        <v>2</v>
      </c>
      <c r="P130" s="14" t="n">
        <v>1</v>
      </c>
      <c r="Q130" s="14" t="n">
        <v>1</v>
      </c>
      <c r="R130" s="16" t="n">
        <v>72900</v>
      </c>
      <c r="S130" s="24" t="n">
        <v>21</v>
      </c>
      <c r="T130" s="25" t="n">
        <f aca="false">IF(A130="","",E130+F130)</f>
        <v>0</v>
      </c>
      <c r="U130" s="26" t="str">
        <f aca="false">IFERROR(H130/G130,"")</f>
        <v/>
      </c>
      <c r="V130" s="27" t="str">
        <f aca="false">IFERROR(J130/I130,"")</f>
        <v/>
      </c>
      <c r="W130" s="27" t="n">
        <f aca="false">IFERROR(K130/J130,"")</f>
        <v>0.571428571428571</v>
      </c>
      <c r="X130" s="25" t="n">
        <f aca="false">IFERROR(T130/K130,"")</f>
        <v>0</v>
      </c>
      <c r="Y130" s="27" t="n">
        <f aca="false">IFERROR(O130/K130,"")</f>
        <v>0.5</v>
      </c>
      <c r="Z130" s="27" t="n">
        <f aca="false">IFERROR(P130/O130,"")</f>
        <v>0.5</v>
      </c>
      <c r="AA130" s="27" t="n">
        <f aca="false">IFERROR(Q130/P130,"")</f>
        <v>1</v>
      </c>
      <c r="AB130" s="25" t="n">
        <f aca="false">IFERROR(T130/P130,"")</f>
        <v>0</v>
      </c>
      <c r="AC130" s="25" t="n">
        <f aca="false">IFERROR(T130/Q130,"")</f>
        <v>0</v>
      </c>
      <c r="AD130" s="25" t="n">
        <f aca="false">IFERROR(R130/Q130,"")</f>
        <v>72900</v>
      </c>
      <c r="AE130" s="28" t="str">
        <f aca="false">IFERROR(R130/T130,"")</f>
        <v/>
      </c>
      <c r="AF130" s="29" t="str">
        <f aca="false">IF(A130="","",IF(OR(O130&gt;K130,P130&gt;O130,Q130&gt;P130,K130&gt;J130),"CHECK","OK"))</f>
        <v>OK</v>
      </c>
    </row>
    <row r="131" customFormat="false" ht="15" hidden="false" customHeight="false" outlineLevel="0" collapsed="false">
      <c r="A131" s="21" t="n">
        <v>45962</v>
      </c>
      <c r="B131" s="4" t="s">
        <v>109</v>
      </c>
      <c r="C131" s="4" t="s">
        <v>120</v>
      </c>
      <c r="D131" s="4" t="s">
        <v>131</v>
      </c>
      <c r="E131" s="16" t="n">
        <v>0</v>
      </c>
      <c r="F131" s="16" t="n">
        <v>6200</v>
      </c>
      <c r="G131" s="14" t="n">
        <v>5816</v>
      </c>
      <c r="H131" s="14" t="n">
        <v>118</v>
      </c>
      <c r="I131" s="14" t="n">
        <v>75</v>
      </c>
      <c r="J131" s="14" t="n">
        <v>4</v>
      </c>
      <c r="K131" s="14" t="n">
        <v>3</v>
      </c>
      <c r="L131" s="14" t="n">
        <v>2</v>
      </c>
      <c r="M131" s="14" t="n">
        <v>1</v>
      </c>
      <c r="N131" s="14" t="n">
        <v>1</v>
      </c>
      <c r="O131" s="14" t="n">
        <v>2</v>
      </c>
      <c r="P131" s="14" t="n">
        <v>2</v>
      </c>
      <c r="Q131" s="14" t="n">
        <v>1</v>
      </c>
      <c r="R131" s="16" t="n">
        <v>93200</v>
      </c>
      <c r="S131" s="24" t="n">
        <v>11</v>
      </c>
      <c r="T131" s="25" t="n">
        <f aca="false">IF(A131="","",E131+F131)</f>
        <v>6200</v>
      </c>
      <c r="U131" s="26" t="n">
        <f aca="false">IFERROR(H131/G131,"")</f>
        <v>0.0202888583218707</v>
      </c>
      <c r="V131" s="27" t="n">
        <f aca="false">IFERROR(J131/I131,"")</f>
        <v>0.0533333333333333</v>
      </c>
      <c r="W131" s="27" t="n">
        <f aca="false">IFERROR(K131/J131,"")</f>
        <v>0.75</v>
      </c>
      <c r="X131" s="25" t="n">
        <f aca="false">IFERROR(T131/K131,"")</f>
        <v>2066.66666666667</v>
      </c>
      <c r="Y131" s="27" t="n">
        <f aca="false">IFERROR(O131/K131,"")</f>
        <v>0.666666666666667</v>
      </c>
      <c r="Z131" s="27" t="n">
        <f aca="false">IFERROR(P131/O131,"")</f>
        <v>1</v>
      </c>
      <c r="AA131" s="27" t="n">
        <f aca="false">IFERROR(Q131/P131,"")</f>
        <v>0.5</v>
      </c>
      <c r="AB131" s="25" t="n">
        <f aca="false">IFERROR(T131/P131,"")</f>
        <v>3100</v>
      </c>
      <c r="AC131" s="25" t="n">
        <f aca="false">IFERROR(T131/Q131,"")</f>
        <v>6200</v>
      </c>
      <c r="AD131" s="25" t="n">
        <f aca="false">IFERROR(R131/Q131,"")</f>
        <v>93200</v>
      </c>
      <c r="AE131" s="28" t="n">
        <f aca="false">IFERROR(R131/T131,"")</f>
        <v>15.0322580645161</v>
      </c>
      <c r="AF131" s="29" t="str">
        <f aca="false">IF(A131="","",IF(OR(O131&gt;K131,P131&gt;O131,Q131&gt;P131,K131&gt;J131),"CHECK","OK"))</f>
        <v>OK</v>
      </c>
    </row>
    <row r="132" customFormat="false" ht="15" hidden="false" customHeight="false" outlineLevel="0" collapsed="false">
      <c r="A132" s="21" t="n">
        <v>45962</v>
      </c>
      <c r="B132" s="4" t="s">
        <v>109</v>
      </c>
      <c r="C132" s="4" t="s">
        <v>120</v>
      </c>
      <c r="D132" s="4" t="s">
        <v>132</v>
      </c>
      <c r="E132" s="16" t="n">
        <v>0</v>
      </c>
      <c r="F132" s="16" t="n">
        <v>0</v>
      </c>
      <c r="G132" s="14" t="n">
        <v>0</v>
      </c>
      <c r="H132" s="14" t="n">
        <v>0</v>
      </c>
      <c r="I132" s="14" t="n">
        <v>0</v>
      </c>
      <c r="J132" s="14" t="n">
        <v>7</v>
      </c>
      <c r="K132" s="14" t="n">
        <v>6</v>
      </c>
      <c r="L132" s="14" t="n">
        <v>4</v>
      </c>
      <c r="M132" s="14" t="n">
        <v>2</v>
      </c>
      <c r="N132" s="14" t="n">
        <v>1</v>
      </c>
      <c r="O132" s="14" t="n">
        <v>4</v>
      </c>
      <c r="P132" s="14" t="n">
        <v>3</v>
      </c>
      <c r="Q132" s="14" t="n">
        <v>2</v>
      </c>
      <c r="R132" s="16" t="n">
        <v>166600</v>
      </c>
      <c r="S132" s="24" t="n">
        <v>28</v>
      </c>
      <c r="T132" s="25" t="n">
        <f aca="false">IF(A132="","",E132+F132)</f>
        <v>0</v>
      </c>
      <c r="U132" s="26" t="str">
        <f aca="false">IFERROR(H132/G132,"")</f>
        <v/>
      </c>
      <c r="V132" s="27" t="str">
        <f aca="false">IFERROR(J132/I132,"")</f>
        <v/>
      </c>
      <c r="W132" s="27" t="n">
        <f aca="false">IFERROR(K132/J132,"")</f>
        <v>0.857142857142857</v>
      </c>
      <c r="X132" s="25" t="n">
        <f aca="false">IFERROR(T132/K132,"")</f>
        <v>0</v>
      </c>
      <c r="Y132" s="27" t="n">
        <f aca="false">IFERROR(O132/K132,"")</f>
        <v>0.666666666666667</v>
      </c>
      <c r="Z132" s="27" t="n">
        <f aca="false">IFERROR(P132/O132,"")</f>
        <v>0.75</v>
      </c>
      <c r="AA132" s="27" t="n">
        <f aca="false">IFERROR(Q132/P132,"")</f>
        <v>0.666666666666667</v>
      </c>
      <c r="AB132" s="25" t="n">
        <f aca="false">IFERROR(T132/P132,"")</f>
        <v>0</v>
      </c>
      <c r="AC132" s="25" t="n">
        <f aca="false">IFERROR(T132/Q132,"")</f>
        <v>0</v>
      </c>
      <c r="AD132" s="25" t="n">
        <f aca="false">IFERROR(R132/Q132,"")</f>
        <v>83300</v>
      </c>
      <c r="AE132" s="28" t="str">
        <f aca="false">IFERROR(R132/T132,"")</f>
        <v/>
      </c>
      <c r="AF132" s="29" t="str">
        <f aca="false">IF(A132="","",IF(OR(O132&gt;K132,P132&gt;O132,Q132&gt;P132,K132&gt;J132),"CHECK","OK"))</f>
        <v>OK</v>
      </c>
    </row>
    <row r="133" customFormat="false" ht="15" hidden="false" customHeight="false" outlineLevel="0" collapsed="false">
      <c r="A133" s="21" t="n">
        <v>45962</v>
      </c>
      <c r="B133" s="4" t="s">
        <v>109</v>
      </c>
      <c r="C133" s="4" t="s">
        <v>120</v>
      </c>
      <c r="D133" s="4" t="s">
        <v>133</v>
      </c>
      <c r="E133" s="16" t="n">
        <v>0</v>
      </c>
      <c r="F133" s="16" t="n">
        <v>0</v>
      </c>
      <c r="G133" s="14" t="n">
        <v>0</v>
      </c>
      <c r="H133" s="14" t="n">
        <v>0</v>
      </c>
      <c r="I133" s="14" t="n">
        <v>174</v>
      </c>
      <c r="J133" s="14" t="n">
        <v>9</v>
      </c>
      <c r="K133" s="14" t="n">
        <v>6</v>
      </c>
      <c r="L133" s="14" t="n">
        <v>4</v>
      </c>
      <c r="M133" s="14" t="n">
        <v>3</v>
      </c>
      <c r="N133" s="14" t="n">
        <v>2</v>
      </c>
      <c r="O133" s="14" t="n">
        <v>4</v>
      </c>
      <c r="P133" s="14" t="n">
        <v>3</v>
      </c>
      <c r="Q133" s="14" t="n">
        <v>2</v>
      </c>
      <c r="R133" s="16" t="n">
        <v>176900</v>
      </c>
      <c r="S133" s="24" t="n">
        <v>21</v>
      </c>
      <c r="T133" s="25" t="n">
        <f aca="false">IF(A133="","",E133+F133)</f>
        <v>0</v>
      </c>
      <c r="U133" s="26" t="str">
        <f aca="false">IFERROR(H133/G133,"")</f>
        <v/>
      </c>
      <c r="V133" s="27" t="n">
        <f aca="false">IFERROR(J133/I133,"")</f>
        <v>0.0517241379310345</v>
      </c>
      <c r="W133" s="27" t="n">
        <f aca="false">IFERROR(K133/J133,"")</f>
        <v>0.666666666666667</v>
      </c>
      <c r="X133" s="25" t="n">
        <f aca="false">IFERROR(T133/K133,"")</f>
        <v>0</v>
      </c>
      <c r="Y133" s="27" t="n">
        <f aca="false">IFERROR(O133/K133,"")</f>
        <v>0.666666666666667</v>
      </c>
      <c r="Z133" s="27" t="n">
        <f aca="false">IFERROR(P133/O133,"")</f>
        <v>0.75</v>
      </c>
      <c r="AA133" s="27" t="n">
        <f aca="false">IFERROR(Q133/P133,"")</f>
        <v>0.666666666666667</v>
      </c>
      <c r="AB133" s="25" t="n">
        <f aca="false">IFERROR(T133/P133,"")</f>
        <v>0</v>
      </c>
      <c r="AC133" s="25" t="n">
        <f aca="false">IFERROR(T133/Q133,"")</f>
        <v>0</v>
      </c>
      <c r="AD133" s="25" t="n">
        <f aca="false">IFERROR(R133/Q133,"")</f>
        <v>88450</v>
      </c>
      <c r="AE133" s="28" t="str">
        <f aca="false">IFERROR(R133/T133,"")</f>
        <v/>
      </c>
      <c r="AF133" s="29" t="str">
        <f aca="false">IF(A133="","",IF(OR(O133&gt;K133,P133&gt;O133,Q133&gt;P133,K133&gt;J133),"CHECK","OK"))</f>
        <v>OK</v>
      </c>
    </row>
    <row r="134" customFormat="false" ht="15" hidden="false" customHeight="false" outlineLevel="0" collapsed="false">
      <c r="A134" s="21" t="n">
        <v>45962</v>
      </c>
      <c r="B134" s="4" t="s">
        <v>109</v>
      </c>
      <c r="C134" s="4" t="s">
        <v>122</v>
      </c>
      <c r="D134" s="4" t="s">
        <v>111</v>
      </c>
      <c r="E134" s="16" t="n">
        <v>79900</v>
      </c>
      <c r="F134" s="16" t="n">
        <v>8800</v>
      </c>
      <c r="G134" s="14" t="n">
        <v>20284</v>
      </c>
      <c r="H134" s="14" t="n">
        <v>913</v>
      </c>
      <c r="I134" s="14" t="n">
        <v>767</v>
      </c>
      <c r="J134" s="14" t="n">
        <v>50</v>
      </c>
      <c r="K134" s="14" t="n">
        <v>33</v>
      </c>
      <c r="L134" s="14" t="n">
        <v>25</v>
      </c>
      <c r="M134" s="14" t="n">
        <v>18</v>
      </c>
      <c r="N134" s="14" t="n">
        <v>7</v>
      </c>
      <c r="O134" s="14" t="n">
        <v>22</v>
      </c>
      <c r="P134" s="14" t="n">
        <v>18</v>
      </c>
      <c r="Q134" s="14" t="n">
        <v>17</v>
      </c>
      <c r="R134" s="16" t="n">
        <v>84400</v>
      </c>
      <c r="S134" s="24" t="n">
        <v>21</v>
      </c>
      <c r="T134" s="25" t="n">
        <f aca="false">IF(A134="","",E134+F134)</f>
        <v>88700</v>
      </c>
      <c r="U134" s="26" t="n">
        <f aca="false">IFERROR(H134/G134,"")</f>
        <v>0.0450108459869848</v>
      </c>
      <c r="V134" s="27" t="n">
        <f aca="false">IFERROR(J134/I134,"")</f>
        <v>0.0651890482398957</v>
      </c>
      <c r="W134" s="27" t="n">
        <f aca="false">IFERROR(K134/J134,"")</f>
        <v>0.66</v>
      </c>
      <c r="X134" s="25" t="n">
        <f aca="false">IFERROR(T134/K134,"")</f>
        <v>2687.87878787879</v>
      </c>
      <c r="Y134" s="27" t="n">
        <f aca="false">IFERROR(O134/K134,"")</f>
        <v>0.666666666666667</v>
      </c>
      <c r="Z134" s="27" t="n">
        <f aca="false">IFERROR(P134/O134,"")</f>
        <v>0.818181818181818</v>
      </c>
      <c r="AA134" s="27" t="n">
        <f aca="false">IFERROR(Q134/P134,"")</f>
        <v>0.944444444444444</v>
      </c>
      <c r="AB134" s="25" t="n">
        <f aca="false">IFERROR(T134/P134,"")</f>
        <v>4927.77777777778</v>
      </c>
      <c r="AC134" s="25" t="n">
        <f aca="false">IFERROR(T134/Q134,"")</f>
        <v>5217.64705882353</v>
      </c>
      <c r="AD134" s="25" t="n">
        <f aca="false">IFERROR(R134/Q134,"")</f>
        <v>4964.70588235294</v>
      </c>
      <c r="AE134" s="28" t="n">
        <f aca="false">IFERROR(R134/T134,"")</f>
        <v>0.95152198421646</v>
      </c>
      <c r="AF134" s="29" t="str">
        <f aca="false">IF(A134="","",IF(OR(O134&gt;K134,P134&gt;O134,Q134&gt;P134,K134&gt;J134),"CHECK","OK"))</f>
        <v>OK</v>
      </c>
    </row>
    <row r="135" customFormat="false" ht="15" hidden="false" customHeight="false" outlineLevel="0" collapsed="false">
      <c r="A135" s="21" t="n">
        <v>45962</v>
      </c>
      <c r="B135" s="4" t="s">
        <v>109</v>
      </c>
      <c r="C135" s="4" t="s">
        <v>122</v>
      </c>
      <c r="D135" s="4" t="s">
        <v>117</v>
      </c>
      <c r="E135" s="16" t="n">
        <v>18400</v>
      </c>
      <c r="F135" s="16" t="n">
        <v>2100</v>
      </c>
      <c r="G135" s="14" t="n">
        <v>4579</v>
      </c>
      <c r="H135" s="14" t="n">
        <v>565</v>
      </c>
      <c r="I135" s="14" t="n">
        <v>527</v>
      </c>
      <c r="J135" s="14" t="n">
        <v>54</v>
      </c>
      <c r="K135" s="14" t="n">
        <v>48</v>
      </c>
      <c r="L135" s="14" t="n">
        <v>27</v>
      </c>
      <c r="M135" s="14" t="n">
        <v>19</v>
      </c>
      <c r="N135" s="14" t="n">
        <v>8</v>
      </c>
      <c r="O135" s="14" t="n">
        <v>34</v>
      </c>
      <c r="P135" s="14" t="n">
        <v>29</v>
      </c>
      <c r="Q135" s="14" t="n">
        <v>27</v>
      </c>
      <c r="R135" s="16" t="n">
        <v>126100</v>
      </c>
      <c r="S135" s="24" t="n">
        <v>15</v>
      </c>
      <c r="T135" s="25" t="n">
        <f aca="false">IF(A135="","",E135+F135)</f>
        <v>20500</v>
      </c>
      <c r="U135" s="26" t="n">
        <f aca="false">IFERROR(H135/G135,"")</f>
        <v>0.123389386328893</v>
      </c>
      <c r="V135" s="27" t="n">
        <f aca="false">IFERROR(J135/I135,"")</f>
        <v>0.10246679316888</v>
      </c>
      <c r="W135" s="27" t="n">
        <f aca="false">IFERROR(K135/J135,"")</f>
        <v>0.888888888888889</v>
      </c>
      <c r="X135" s="25" t="n">
        <f aca="false">IFERROR(T135/K135,"")</f>
        <v>427.083333333333</v>
      </c>
      <c r="Y135" s="27" t="n">
        <f aca="false">IFERROR(O135/K135,"")</f>
        <v>0.708333333333333</v>
      </c>
      <c r="Z135" s="27" t="n">
        <f aca="false">IFERROR(P135/O135,"")</f>
        <v>0.852941176470588</v>
      </c>
      <c r="AA135" s="27" t="n">
        <f aca="false">IFERROR(Q135/P135,"")</f>
        <v>0.931034482758621</v>
      </c>
      <c r="AB135" s="25" t="n">
        <f aca="false">IFERROR(T135/P135,"")</f>
        <v>706.896551724138</v>
      </c>
      <c r="AC135" s="25" t="n">
        <f aca="false">IFERROR(T135/Q135,"")</f>
        <v>759.259259259259</v>
      </c>
      <c r="AD135" s="25" t="n">
        <f aca="false">IFERROR(R135/Q135,"")</f>
        <v>4670.37037037037</v>
      </c>
      <c r="AE135" s="28" t="n">
        <f aca="false">IFERROR(R135/T135,"")</f>
        <v>6.15121951219512</v>
      </c>
      <c r="AF135" s="29" t="str">
        <f aca="false">IF(A135="","",IF(OR(O135&gt;K135,P135&gt;O135,Q135&gt;P135,K135&gt;J135),"CHECK","OK"))</f>
        <v>OK</v>
      </c>
    </row>
    <row r="136" customFormat="false" ht="15" hidden="false" customHeight="false" outlineLevel="0" collapsed="false">
      <c r="A136" s="21" t="n">
        <v>45962</v>
      </c>
      <c r="B136" s="4" t="s">
        <v>109</v>
      </c>
      <c r="C136" s="4" t="s">
        <v>122</v>
      </c>
      <c r="D136" s="4" t="s">
        <v>121</v>
      </c>
      <c r="E136" s="16" t="n">
        <v>62800</v>
      </c>
      <c r="F136" s="16" t="n">
        <v>6000</v>
      </c>
      <c r="G136" s="14" t="n">
        <v>89072</v>
      </c>
      <c r="H136" s="14" t="n">
        <v>1108</v>
      </c>
      <c r="I136" s="14" t="n">
        <v>903</v>
      </c>
      <c r="J136" s="14" t="n">
        <v>41</v>
      </c>
      <c r="K136" s="14" t="n">
        <v>21</v>
      </c>
      <c r="L136" s="14" t="n">
        <v>20</v>
      </c>
      <c r="M136" s="14" t="n">
        <v>14</v>
      </c>
      <c r="N136" s="14" t="n">
        <v>7</v>
      </c>
      <c r="O136" s="14" t="n">
        <v>12</v>
      </c>
      <c r="P136" s="14" t="n">
        <v>9</v>
      </c>
      <c r="Q136" s="14" t="n">
        <v>7</v>
      </c>
      <c r="R136" s="16" t="n">
        <v>32500</v>
      </c>
      <c r="S136" s="24" t="n">
        <v>16</v>
      </c>
      <c r="T136" s="25" t="n">
        <f aca="false">IF(A136="","",E136+F136)</f>
        <v>68800</v>
      </c>
      <c r="U136" s="26" t="n">
        <f aca="false">IFERROR(H136/G136,"")</f>
        <v>0.0124393748877313</v>
      </c>
      <c r="V136" s="27" t="n">
        <f aca="false">IFERROR(J136/I136,"")</f>
        <v>0.0454042081949059</v>
      </c>
      <c r="W136" s="27" t="n">
        <f aca="false">IFERROR(K136/J136,"")</f>
        <v>0.51219512195122</v>
      </c>
      <c r="X136" s="25" t="n">
        <f aca="false">IFERROR(T136/K136,"")</f>
        <v>3276.19047619048</v>
      </c>
      <c r="Y136" s="27" t="n">
        <f aca="false">IFERROR(O136/K136,"")</f>
        <v>0.571428571428571</v>
      </c>
      <c r="Z136" s="27" t="n">
        <f aca="false">IFERROR(P136/O136,"")</f>
        <v>0.75</v>
      </c>
      <c r="AA136" s="27" t="n">
        <f aca="false">IFERROR(Q136/P136,"")</f>
        <v>0.777777777777778</v>
      </c>
      <c r="AB136" s="25" t="n">
        <f aca="false">IFERROR(T136/P136,"")</f>
        <v>7644.44444444444</v>
      </c>
      <c r="AC136" s="25" t="n">
        <f aca="false">IFERROR(T136/Q136,"")</f>
        <v>9828.57142857143</v>
      </c>
      <c r="AD136" s="25" t="n">
        <f aca="false">IFERROR(R136/Q136,"")</f>
        <v>4642.85714285714</v>
      </c>
      <c r="AE136" s="28" t="n">
        <f aca="false">IFERROR(R136/T136,"")</f>
        <v>0.472383720930233</v>
      </c>
      <c r="AF136" s="29" t="str">
        <f aca="false">IF(A136="","",IF(OR(O136&gt;K136,P136&gt;O136,Q136&gt;P136,K136&gt;J136),"CHECK","OK"))</f>
        <v>OK</v>
      </c>
    </row>
    <row r="137" customFormat="false" ht="15" hidden="false" customHeight="false" outlineLevel="0" collapsed="false">
      <c r="A137" s="21" t="n">
        <v>45962</v>
      </c>
      <c r="B137" s="4" t="s">
        <v>109</v>
      </c>
      <c r="C137" s="4" t="s">
        <v>122</v>
      </c>
      <c r="D137" s="4" t="s">
        <v>123</v>
      </c>
      <c r="E137" s="16" t="n">
        <v>30000</v>
      </c>
      <c r="F137" s="16" t="n">
        <v>7700</v>
      </c>
      <c r="G137" s="14" t="n">
        <v>108016</v>
      </c>
      <c r="H137" s="14" t="n">
        <v>473</v>
      </c>
      <c r="I137" s="14" t="n">
        <v>350</v>
      </c>
      <c r="J137" s="14" t="n">
        <v>9</v>
      </c>
      <c r="K137" s="14" t="n">
        <v>5</v>
      </c>
      <c r="L137" s="14" t="n">
        <v>4</v>
      </c>
      <c r="M137" s="14" t="n">
        <v>3</v>
      </c>
      <c r="N137" s="14" t="n">
        <v>2</v>
      </c>
      <c r="O137" s="14" t="n">
        <v>3</v>
      </c>
      <c r="P137" s="14" t="n">
        <v>2</v>
      </c>
      <c r="Q137" s="14" t="n">
        <v>2</v>
      </c>
      <c r="R137" s="16" t="n">
        <v>8300</v>
      </c>
      <c r="S137" s="24" t="n">
        <v>12</v>
      </c>
      <c r="T137" s="25" t="n">
        <f aca="false">IF(A137="","",E137+F137)</f>
        <v>37700</v>
      </c>
      <c r="U137" s="26" t="n">
        <f aca="false">IFERROR(H137/G137,"")</f>
        <v>0.00437898089171975</v>
      </c>
      <c r="V137" s="27" t="n">
        <f aca="false">IFERROR(J137/I137,"")</f>
        <v>0.0257142857142857</v>
      </c>
      <c r="W137" s="27" t="n">
        <f aca="false">IFERROR(K137/J137,"")</f>
        <v>0.555555555555556</v>
      </c>
      <c r="X137" s="25" t="n">
        <f aca="false">IFERROR(T137/K137,"")</f>
        <v>7540</v>
      </c>
      <c r="Y137" s="27" t="n">
        <f aca="false">IFERROR(O137/K137,"")</f>
        <v>0.6</v>
      </c>
      <c r="Z137" s="27" t="n">
        <f aca="false">IFERROR(P137/O137,"")</f>
        <v>0.666666666666667</v>
      </c>
      <c r="AA137" s="27" t="n">
        <f aca="false">IFERROR(Q137/P137,"")</f>
        <v>1</v>
      </c>
      <c r="AB137" s="25" t="n">
        <f aca="false">IFERROR(T137/P137,"")</f>
        <v>18850</v>
      </c>
      <c r="AC137" s="25" t="n">
        <f aca="false">IFERROR(T137/Q137,"")</f>
        <v>18850</v>
      </c>
      <c r="AD137" s="25" t="n">
        <f aca="false">IFERROR(R137/Q137,"")</f>
        <v>4150</v>
      </c>
      <c r="AE137" s="28" t="n">
        <f aca="false">IFERROR(R137/T137,"")</f>
        <v>0.220159151193634</v>
      </c>
      <c r="AF137" s="29" t="str">
        <f aca="false">IF(A137="","",IF(OR(O137&gt;K137,P137&gt;O137,Q137&gt;P137,K137&gt;J137),"CHECK","OK"))</f>
        <v>OK</v>
      </c>
    </row>
    <row r="138" customFormat="false" ht="15" hidden="false" customHeight="false" outlineLevel="0" collapsed="false">
      <c r="A138" s="21" t="n">
        <v>45962</v>
      </c>
      <c r="B138" s="4" t="s">
        <v>109</v>
      </c>
      <c r="C138" s="4" t="s">
        <v>122</v>
      </c>
      <c r="D138" s="4" t="s">
        <v>126</v>
      </c>
      <c r="E138" s="16" t="n">
        <v>48300</v>
      </c>
      <c r="F138" s="16" t="n">
        <v>8900</v>
      </c>
      <c r="G138" s="14" t="n">
        <v>137429</v>
      </c>
      <c r="H138" s="14" t="n">
        <v>1174</v>
      </c>
      <c r="I138" s="14" t="n">
        <v>881</v>
      </c>
      <c r="J138" s="14" t="n">
        <v>41</v>
      </c>
      <c r="K138" s="14" t="n">
        <v>18</v>
      </c>
      <c r="L138" s="14" t="n">
        <v>20</v>
      </c>
      <c r="M138" s="14" t="n">
        <v>14</v>
      </c>
      <c r="N138" s="14" t="n">
        <v>7</v>
      </c>
      <c r="O138" s="14" t="n">
        <v>10</v>
      </c>
      <c r="P138" s="14" t="n">
        <v>7</v>
      </c>
      <c r="Q138" s="14" t="n">
        <v>6</v>
      </c>
      <c r="R138" s="16" t="n">
        <v>27000</v>
      </c>
      <c r="S138" s="24" t="n">
        <v>20</v>
      </c>
      <c r="T138" s="25" t="n">
        <f aca="false">IF(A138="","",E138+F138)</f>
        <v>57200</v>
      </c>
      <c r="U138" s="26" t="n">
        <f aca="false">IFERROR(H138/G138,"")</f>
        <v>0.00854259290251694</v>
      </c>
      <c r="V138" s="27" t="n">
        <f aca="false">IFERROR(J138/I138,"")</f>
        <v>0.0465380249716232</v>
      </c>
      <c r="W138" s="27" t="n">
        <f aca="false">IFERROR(K138/J138,"")</f>
        <v>0.439024390243902</v>
      </c>
      <c r="X138" s="25" t="n">
        <f aca="false">IFERROR(T138/K138,"")</f>
        <v>3177.77777777778</v>
      </c>
      <c r="Y138" s="27" t="n">
        <f aca="false">IFERROR(O138/K138,"")</f>
        <v>0.555555555555556</v>
      </c>
      <c r="Z138" s="27" t="n">
        <f aca="false">IFERROR(P138/O138,"")</f>
        <v>0.7</v>
      </c>
      <c r="AA138" s="27" t="n">
        <f aca="false">IFERROR(Q138/P138,"")</f>
        <v>0.857142857142857</v>
      </c>
      <c r="AB138" s="25" t="n">
        <f aca="false">IFERROR(T138/P138,"")</f>
        <v>8171.42857142857</v>
      </c>
      <c r="AC138" s="25" t="n">
        <f aca="false">IFERROR(T138/Q138,"")</f>
        <v>9533.33333333333</v>
      </c>
      <c r="AD138" s="25" t="n">
        <f aca="false">IFERROR(R138/Q138,"")</f>
        <v>4500</v>
      </c>
      <c r="AE138" s="28" t="n">
        <f aca="false">IFERROR(R138/T138,"")</f>
        <v>0.472027972027972</v>
      </c>
      <c r="AF138" s="29" t="str">
        <f aca="false">IF(A138="","",IF(OR(O138&gt;K138,P138&gt;O138,Q138&gt;P138,K138&gt;J138),"CHECK","OK"))</f>
        <v>OK</v>
      </c>
    </row>
    <row r="139" customFormat="false" ht="15" hidden="false" customHeight="false" outlineLevel="0" collapsed="false">
      <c r="A139" s="21" t="n">
        <v>45962</v>
      </c>
      <c r="B139" s="4" t="s">
        <v>109</v>
      </c>
      <c r="C139" s="4" t="s">
        <v>122</v>
      </c>
      <c r="D139" s="4" t="s">
        <v>127</v>
      </c>
      <c r="E139" s="16" t="n">
        <v>0</v>
      </c>
      <c r="F139" s="16" t="n">
        <v>17700</v>
      </c>
      <c r="G139" s="14" t="n">
        <v>27341</v>
      </c>
      <c r="H139" s="14" t="n">
        <v>893</v>
      </c>
      <c r="I139" s="14" t="n">
        <v>849</v>
      </c>
      <c r="J139" s="14" t="n">
        <v>28</v>
      </c>
      <c r="K139" s="14" t="n">
        <v>20</v>
      </c>
      <c r="L139" s="14" t="n">
        <v>14</v>
      </c>
      <c r="M139" s="14" t="n">
        <v>10</v>
      </c>
      <c r="N139" s="14" t="n">
        <v>4</v>
      </c>
      <c r="O139" s="14" t="n">
        <v>13</v>
      </c>
      <c r="P139" s="14" t="n">
        <v>10</v>
      </c>
      <c r="Q139" s="14" t="n">
        <v>9</v>
      </c>
      <c r="R139" s="16" t="n">
        <v>45100</v>
      </c>
      <c r="S139" s="24" t="n">
        <v>23</v>
      </c>
      <c r="T139" s="25" t="n">
        <f aca="false">IF(A139="","",E139+F139)</f>
        <v>17700</v>
      </c>
      <c r="U139" s="26" t="n">
        <f aca="false">IFERROR(H139/G139,"")</f>
        <v>0.0326615705350938</v>
      </c>
      <c r="V139" s="27" t="n">
        <f aca="false">IFERROR(J139/I139,"")</f>
        <v>0.032979976442874</v>
      </c>
      <c r="W139" s="27" t="n">
        <f aca="false">IFERROR(K139/J139,"")</f>
        <v>0.714285714285714</v>
      </c>
      <c r="X139" s="25" t="n">
        <f aca="false">IFERROR(T139/K139,"")</f>
        <v>885</v>
      </c>
      <c r="Y139" s="27" t="n">
        <f aca="false">IFERROR(O139/K139,"")</f>
        <v>0.65</v>
      </c>
      <c r="Z139" s="27" t="n">
        <f aca="false">IFERROR(P139/O139,"")</f>
        <v>0.769230769230769</v>
      </c>
      <c r="AA139" s="27" t="n">
        <f aca="false">IFERROR(Q139/P139,"")</f>
        <v>0.9</v>
      </c>
      <c r="AB139" s="25" t="n">
        <f aca="false">IFERROR(T139/P139,"")</f>
        <v>1770</v>
      </c>
      <c r="AC139" s="25" t="n">
        <f aca="false">IFERROR(T139/Q139,"")</f>
        <v>1966.66666666667</v>
      </c>
      <c r="AD139" s="25" t="n">
        <f aca="false">IFERROR(R139/Q139,"")</f>
        <v>5011.11111111111</v>
      </c>
      <c r="AE139" s="28" t="n">
        <f aca="false">IFERROR(R139/T139,"")</f>
        <v>2.54802259887006</v>
      </c>
      <c r="AF139" s="29" t="str">
        <f aca="false">IF(A139="","",IF(OR(O139&gt;K139,P139&gt;O139,Q139&gt;P139,K139&gt;J139),"CHECK","OK"))</f>
        <v>OK</v>
      </c>
    </row>
    <row r="140" customFormat="false" ht="15" hidden="false" customHeight="false" outlineLevel="0" collapsed="false">
      <c r="A140" s="21" t="n">
        <v>45962</v>
      </c>
      <c r="B140" s="4" t="s">
        <v>109</v>
      </c>
      <c r="C140" s="4" t="s">
        <v>122</v>
      </c>
      <c r="D140" s="4" t="s">
        <v>128</v>
      </c>
      <c r="E140" s="16" t="n">
        <v>0</v>
      </c>
      <c r="F140" s="16" t="n">
        <v>6000</v>
      </c>
      <c r="G140" s="14" t="n">
        <v>14365</v>
      </c>
      <c r="H140" s="14" t="n">
        <v>708</v>
      </c>
      <c r="I140" s="14" t="n">
        <v>609</v>
      </c>
      <c r="J140" s="14" t="n">
        <v>159</v>
      </c>
      <c r="K140" s="14" t="n">
        <v>117</v>
      </c>
      <c r="L140" s="14" t="n">
        <v>119</v>
      </c>
      <c r="M140" s="14" t="n">
        <v>16</v>
      </c>
      <c r="N140" s="14" t="n">
        <v>24</v>
      </c>
      <c r="O140" s="14" t="n">
        <v>78</v>
      </c>
      <c r="P140" s="14" t="n">
        <v>62</v>
      </c>
      <c r="Q140" s="14" t="n">
        <v>57</v>
      </c>
      <c r="R140" s="16" t="n">
        <v>233000</v>
      </c>
      <c r="S140" s="24" t="n">
        <v>21</v>
      </c>
      <c r="T140" s="25" t="n">
        <f aca="false">IF(A140="","",E140+F140)</f>
        <v>6000</v>
      </c>
      <c r="U140" s="26" t="n">
        <f aca="false">IFERROR(H140/G140,"")</f>
        <v>0.0492864601461887</v>
      </c>
      <c r="V140" s="27" t="n">
        <f aca="false">IFERROR(J140/I140,"")</f>
        <v>0.261083743842365</v>
      </c>
      <c r="W140" s="27" t="n">
        <f aca="false">IFERROR(K140/J140,"")</f>
        <v>0.735849056603774</v>
      </c>
      <c r="X140" s="25" t="n">
        <f aca="false">IFERROR(T140/K140,"")</f>
        <v>51.2820512820513</v>
      </c>
      <c r="Y140" s="27" t="n">
        <f aca="false">IFERROR(O140/K140,"")</f>
        <v>0.666666666666667</v>
      </c>
      <c r="Z140" s="27" t="n">
        <f aca="false">IFERROR(P140/O140,"")</f>
        <v>0.794871794871795</v>
      </c>
      <c r="AA140" s="27" t="n">
        <f aca="false">IFERROR(Q140/P140,"")</f>
        <v>0.919354838709677</v>
      </c>
      <c r="AB140" s="25" t="n">
        <f aca="false">IFERROR(T140/P140,"")</f>
        <v>96.7741935483871</v>
      </c>
      <c r="AC140" s="25" t="n">
        <f aca="false">IFERROR(T140/Q140,"")</f>
        <v>105.263157894737</v>
      </c>
      <c r="AD140" s="25" t="n">
        <f aca="false">IFERROR(R140/Q140,"")</f>
        <v>4087.71929824561</v>
      </c>
      <c r="AE140" s="28" t="n">
        <f aca="false">IFERROR(R140/T140,"")</f>
        <v>38.8333333333333</v>
      </c>
      <c r="AF140" s="29" t="str">
        <f aca="false">IF(A140="","",IF(OR(O140&gt;K140,P140&gt;O140,Q140&gt;P140,K140&gt;J140),"CHECK","OK"))</f>
        <v>OK</v>
      </c>
    </row>
    <row r="141" customFormat="false" ht="15" hidden="false" customHeight="false" outlineLevel="0" collapsed="false">
      <c r="A141" s="21" t="n">
        <v>45962</v>
      </c>
      <c r="B141" s="4" t="s">
        <v>109</v>
      </c>
      <c r="C141" s="4" t="s">
        <v>122</v>
      </c>
      <c r="D141" s="4" t="s">
        <v>129</v>
      </c>
      <c r="E141" s="16" t="n">
        <v>0</v>
      </c>
      <c r="F141" s="16" t="n">
        <v>12000</v>
      </c>
      <c r="G141" s="14" t="n">
        <v>17679</v>
      </c>
      <c r="H141" s="14" t="n">
        <v>169</v>
      </c>
      <c r="I141" s="14" t="n">
        <v>148</v>
      </c>
      <c r="J141" s="14" t="n">
        <v>3</v>
      </c>
      <c r="K141" s="14" t="n">
        <v>1</v>
      </c>
      <c r="L141" s="14" t="n">
        <v>2</v>
      </c>
      <c r="M141" s="14" t="n">
        <v>1</v>
      </c>
      <c r="N141" s="14" t="n">
        <v>0</v>
      </c>
      <c r="O141" s="14" t="n">
        <v>1</v>
      </c>
      <c r="P141" s="14" t="n">
        <v>1</v>
      </c>
      <c r="Q141" s="14" t="n">
        <v>1</v>
      </c>
      <c r="R141" s="16" t="n">
        <v>4300</v>
      </c>
      <c r="S141" s="24" t="n">
        <v>28</v>
      </c>
      <c r="T141" s="25" t="n">
        <f aca="false">IF(A141="","",E141+F141)</f>
        <v>12000</v>
      </c>
      <c r="U141" s="26" t="n">
        <f aca="false">IFERROR(H141/G141,"")</f>
        <v>0.00955936421743311</v>
      </c>
      <c r="V141" s="27" t="n">
        <f aca="false">IFERROR(J141/I141,"")</f>
        <v>0.0202702702702703</v>
      </c>
      <c r="W141" s="27" t="n">
        <f aca="false">IFERROR(K141/J141,"")</f>
        <v>0.333333333333333</v>
      </c>
      <c r="X141" s="25" t="n">
        <f aca="false">IFERROR(T141/K141,"")</f>
        <v>12000</v>
      </c>
      <c r="Y141" s="27" t="n">
        <f aca="false">IFERROR(O141/K141,"")</f>
        <v>1</v>
      </c>
      <c r="Z141" s="27" t="n">
        <f aca="false">IFERROR(P141/O141,"")</f>
        <v>1</v>
      </c>
      <c r="AA141" s="27" t="n">
        <f aca="false">IFERROR(Q141/P141,"")</f>
        <v>1</v>
      </c>
      <c r="AB141" s="25" t="n">
        <f aca="false">IFERROR(T141/P141,"")</f>
        <v>12000</v>
      </c>
      <c r="AC141" s="25" t="n">
        <f aca="false">IFERROR(T141/Q141,"")</f>
        <v>12000</v>
      </c>
      <c r="AD141" s="25" t="n">
        <f aca="false">IFERROR(R141/Q141,"")</f>
        <v>4300</v>
      </c>
      <c r="AE141" s="28" t="n">
        <f aca="false">IFERROR(R141/T141,"")</f>
        <v>0.358333333333333</v>
      </c>
      <c r="AF141" s="29" t="str">
        <f aca="false">IF(A141="","",IF(OR(O141&gt;K141,P141&gt;O141,Q141&gt;P141,K141&gt;J141),"CHECK","OK"))</f>
        <v>OK</v>
      </c>
    </row>
    <row r="142" customFormat="false" ht="15" hidden="false" customHeight="false" outlineLevel="0" collapsed="false">
      <c r="A142" s="21" t="n">
        <v>45962</v>
      </c>
      <c r="B142" s="4" t="s">
        <v>109</v>
      </c>
      <c r="C142" s="4" t="s">
        <v>122</v>
      </c>
      <c r="D142" s="4" t="s">
        <v>130</v>
      </c>
      <c r="E142" s="16" t="n">
        <v>0</v>
      </c>
      <c r="F142" s="16" t="n">
        <v>0</v>
      </c>
      <c r="G142" s="14" t="n">
        <v>0</v>
      </c>
      <c r="H142" s="14" t="n">
        <v>0</v>
      </c>
      <c r="I142" s="14" t="n">
        <v>0</v>
      </c>
      <c r="J142" s="14" t="n">
        <v>7</v>
      </c>
      <c r="K142" s="14" t="n">
        <v>4</v>
      </c>
      <c r="L142" s="14" t="n">
        <v>0</v>
      </c>
      <c r="M142" s="14" t="n">
        <v>0</v>
      </c>
      <c r="N142" s="14" t="n">
        <v>7</v>
      </c>
      <c r="O142" s="14" t="n">
        <v>3</v>
      </c>
      <c r="P142" s="14" t="n">
        <v>2</v>
      </c>
      <c r="Q142" s="14" t="n">
        <v>2</v>
      </c>
      <c r="R142" s="16" t="n">
        <v>9000</v>
      </c>
      <c r="S142" s="24" t="n">
        <v>16</v>
      </c>
      <c r="T142" s="25" t="n">
        <f aca="false">IF(A142="","",E142+F142)</f>
        <v>0</v>
      </c>
      <c r="U142" s="26" t="str">
        <f aca="false">IFERROR(H142/G142,"")</f>
        <v/>
      </c>
      <c r="V142" s="27" t="str">
        <f aca="false">IFERROR(J142/I142,"")</f>
        <v/>
      </c>
      <c r="W142" s="27" t="n">
        <f aca="false">IFERROR(K142/J142,"")</f>
        <v>0.571428571428571</v>
      </c>
      <c r="X142" s="25" t="n">
        <f aca="false">IFERROR(T142/K142,"")</f>
        <v>0</v>
      </c>
      <c r="Y142" s="27" t="n">
        <f aca="false">IFERROR(O142/K142,"")</f>
        <v>0.75</v>
      </c>
      <c r="Z142" s="27" t="n">
        <f aca="false">IFERROR(P142/O142,"")</f>
        <v>0.666666666666667</v>
      </c>
      <c r="AA142" s="27" t="n">
        <f aca="false">IFERROR(Q142/P142,"")</f>
        <v>1</v>
      </c>
      <c r="AB142" s="25" t="n">
        <f aca="false">IFERROR(T142/P142,"")</f>
        <v>0</v>
      </c>
      <c r="AC142" s="25" t="n">
        <f aca="false">IFERROR(T142/Q142,"")</f>
        <v>0</v>
      </c>
      <c r="AD142" s="25" t="n">
        <f aca="false">IFERROR(R142/Q142,"")</f>
        <v>4500</v>
      </c>
      <c r="AE142" s="28" t="str">
        <f aca="false">IFERROR(R142/T142,"")</f>
        <v/>
      </c>
      <c r="AF142" s="29" t="str">
        <f aca="false">IF(A142="","",IF(OR(O142&gt;K142,P142&gt;O142,Q142&gt;P142,K142&gt;J142),"CHECK","OK"))</f>
        <v>OK</v>
      </c>
    </row>
    <row r="143" customFormat="false" ht="15" hidden="false" customHeight="false" outlineLevel="0" collapsed="false">
      <c r="A143" s="21" t="n">
        <v>45962</v>
      </c>
      <c r="B143" s="4" t="s">
        <v>109</v>
      </c>
      <c r="C143" s="4" t="s">
        <v>122</v>
      </c>
      <c r="D143" s="4" t="s">
        <v>131</v>
      </c>
      <c r="E143" s="16" t="n">
        <v>0</v>
      </c>
      <c r="F143" s="16" t="n">
        <v>3600</v>
      </c>
      <c r="G143" s="14" t="n">
        <v>7375</v>
      </c>
      <c r="H143" s="14" t="n">
        <v>154</v>
      </c>
      <c r="I143" s="14" t="n">
        <v>103</v>
      </c>
      <c r="J143" s="14" t="n">
        <v>5</v>
      </c>
      <c r="K143" s="14" t="n">
        <v>3</v>
      </c>
      <c r="L143" s="14" t="n">
        <v>2</v>
      </c>
      <c r="M143" s="14" t="n">
        <v>2</v>
      </c>
      <c r="N143" s="14" t="n">
        <v>1</v>
      </c>
      <c r="O143" s="14" t="n">
        <v>2</v>
      </c>
      <c r="P143" s="14" t="n">
        <v>2</v>
      </c>
      <c r="Q143" s="14" t="n">
        <v>2</v>
      </c>
      <c r="R143" s="16" t="n">
        <v>9900</v>
      </c>
      <c r="S143" s="24" t="n">
        <v>17</v>
      </c>
      <c r="T143" s="25" t="n">
        <f aca="false">IF(A143="","",E143+F143)</f>
        <v>3600</v>
      </c>
      <c r="U143" s="26" t="n">
        <f aca="false">IFERROR(H143/G143,"")</f>
        <v>0.0208813559322034</v>
      </c>
      <c r="V143" s="27" t="n">
        <f aca="false">IFERROR(J143/I143,"")</f>
        <v>0.0485436893203884</v>
      </c>
      <c r="W143" s="27" t="n">
        <f aca="false">IFERROR(K143/J143,"")</f>
        <v>0.6</v>
      </c>
      <c r="X143" s="25" t="n">
        <f aca="false">IFERROR(T143/K143,"")</f>
        <v>1200</v>
      </c>
      <c r="Y143" s="27" t="n">
        <f aca="false">IFERROR(O143/K143,"")</f>
        <v>0.666666666666667</v>
      </c>
      <c r="Z143" s="27" t="n">
        <f aca="false">IFERROR(P143/O143,"")</f>
        <v>1</v>
      </c>
      <c r="AA143" s="27" t="n">
        <f aca="false">IFERROR(Q143/P143,"")</f>
        <v>1</v>
      </c>
      <c r="AB143" s="25" t="n">
        <f aca="false">IFERROR(T143/P143,"")</f>
        <v>1800</v>
      </c>
      <c r="AC143" s="25" t="n">
        <f aca="false">IFERROR(T143/Q143,"")</f>
        <v>1800</v>
      </c>
      <c r="AD143" s="25" t="n">
        <f aca="false">IFERROR(R143/Q143,"")</f>
        <v>4950</v>
      </c>
      <c r="AE143" s="28" t="n">
        <f aca="false">IFERROR(R143/T143,"")</f>
        <v>2.75</v>
      </c>
      <c r="AF143" s="29" t="str">
        <f aca="false">IF(A143="","",IF(OR(O143&gt;K143,P143&gt;O143,Q143&gt;P143,K143&gt;J143),"CHECK","OK"))</f>
        <v>OK</v>
      </c>
    </row>
    <row r="144" customFormat="false" ht="15" hidden="false" customHeight="false" outlineLevel="0" collapsed="false">
      <c r="A144" s="21" t="n">
        <v>45962</v>
      </c>
      <c r="B144" s="4" t="s">
        <v>109</v>
      </c>
      <c r="C144" s="4" t="s">
        <v>122</v>
      </c>
      <c r="D144" s="4" t="s">
        <v>132</v>
      </c>
      <c r="E144" s="16" t="n">
        <v>0</v>
      </c>
      <c r="F144" s="16" t="n">
        <v>0</v>
      </c>
      <c r="G144" s="14" t="n">
        <v>0</v>
      </c>
      <c r="H144" s="14" t="n">
        <v>0</v>
      </c>
      <c r="I144" s="14" t="n">
        <v>0</v>
      </c>
      <c r="J144" s="14" t="n">
        <v>7</v>
      </c>
      <c r="K144" s="14" t="n">
        <v>5</v>
      </c>
      <c r="L144" s="14" t="n">
        <v>4</v>
      </c>
      <c r="M144" s="14" t="n">
        <v>2</v>
      </c>
      <c r="N144" s="14" t="n">
        <v>1</v>
      </c>
      <c r="O144" s="14" t="n">
        <v>4</v>
      </c>
      <c r="P144" s="14" t="n">
        <v>4</v>
      </c>
      <c r="Q144" s="14" t="n">
        <v>4</v>
      </c>
      <c r="R144" s="16" t="n">
        <v>19500</v>
      </c>
      <c r="S144" s="24" t="n">
        <v>21</v>
      </c>
      <c r="T144" s="25" t="n">
        <f aca="false">IF(A144="","",E144+F144)</f>
        <v>0</v>
      </c>
      <c r="U144" s="26" t="str">
        <f aca="false">IFERROR(H144/G144,"")</f>
        <v/>
      </c>
      <c r="V144" s="27" t="str">
        <f aca="false">IFERROR(J144/I144,"")</f>
        <v/>
      </c>
      <c r="W144" s="27" t="n">
        <f aca="false">IFERROR(K144/J144,"")</f>
        <v>0.714285714285714</v>
      </c>
      <c r="X144" s="25" t="n">
        <f aca="false">IFERROR(T144/K144,"")</f>
        <v>0</v>
      </c>
      <c r="Y144" s="27" t="n">
        <f aca="false">IFERROR(O144/K144,"")</f>
        <v>0.8</v>
      </c>
      <c r="Z144" s="27" t="n">
        <f aca="false">IFERROR(P144/O144,"")</f>
        <v>1</v>
      </c>
      <c r="AA144" s="27" t="n">
        <f aca="false">IFERROR(Q144/P144,"")</f>
        <v>1</v>
      </c>
      <c r="AB144" s="25" t="n">
        <f aca="false">IFERROR(T144/P144,"")</f>
        <v>0</v>
      </c>
      <c r="AC144" s="25" t="n">
        <f aca="false">IFERROR(T144/Q144,"")</f>
        <v>0</v>
      </c>
      <c r="AD144" s="25" t="n">
        <f aca="false">IFERROR(R144/Q144,"")</f>
        <v>4875</v>
      </c>
      <c r="AE144" s="28" t="str">
        <f aca="false">IFERROR(R144/T144,"")</f>
        <v/>
      </c>
      <c r="AF144" s="29" t="str">
        <f aca="false">IF(A144="","",IF(OR(O144&gt;K144,P144&gt;O144,Q144&gt;P144,K144&gt;J144),"CHECK","OK"))</f>
        <v>OK</v>
      </c>
    </row>
    <row r="145" customFormat="false" ht="15" hidden="false" customHeight="false" outlineLevel="0" collapsed="false">
      <c r="A145" s="21" t="n">
        <v>45962</v>
      </c>
      <c r="B145" s="4" t="s">
        <v>109</v>
      </c>
      <c r="C145" s="4" t="s">
        <v>122</v>
      </c>
      <c r="D145" s="4" t="s">
        <v>133</v>
      </c>
      <c r="E145" s="16" t="n">
        <v>0</v>
      </c>
      <c r="F145" s="16" t="n">
        <v>0</v>
      </c>
      <c r="G145" s="14" t="n">
        <v>0</v>
      </c>
      <c r="H145" s="14" t="n">
        <v>0</v>
      </c>
      <c r="I145" s="14" t="n">
        <v>204</v>
      </c>
      <c r="J145" s="14" t="n">
        <v>11</v>
      </c>
      <c r="K145" s="14" t="n">
        <v>7</v>
      </c>
      <c r="L145" s="14" t="n">
        <v>6</v>
      </c>
      <c r="M145" s="14" t="n">
        <v>4</v>
      </c>
      <c r="N145" s="14" t="n">
        <v>1</v>
      </c>
      <c r="O145" s="14" t="n">
        <v>4</v>
      </c>
      <c r="P145" s="14" t="n">
        <v>3</v>
      </c>
      <c r="Q145" s="14" t="n">
        <v>2</v>
      </c>
      <c r="R145" s="16" t="n">
        <v>7700</v>
      </c>
      <c r="S145" s="24" t="n">
        <v>16</v>
      </c>
      <c r="T145" s="25" t="n">
        <f aca="false">IF(A145="","",E145+F145)</f>
        <v>0</v>
      </c>
      <c r="U145" s="26" t="str">
        <f aca="false">IFERROR(H145/G145,"")</f>
        <v/>
      </c>
      <c r="V145" s="27" t="n">
        <f aca="false">IFERROR(J145/I145,"")</f>
        <v>0.053921568627451</v>
      </c>
      <c r="W145" s="27" t="n">
        <f aca="false">IFERROR(K145/J145,"")</f>
        <v>0.636363636363636</v>
      </c>
      <c r="X145" s="25" t="n">
        <f aca="false">IFERROR(T145/K145,"")</f>
        <v>0</v>
      </c>
      <c r="Y145" s="27" t="n">
        <f aca="false">IFERROR(O145/K145,"")</f>
        <v>0.571428571428571</v>
      </c>
      <c r="Z145" s="27" t="n">
        <f aca="false">IFERROR(P145/O145,"")</f>
        <v>0.75</v>
      </c>
      <c r="AA145" s="27" t="n">
        <f aca="false">IFERROR(Q145/P145,"")</f>
        <v>0.666666666666667</v>
      </c>
      <c r="AB145" s="25" t="n">
        <f aca="false">IFERROR(T145/P145,"")</f>
        <v>0</v>
      </c>
      <c r="AC145" s="25" t="n">
        <f aca="false">IFERROR(T145/Q145,"")</f>
        <v>0</v>
      </c>
      <c r="AD145" s="25" t="n">
        <f aca="false">IFERROR(R145/Q145,"")</f>
        <v>3850</v>
      </c>
      <c r="AE145" s="28" t="str">
        <f aca="false">IFERROR(R145/T145,"")</f>
        <v/>
      </c>
      <c r="AF145" s="29" t="str">
        <f aca="false">IF(A145="","",IF(OR(O145&gt;K145,P145&gt;O145,Q145&gt;P145,K145&gt;J145),"CHECK","OK"))</f>
        <v>OK</v>
      </c>
    </row>
    <row r="146" customFormat="false" ht="15" hidden="false" customHeight="false" outlineLevel="0" collapsed="false">
      <c r="A146" s="21" t="n">
        <v>45962</v>
      </c>
      <c r="B146" s="4" t="s">
        <v>109</v>
      </c>
      <c r="C146" s="4" t="s">
        <v>125</v>
      </c>
      <c r="D146" s="4" t="s">
        <v>111</v>
      </c>
      <c r="E146" s="16" t="n">
        <v>48200</v>
      </c>
      <c r="F146" s="16" t="n">
        <v>5500</v>
      </c>
      <c r="G146" s="14" t="n">
        <v>31095</v>
      </c>
      <c r="H146" s="14" t="n">
        <v>1476</v>
      </c>
      <c r="I146" s="14" t="n">
        <v>1440</v>
      </c>
      <c r="J146" s="14" t="n">
        <v>93</v>
      </c>
      <c r="K146" s="14" t="n">
        <v>68</v>
      </c>
      <c r="L146" s="14" t="n">
        <v>46</v>
      </c>
      <c r="M146" s="14" t="n">
        <v>33</v>
      </c>
      <c r="N146" s="14" t="n">
        <v>14</v>
      </c>
      <c r="O146" s="14" t="n">
        <v>37</v>
      </c>
      <c r="P146" s="14" t="n">
        <v>28</v>
      </c>
      <c r="Q146" s="14" t="n">
        <v>22</v>
      </c>
      <c r="R146" s="16" t="n">
        <v>31300</v>
      </c>
      <c r="S146" s="24" t="n">
        <v>23</v>
      </c>
      <c r="T146" s="25" t="n">
        <f aca="false">IF(A146="","",E146+F146)</f>
        <v>53700</v>
      </c>
      <c r="U146" s="26" t="n">
        <f aca="false">IFERROR(H146/G146,"")</f>
        <v>0.0474674384949349</v>
      </c>
      <c r="V146" s="27" t="n">
        <f aca="false">IFERROR(J146/I146,"")</f>
        <v>0.0645833333333333</v>
      </c>
      <c r="W146" s="27" t="n">
        <f aca="false">IFERROR(K146/J146,"")</f>
        <v>0.731182795698925</v>
      </c>
      <c r="X146" s="25" t="n">
        <f aca="false">IFERROR(T146/K146,"")</f>
        <v>789.705882352941</v>
      </c>
      <c r="Y146" s="27" t="n">
        <f aca="false">IFERROR(O146/K146,"")</f>
        <v>0.544117647058824</v>
      </c>
      <c r="Z146" s="27" t="n">
        <f aca="false">IFERROR(P146/O146,"")</f>
        <v>0.756756756756757</v>
      </c>
      <c r="AA146" s="27" t="n">
        <f aca="false">IFERROR(Q146/P146,"")</f>
        <v>0.785714285714286</v>
      </c>
      <c r="AB146" s="25" t="n">
        <f aca="false">IFERROR(T146/P146,"")</f>
        <v>1917.85714285714</v>
      </c>
      <c r="AC146" s="25" t="n">
        <f aca="false">IFERROR(T146/Q146,"")</f>
        <v>2440.90909090909</v>
      </c>
      <c r="AD146" s="25" t="n">
        <f aca="false">IFERROR(R146/Q146,"")</f>
        <v>1422.72727272727</v>
      </c>
      <c r="AE146" s="28" t="n">
        <f aca="false">IFERROR(R146/T146,"")</f>
        <v>0.582867783985102</v>
      </c>
      <c r="AF146" s="29" t="str">
        <f aca="false">IF(A146="","",IF(OR(O146&gt;K146,P146&gt;O146,Q146&gt;P146,K146&gt;J146),"CHECK","OK"))</f>
        <v>OK</v>
      </c>
    </row>
    <row r="147" customFormat="false" ht="15" hidden="false" customHeight="false" outlineLevel="0" collapsed="false">
      <c r="A147" s="21" t="n">
        <v>45962</v>
      </c>
      <c r="B147" s="4" t="s">
        <v>109</v>
      </c>
      <c r="C147" s="4" t="s">
        <v>125</v>
      </c>
      <c r="D147" s="4" t="s">
        <v>117</v>
      </c>
      <c r="E147" s="16" t="n">
        <v>10400</v>
      </c>
      <c r="F147" s="16" t="n">
        <v>1300</v>
      </c>
      <c r="G147" s="14" t="n">
        <v>7398</v>
      </c>
      <c r="H147" s="14" t="n">
        <v>960</v>
      </c>
      <c r="I147" s="14" t="n">
        <v>855</v>
      </c>
      <c r="J147" s="14" t="n">
        <v>83</v>
      </c>
      <c r="K147" s="14" t="n">
        <v>74</v>
      </c>
      <c r="L147" s="14" t="n">
        <v>42</v>
      </c>
      <c r="M147" s="14" t="n">
        <v>29</v>
      </c>
      <c r="N147" s="14" t="n">
        <v>12</v>
      </c>
      <c r="O147" s="14" t="n">
        <v>51</v>
      </c>
      <c r="P147" s="14" t="n">
        <v>42</v>
      </c>
      <c r="Q147" s="14" t="n">
        <v>39</v>
      </c>
      <c r="R147" s="16" t="n">
        <v>60400</v>
      </c>
      <c r="S147" s="24" t="n">
        <v>14</v>
      </c>
      <c r="T147" s="25" t="n">
        <f aca="false">IF(A147="","",E147+F147)</f>
        <v>11700</v>
      </c>
      <c r="U147" s="26" t="n">
        <f aca="false">IFERROR(H147/G147,"")</f>
        <v>0.129764801297648</v>
      </c>
      <c r="V147" s="27" t="n">
        <f aca="false">IFERROR(J147/I147,"")</f>
        <v>0.0970760233918129</v>
      </c>
      <c r="W147" s="27" t="n">
        <f aca="false">IFERROR(K147/J147,"")</f>
        <v>0.891566265060241</v>
      </c>
      <c r="X147" s="25" t="n">
        <f aca="false">IFERROR(T147/K147,"")</f>
        <v>158.108108108108</v>
      </c>
      <c r="Y147" s="27" t="n">
        <f aca="false">IFERROR(O147/K147,"")</f>
        <v>0.689189189189189</v>
      </c>
      <c r="Z147" s="27" t="n">
        <f aca="false">IFERROR(P147/O147,"")</f>
        <v>0.823529411764706</v>
      </c>
      <c r="AA147" s="27" t="n">
        <f aca="false">IFERROR(Q147/P147,"")</f>
        <v>0.928571428571429</v>
      </c>
      <c r="AB147" s="25" t="n">
        <f aca="false">IFERROR(T147/P147,"")</f>
        <v>278.571428571429</v>
      </c>
      <c r="AC147" s="25" t="n">
        <f aca="false">IFERROR(T147/Q147,"")</f>
        <v>300</v>
      </c>
      <c r="AD147" s="25" t="n">
        <f aca="false">IFERROR(R147/Q147,"")</f>
        <v>1548.71794871795</v>
      </c>
      <c r="AE147" s="28" t="n">
        <f aca="false">IFERROR(R147/T147,"")</f>
        <v>5.16239316239316</v>
      </c>
      <c r="AF147" s="29" t="str">
        <f aca="false">IF(A147="","",IF(OR(O147&gt;K147,P147&gt;O147,Q147&gt;P147,K147&gt;J147),"CHECK","OK"))</f>
        <v>OK</v>
      </c>
    </row>
    <row r="148" customFormat="false" ht="15" hidden="false" customHeight="false" outlineLevel="0" collapsed="false">
      <c r="A148" s="21" t="n">
        <v>45962</v>
      </c>
      <c r="B148" s="4" t="s">
        <v>109</v>
      </c>
      <c r="C148" s="4" t="s">
        <v>125</v>
      </c>
      <c r="D148" s="4" t="s">
        <v>121</v>
      </c>
      <c r="E148" s="16" t="n">
        <v>32800</v>
      </c>
      <c r="F148" s="16" t="n">
        <v>3600</v>
      </c>
      <c r="G148" s="14" t="n">
        <v>124671</v>
      </c>
      <c r="H148" s="14" t="n">
        <v>1637</v>
      </c>
      <c r="I148" s="14" t="n">
        <v>1335</v>
      </c>
      <c r="J148" s="14" t="n">
        <v>64</v>
      </c>
      <c r="K148" s="14" t="n">
        <v>33</v>
      </c>
      <c r="L148" s="14" t="n">
        <v>32</v>
      </c>
      <c r="M148" s="14" t="n">
        <v>22</v>
      </c>
      <c r="N148" s="14" t="n">
        <v>10</v>
      </c>
      <c r="O148" s="14" t="n">
        <v>19</v>
      </c>
      <c r="P148" s="14" t="n">
        <v>14</v>
      </c>
      <c r="Q148" s="14" t="n">
        <v>11</v>
      </c>
      <c r="R148" s="16" t="n">
        <v>18600</v>
      </c>
      <c r="S148" s="24" t="n">
        <v>25</v>
      </c>
      <c r="T148" s="25" t="n">
        <f aca="false">IF(A148="","",E148+F148)</f>
        <v>36400</v>
      </c>
      <c r="U148" s="26" t="n">
        <f aca="false">IFERROR(H148/G148,"")</f>
        <v>0.0131305596329539</v>
      </c>
      <c r="V148" s="27" t="n">
        <f aca="false">IFERROR(J148/I148,"")</f>
        <v>0.047940074906367</v>
      </c>
      <c r="W148" s="27" t="n">
        <f aca="false">IFERROR(K148/J148,"")</f>
        <v>0.515625</v>
      </c>
      <c r="X148" s="25" t="n">
        <f aca="false">IFERROR(T148/K148,"")</f>
        <v>1103.0303030303</v>
      </c>
      <c r="Y148" s="27" t="n">
        <f aca="false">IFERROR(O148/K148,"")</f>
        <v>0.575757575757576</v>
      </c>
      <c r="Z148" s="27" t="n">
        <f aca="false">IFERROR(P148/O148,"")</f>
        <v>0.736842105263158</v>
      </c>
      <c r="AA148" s="27" t="n">
        <f aca="false">IFERROR(Q148/P148,"")</f>
        <v>0.785714285714286</v>
      </c>
      <c r="AB148" s="25" t="n">
        <f aca="false">IFERROR(T148/P148,"")</f>
        <v>2600</v>
      </c>
      <c r="AC148" s="25" t="n">
        <f aca="false">IFERROR(T148/Q148,"")</f>
        <v>3309.09090909091</v>
      </c>
      <c r="AD148" s="25" t="n">
        <f aca="false">IFERROR(R148/Q148,"")</f>
        <v>1690.90909090909</v>
      </c>
      <c r="AE148" s="28" t="n">
        <f aca="false">IFERROR(R148/T148,"")</f>
        <v>0.510989010989011</v>
      </c>
      <c r="AF148" s="29" t="str">
        <f aca="false">IF(A148="","",IF(OR(O148&gt;K148,P148&gt;O148,Q148&gt;P148,K148&gt;J148),"CHECK","OK"))</f>
        <v>OK</v>
      </c>
    </row>
    <row r="149" customFormat="false" ht="15" hidden="false" customHeight="false" outlineLevel="0" collapsed="false">
      <c r="A149" s="21" t="n">
        <v>45962</v>
      </c>
      <c r="B149" s="4" t="s">
        <v>109</v>
      </c>
      <c r="C149" s="4" t="s">
        <v>125</v>
      </c>
      <c r="D149" s="4" t="s">
        <v>123</v>
      </c>
      <c r="E149" s="16" t="n">
        <v>16500</v>
      </c>
      <c r="F149" s="16" t="n">
        <v>4300</v>
      </c>
      <c r="G149" s="14" t="n">
        <v>163909</v>
      </c>
      <c r="H149" s="14" t="n">
        <v>639</v>
      </c>
      <c r="I149" s="14" t="n">
        <v>560</v>
      </c>
      <c r="J149" s="14" t="n">
        <v>15</v>
      </c>
      <c r="K149" s="14" t="n">
        <v>8</v>
      </c>
      <c r="L149" s="14" t="n">
        <v>8</v>
      </c>
      <c r="M149" s="14" t="n">
        <v>5</v>
      </c>
      <c r="N149" s="14" t="n">
        <v>2</v>
      </c>
      <c r="O149" s="14" t="n">
        <v>4</v>
      </c>
      <c r="P149" s="14" t="n">
        <v>3</v>
      </c>
      <c r="Q149" s="14" t="n">
        <v>2</v>
      </c>
      <c r="R149" s="16" t="n">
        <v>3200</v>
      </c>
      <c r="S149" s="24" t="n">
        <v>17</v>
      </c>
      <c r="T149" s="25" t="n">
        <f aca="false">IF(A149="","",E149+F149)</f>
        <v>20800</v>
      </c>
      <c r="U149" s="26" t="n">
        <f aca="false">IFERROR(H149/G149,"")</f>
        <v>0.00389850465807247</v>
      </c>
      <c r="V149" s="27" t="n">
        <f aca="false">IFERROR(J149/I149,"")</f>
        <v>0.0267857142857143</v>
      </c>
      <c r="W149" s="27" t="n">
        <f aca="false">IFERROR(K149/J149,"")</f>
        <v>0.533333333333333</v>
      </c>
      <c r="X149" s="25" t="n">
        <f aca="false">IFERROR(T149/K149,"")</f>
        <v>2600</v>
      </c>
      <c r="Y149" s="27" t="n">
        <f aca="false">IFERROR(O149/K149,"")</f>
        <v>0.5</v>
      </c>
      <c r="Z149" s="27" t="n">
        <f aca="false">IFERROR(P149/O149,"")</f>
        <v>0.75</v>
      </c>
      <c r="AA149" s="27" t="n">
        <f aca="false">IFERROR(Q149/P149,"")</f>
        <v>0.666666666666667</v>
      </c>
      <c r="AB149" s="25" t="n">
        <f aca="false">IFERROR(T149/P149,"")</f>
        <v>6933.33333333333</v>
      </c>
      <c r="AC149" s="25" t="n">
        <f aca="false">IFERROR(T149/Q149,"")</f>
        <v>10400</v>
      </c>
      <c r="AD149" s="25" t="n">
        <f aca="false">IFERROR(R149/Q149,"")</f>
        <v>1600</v>
      </c>
      <c r="AE149" s="28" t="n">
        <f aca="false">IFERROR(R149/T149,"")</f>
        <v>0.153846153846154</v>
      </c>
      <c r="AF149" s="29" t="str">
        <f aca="false">IF(A149="","",IF(OR(O149&gt;K149,P149&gt;O149,Q149&gt;P149,K149&gt;J149),"CHECK","OK"))</f>
        <v>OK</v>
      </c>
    </row>
    <row r="150" customFormat="false" ht="15" hidden="false" customHeight="false" outlineLevel="0" collapsed="false">
      <c r="A150" s="21" t="n">
        <v>45962</v>
      </c>
      <c r="B150" s="4" t="s">
        <v>109</v>
      </c>
      <c r="C150" s="4" t="s">
        <v>125</v>
      </c>
      <c r="D150" s="4" t="s">
        <v>126</v>
      </c>
      <c r="E150" s="16" t="n">
        <v>29900</v>
      </c>
      <c r="F150" s="16" t="n">
        <v>5300</v>
      </c>
      <c r="G150" s="14" t="n">
        <v>210206</v>
      </c>
      <c r="H150" s="14" t="n">
        <v>1779</v>
      </c>
      <c r="I150" s="14" t="n">
        <v>1254</v>
      </c>
      <c r="J150" s="14" t="n">
        <v>68</v>
      </c>
      <c r="K150" s="14" t="n">
        <v>32</v>
      </c>
      <c r="L150" s="14" t="n">
        <v>34</v>
      </c>
      <c r="M150" s="14" t="n">
        <v>24</v>
      </c>
      <c r="N150" s="14" t="n">
        <v>10</v>
      </c>
      <c r="O150" s="14" t="n">
        <v>14</v>
      </c>
      <c r="P150" s="14" t="n">
        <v>9</v>
      </c>
      <c r="Q150" s="14" t="n">
        <v>7</v>
      </c>
      <c r="R150" s="16" t="n">
        <v>9700</v>
      </c>
      <c r="S150" s="24" t="n">
        <v>23</v>
      </c>
      <c r="T150" s="25" t="n">
        <f aca="false">IF(A150="","",E150+F150)</f>
        <v>35200</v>
      </c>
      <c r="U150" s="26" t="n">
        <f aca="false">IFERROR(H150/G150,"")</f>
        <v>0.00846312664719371</v>
      </c>
      <c r="V150" s="27" t="n">
        <f aca="false">IFERROR(J150/I150,"")</f>
        <v>0.0542264752791069</v>
      </c>
      <c r="W150" s="27" t="n">
        <f aca="false">IFERROR(K150/J150,"")</f>
        <v>0.470588235294118</v>
      </c>
      <c r="X150" s="25" t="n">
        <f aca="false">IFERROR(T150/K150,"")</f>
        <v>1100</v>
      </c>
      <c r="Y150" s="27" t="n">
        <f aca="false">IFERROR(O150/K150,"")</f>
        <v>0.4375</v>
      </c>
      <c r="Z150" s="27" t="n">
        <f aca="false">IFERROR(P150/O150,"")</f>
        <v>0.642857142857143</v>
      </c>
      <c r="AA150" s="27" t="n">
        <f aca="false">IFERROR(Q150/P150,"")</f>
        <v>0.777777777777778</v>
      </c>
      <c r="AB150" s="25" t="n">
        <f aca="false">IFERROR(T150/P150,"")</f>
        <v>3911.11111111111</v>
      </c>
      <c r="AC150" s="25" t="n">
        <f aca="false">IFERROR(T150/Q150,"")</f>
        <v>5028.57142857143</v>
      </c>
      <c r="AD150" s="25" t="n">
        <f aca="false">IFERROR(R150/Q150,"")</f>
        <v>1385.71428571429</v>
      </c>
      <c r="AE150" s="28" t="n">
        <f aca="false">IFERROR(R150/T150,"")</f>
        <v>0.275568181818182</v>
      </c>
      <c r="AF150" s="29" t="str">
        <f aca="false">IF(A150="","",IF(OR(O150&gt;K150,P150&gt;O150,Q150&gt;P150,K150&gt;J150),"CHECK","OK"))</f>
        <v>OK</v>
      </c>
    </row>
    <row r="151" customFormat="false" ht="15" hidden="false" customHeight="false" outlineLevel="0" collapsed="false">
      <c r="A151" s="21" t="n">
        <v>45962</v>
      </c>
      <c r="B151" s="4" t="s">
        <v>109</v>
      </c>
      <c r="C151" s="4" t="s">
        <v>125</v>
      </c>
      <c r="D151" s="4" t="s">
        <v>127</v>
      </c>
      <c r="E151" s="16" t="n">
        <v>0</v>
      </c>
      <c r="F151" s="16" t="n">
        <v>10900</v>
      </c>
      <c r="G151" s="14" t="n">
        <v>43244</v>
      </c>
      <c r="H151" s="14" t="n">
        <v>1274</v>
      </c>
      <c r="I151" s="14" t="n">
        <v>1262</v>
      </c>
      <c r="J151" s="14" t="n">
        <v>35</v>
      </c>
      <c r="K151" s="14" t="n">
        <v>28</v>
      </c>
      <c r="L151" s="14" t="n">
        <v>18</v>
      </c>
      <c r="M151" s="14" t="n">
        <v>12</v>
      </c>
      <c r="N151" s="14" t="n">
        <v>5</v>
      </c>
      <c r="O151" s="14" t="n">
        <v>15</v>
      </c>
      <c r="P151" s="14" t="n">
        <v>12</v>
      </c>
      <c r="Q151" s="14" t="n">
        <v>11</v>
      </c>
      <c r="R151" s="16" t="n">
        <v>16000</v>
      </c>
      <c r="S151" s="24" t="n">
        <v>28</v>
      </c>
      <c r="T151" s="25" t="n">
        <f aca="false">IF(A151="","",E151+F151)</f>
        <v>10900</v>
      </c>
      <c r="U151" s="26" t="n">
        <f aca="false">IFERROR(H151/G151,"")</f>
        <v>0.0294607344371474</v>
      </c>
      <c r="V151" s="27" t="n">
        <f aca="false">IFERROR(J151/I151,"")</f>
        <v>0.0277337559429477</v>
      </c>
      <c r="W151" s="27" t="n">
        <f aca="false">IFERROR(K151/J151,"")</f>
        <v>0.8</v>
      </c>
      <c r="X151" s="25" t="n">
        <f aca="false">IFERROR(T151/K151,"")</f>
        <v>389.285714285714</v>
      </c>
      <c r="Y151" s="27" t="n">
        <f aca="false">IFERROR(O151/K151,"")</f>
        <v>0.535714285714286</v>
      </c>
      <c r="Z151" s="27" t="n">
        <f aca="false">IFERROR(P151/O151,"")</f>
        <v>0.8</v>
      </c>
      <c r="AA151" s="27" t="n">
        <f aca="false">IFERROR(Q151/P151,"")</f>
        <v>0.916666666666667</v>
      </c>
      <c r="AB151" s="25" t="n">
        <f aca="false">IFERROR(T151/P151,"")</f>
        <v>908.333333333333</v>
      </c>
      <c r="AC151" s="25" t="n">
        <f aca="false">IFERROR(T151/Q151,"")</f>
        <v>990.909090909091</v>
      </c>
      <c r="AD151" s="25" t="n">
        <f aca="false">IFERROR(R151/Q151,"")</f>
        <v>1454.54545454545</v>
      </c>
      <c r="AE151" s="28" t="n">
        <f aca="false">IFERROR(R151/T151,"")</f>
        <v>1.46788990825688</v>
      </c>
      <c r="AF151" s="29" t="str">
        <f aca="false">IF(A151="","",IF(OR(O151&gt;K151,P151&gt;O151,Q151&gt;P151,K151&gt;J151),"CHECK","OK"))</f>
        <v>OK</v>
      </c>
    </row>
    <row r="152" customFormat="false" ht="15" hidden="false" customHeight="false" outlineLevel="0" collapsed="false">
      <c r="A152" s="21" t="n">
        <v>45962</v>
      </c>
      <c r="B152" s="4" t="s">
        <v>109</v>
      </c>
      <c r="C152" s="4" t="s">
        <v>125</v>
      </c>
      <c r="D152" s="4" t="s">
        <v>128</v>
      </c>
      <c r="E152" s="16" t="n">
        <v>0</v>
      </c>
      <c r="F152" s="16" t="n">
        <v>3600</v>
      </c>
      <c r="G152" s="14" t="n">
        <v>19840</v>
      </c>
      <c r="H152" s="14" t="n">
        <v>1084</v>
      </c>
      <c r="I152" s="14" t="n">
        <v>836</v>
      </c>
      <c r="J152" s="14" t="n">
        <v>215</v>
      </c>
      <c r="K152" s="14" t="n">
        <v>163</v>
      </c>
      <c r="L152" s="14" t="n">
        <v>161</v>
      </c>
      <c r="M152" s="14" t="n">
        <v>22</v>
      </c>
      <c r="N152" s="14" t="n">
        <v>32</v>
      </c>
      <c r="O152" s="14" t="n">
        <v>94</v>
      </c>
      <c r="P152" s="14" t="n">
        <v>74</v>
      </c>
      <c r="Q152" s="14" t="n">
        <v>63</v>
      </c>
      <c r="R152" s="16" t="n">
        <v>100800</v>
      </c>
      <c r="S152" s="24" t="n">
        <v>28</v>
      </c>
      <c r="T152" s="25" t="n">
        <f aca="false">IF(A152="","",E152+F152)</f>
        <v>3600</v>
      </c>
      <c r="U152" s="26" t="n">
        <f aca="false">IFERROR(H152/G152,"")</f>
        <v>0.0546370967741935</v>
      </c>
      <c r="V152" s="27" t="n">
        <f aca="false">IFERROR(J152/I152,"")</f>
        <v>0.257177033492823</v>
      </c>
      <c r="W152" s="27" t="n">
        <f aca="false">IFERROR(K152/J152,"")</f>
        <v>0.758139534883721</v>
      </c>
      <c r="X152" s="25" t="n">
        <f aca="false">IFERROR(T152/K152,"")</f>
        <v>22.0858895705521</v>
      </c>
      <c r="Y152" s="27" t="n">
        <f aca="false">IFERROR(O152/K152,"")</f>
        <v>0.576687116564417</v>
      </c>
      <c r="Z152" s="27" t="n">
        <f aca="false">IFERROR(P152/O152,"")</f>
        <v>0.787234042553192</v>
      </c>
      <c r="AA152" s="27" t="n">
        <f aca="false">IFERROR(Q152/P152,"")</f>
        <v>0.851351351351351</v>
      </c>
      <c r="AB152" s="25" t="n">
        <f aca="false">IFERROR(T152/P152,"")</f>
        <v>48.6486486486486</v>
      </c>
      <c r="AC152" s="25" t="n">
        <f aca="false">IFERROR(T152/Q152,"")</f>
        <v>57.1428571428571</v>
      </c>
      <c r="AD152" s="25" t="n">
        <f aca="false">IFERROR(R152/Q152,"")</f>
        <v>1600</v>
      </c>
      <c r="AE152" s="28" t="n">
        <f aca="false">IFERROR(R152/T152,"")</f>
        <v>28</v>
      </c>
      <c r="AF152" s="29" t="str">
        <f aca="false">IF(A152="","",IF(OR(O152&gt;K152,P152&gt;O152,Q152&gt;P152,K152&gt;J152),"CHECK","OK"))</f>
        <v>OK</v>
      </c>
    </row>
    <row r="153" customFormat="false" ht="15" hidden="false" customHeight="false" outlineLevel="0" collapsed="false">
      <c r="A153" s="21" t="n">
        <v>45962</v>
      </c>
      <c r="B153" s="4" t="s">
        <v>109</v>
      </c>
      <c r="C153" s="4" t="s">
        <v>125</v>
      </c>
      <c r="D153" s="4" t="s">
        <v>129</v>
      </c>
      <c r="E153" s="16" t="n">
        <v>0</v>
      </c>
      <c r="F153" s="16" t="n">
        <v>7000</v>
      </c>
      <c r="G153" s="14" t="n">
        <v>28403</v>
      </c>
      <c r="H153" s="14" t="n">
        <v>265</v>
      </c>
      <c r="I153" s="14" t="n">
        <v>229</v>
      </c>
      <c r="J153" s="14" t="n">
        <v>5</v>
      </c>
      <c r="K153" s="14" t="n">
        <v>2</v>
      </c>
      <c r="L153" s="14" t="n">
        <v>2</v>
      </c>
      <c r="M153" s="14" t="n">
        <v>2</v>
      </c>
      <c r="N153" s="14" t="n">
        <v>1</v>
      </c>
      <c r="O153" s="14" t="n">
        <v>1</v>
      </c>
      <c r="P153" s="14" t="n">
        <v>1</v>
      </c>
      <c r="Q153" s="14" t="n">
        <v>1</v>
      </c>
      <c r="R153" s="16" t="n">
        <v>1700</v>
      </c>
      <c r="S153" s="24" t="n">
        <v>27</v>
      </c>
      <c r="T153" s="25" t="n">
        <f aca="false">IF(A153="","",E153+F153)</f>
        <v>7000</v>
      </c>
      <c r="U153" s="26" t="n">
        <f aca="false">IFERROR(H153/G153,"")</f>
        <v>0.00933000035207549</v>
      </c>
      <c r="V153" s="27" t="n">
        <f aca="false">IFERROR(J153/I153,"")</f>
        <v>0.0218340611353712</v>
      </c>
      <c r="W153" s="27" t="n">
        <f aca="false">IFERROR(K153/J153,"")</f>
        <v>0.4</v>
      </c>
      <c r="X153" s="25" t="n">
        <f aca="false">IFERROR(T153/K153,"")</f>
        <v>3500</v>
      </c>
      <c r="Y153" s="27" t="n">
        <f aca="false">IFERROR(O153/K153,"")</f>
        <v>0.5</v>
      </c>
      <c r="Z153" s="27" t="n">
        <f aca="false">IFERROR(P153/O153,"")</f>
        <v>1</v>
      </c>
      <c r="AA153" s="27" t="n">
        <f aca="false">IFERROR(Q153/P153,"")</f>
        <v>1</v>
      </c>
      <c r="AB153" s="25" t="n">
        <f aca="false">IFERROR(T153/P153,"")</f>
        <v>7000</v>
      </c>
      <c r="AC153" s="25" t="n">
        <f aca="false">IFERROR(T153/Q153,"")</f>
        <v>7000</v>
      </c>
      <c r="AD153" s="25" t="n">
        <f aca="false">IFERROR(R153/Q153,"")</f>
        <v>1700</v>
      </c>
      <c r="AE153" s="28" t="n">
        <f aca="false">IFERROR(R153/T153,"")</f>
        <v>0.242857142857143</v>
      </c>
      <c r="AF153" s="29" t="str">
        <f aca="false">IF(A153="","",IF(OR(O153&gt;K153,P153&gt;O153,Q153&gt;P153,K153&gt;J153),"CHECK","OK"))</f>
        <v>OK</v>
      </c>
    </row>
    <row r="154" customFormat="false" ht="15" hidden="false" customHeight="false" outlineLevel="0" collapsed="false">
      <c r="A154" s="21" t="n">
        <v>45962</v>
      </c>
      <c r="B154" s="4" t="s">
        <v>109</v>
      </c>
      <c r="C154" s="4" t="s">
        <v>125</v>
      </c>
      <c r="D154" s="4" t="s">
        <v>130</v>
      </c>
      <c r="E154" s="16" t="n">
        <v>0</v>
      </c>
      <c r="F154" s="16" t="n">
        <v>0</v>
      </c>
      <c r="G154" s="14" t="n">
        <v>0</v>
      </c>
      <c r="H154" s="14" t="n">
        <v>0</v>
      </c>
      <c r="I154" s="14" t="n">
        <v>0</v>
      </c>
      <c r="J154" s="14" t="n">
        <v>16</v>
      </c>
      <c r="K154" s="14" t="n">
        <v>10</v>
      </c>
      <c r="L154" s="14" t="n">
        <v>0</v>
      </c>
      <c r="M154" s="14" t="n">
        <v>0</v>
      </c>
      <c r="N154" s="14" t="n">
        <v>16</v>
      </c>
      <c r="O154" s="14" t="n">
        <v>6</v>
      </c>
      <c r="P154" s="14" t="n">
        <v>5</v>
      </c>
      <c r="Q154" s="14" t="n">
        <v>5</v>
      </c>
      <c r="R154" s="16" t="n">
        <v>7400</v>
      </c>
      <c r="S154" s="24" t="n">
        <v>14</v>
      </c>
      <c r="T154" s="25" t="n">
        <f aca="false">IF(A154="","",E154+F154)</f>
        <v>0</v>
      </c>
      <c r="U154" s="26" t="str">
        <f aca="false">IFERROR(H154/G154,"")</f>
        <v/>
      </c>
      <c r="V154" s="27" t="str">
        <f aca="false">IFERROR(J154/I154,"")</f>
        <v/>
      </c>
      <c r="W154" s="27" t="n">
        <f aca="false">IFERROR(K154/J154,"")</f>
        <v>0.625</v>
      </c>
      <c r="X154" s="25" t="n">
        <f aca="false">IFERROR(T154/K154,"")</f>
        <v>0</v>
      </c>
      <c r="Y154" s="27" t="n">
        <f aca="false">IFERROR(O154/K154,"")</f>
        <v>0.6</v>
      </c>
      <c r="Z154" s="27" t="n">
        <f aca="false">IFERROR(P154/O154,"")</f>
        <v>0.833333333333333</v>
      </c>
      <c r="AA154" s="27" t="n">
        <f aca="false">IFERROR(Q154/P154,"")</f>
        <v>1</v>
      </c>
      <c r="AB154" s="25" t="n">
        <f aca="false">IFERROR(T154/P154,"")</f>
        <v>0</v>
      </c>
      <c r="AC154" s="25" t="n">
        <f aca="false">IFERROR(T154/Q154,"")</f>
        <v>0</v>
      </c>
      <c r="AD154" s="25" t="n">
        <f aca="false">IFERROR(R154/Q154,"")</f>
        <v>1480</v>
      </c>
      <c r="AE154" s="28" t="str">
        <f aca="false">IFERROR(R154/T154,"")</f>
        <v/>
      </c>
      <c r="AF154" s="29" t="str">
        <f aca="false">IF(A154="","",IF(OR(O154&gt;K154,P154&gt;O154,Q154&gt;P154,K154&gt;J154),"CHECK","OK"))</f>
        <v>OK</v>
      </c>
    </row>
    <row r="155" customFormat="false" ht="15" hidden="false" customHeight="false" outlineLevel="0" collapsed="false">
      <c r="A155" s="21" t="n">
        <v>45962</v>
      </c>
      <c r="B155" s="4" t="s">
        <v>109</v>
      </c>
      <c r="C155" s="4" t="s">
        <v>125</v>
      </c>
      <c r="D155" s="4" t="s">
        <v>131</v>
      </c>
      <c r="E155" s="16" t="n">
        <v>0</v>
      </c>
      <c r="F155" s="16" t="n">
        <v>2200</v>
      </c>
      <c r="G155" s="14" t="n">
        <v>10467</v>
      </c>
      <c r="H155" s="14" t="n">
        <v>199</v>
      </c>
      <c r="I155" s="14" t="n">
        <v>130</v>
      </c>
      <c r="J155" s="14" t="n">
        <v>7</v>
      </c>
      <c r="K155" s="14" t="n">
        <v>4</v>
      </c>
      <c r="L155" s="14" t="n">
        <v>4</v>
      </c>
      <c r="M155" s="14" t="n">
        <v>2</v>
      </c>
      <c r="N155" s="14" t="n">
        <v>1</v>
      </c>
      <c r="O155" s="14" t="n">
        <v>2</v>
      </c>
      <c r="P155" s="14" t="n">
        <v>2</v>
      </c>
      <c r="Q155" s="14" t="n">
        <v>2</v>
      </c>
      <c r="R155" s="16" t="n">
        <v>3300</v>
      </c>
      <c r="S155" s="24" t="n">
        <v>27</v>
      </c>
      <c r="T155" s="25" t="n">
        <f aca="false">IF(A155="","",E155+F155)</f>
        <v>2200</v>
      </c>
      <c r="U155" s="26" t="n">
        <f aca="false">IFERROR(H155/G155,"")</f>
        <v>0.0190121333715487</v>
      </c>
      <c r="V155" s="27" t="n">
        <f aca="false">IFERROR(J155/I155,"")</f>
        <v>0.0538461538461539</v>
      </c>
      <c r="W155" s="27" t="n">
        <f aca="false">IFERROR(K155/J155,"")</f>
        <v>0.571428571428571</v>
      </c>
      <c r="X155" s="25" t="n">
        <f aca="false">IFERROR(T155/K155,"")</f>
        <v>550</v>
      </c>
      <c r="Y155" s="27" t="n">
        <f aca="false">IFERROR(O155/K155,"")</f>
        <v>0.5</v>
      </c>
      <c r="Z155" s="27" t="n">
        <f aca="false">IFERROR(P155/O155,"")</f>
        <v>1</v>
      </c>
      <c r="AA155" s="27" t="n">
        <f aca="false">IFERROR(Q155/P155,"")</f>
        <v>1</v>
      </c>
      <c r="AB155" s="25" t="n">
        <f aca="false">IFERROR(T155/P155,"")</f>
        <v>1100</v>
      </c>
      <c r="AC155" s="25" t="n">
        <f aca="false">IFERROR(T155/Q155,"")</f>
        <v>1100</v>
      </c>
      <c r="AD155" s="25" t="n">
        <f aca="false">IFERROR(R155/Q155,"")</f>
        <v>1650</v>
      </c>
      <c r="AE155" s="28" t="n">
        <f aca="false">IFERROR(R155/T155,"")</f>
        <v>1.5</v>
      </c>
      <c r="AF155" s="29" t="str">
        <f aca="false">IF(A155="","",IF(OR(O155&gt;K155,P155&gt;O155,Q155&gt;P155,K155&gt;J155),"CHECK","OK"))</f>
        <v>OK</v>
      </c>
    </row>
    <row r="156" customFormat="false" ht="15" hidden="false" customHeight="false" outlineLevel="0" collapsed="false">
      <c r="A156" s="21" t="n">
        <v>45962</v>
      </c>
      <c r="B156" s="4" t="s">
        <v>109</v>
      </c>
      <c r="C156" s="4" t="s">
        <v>125</v>
      </c>
      <c r="D156" s="4" t="s">
        <v>132</v>
      </c>
      <c r="E156" s="16" t="n">
        <v>0</v>
      </c>
      <c r="F156" s="16" t="n">
        <v>0</v>
      </c>
      <c r="G156" s="14" t="n">
        <v>0</v>
      </c>
      <c r="H156" s="14" t="n">
        <v>0</v>
      </c>
      <c r="I156" s="14" t="n">
        <v>0</v>
      </c>
      <c r="J156" s="14" t="n">
        <v>9</v>
      </c>
      <c r="K156" s="14" t="n">
        <v>7</v>
      </c>
      <c r="L156" s="14" t="n">
        <v>4</v>
      </c>
      <c r="M156" s="14" t="n">
        <v>3</v>
      </c>
      <c r="N156" s="14" t="n">
        <v>2</v>
      </c>
      <c r="O156" s="14" t="n">
        <v>5</v>
      </c>
      <c r="P156" s="14" t="n">
        <v>4</v>
      </c>
      <c r="Q156" s="14" t="n">
        <v>4</v>
      </c>
      <c r="R156" s="16" t="n">
        <v>6500</v>
      </c>
      <c r="S156" s="24" t="n">
        <v>28</v>
      </c>
      <c r="T156" s="25" t="n">
        <f aca="false">IF(A156="","",E156+F156)</f>
        <v>0</v>
      </c>
      <c r="U156" s="26" t="str">
        <f aca="false">IFERROR(H156/G156,"")</f>
        <v/>
      </c>
      <c r="V156" s="27" t="str">
        <f aca="false">IFERROR(J156/I156,"")</f>
        <v/>
      </c>
      <c r="W156" s="27" t="n">
        <f aca="false">IFERROR(K156/J156,"")</f>
        <v>0.777777777777778</v>
      </c>
      <c r="X156" s="25" t="n">
        <f aca="false">IFERROR(T156/K156,"")</f>
        <v>0</v>
      </c>
      <c r="Y156" s="27" t="n">
        <f aca="false">IFERROR(O156/K156,"")</f>
        <v>0.714285714285714</v>
      </c>
      <c r="Z156" s="27" t="n">
        <f aca="false">IFERROR(P156/O156,"")</f>
        <v>0.8</v>
      </c>
      <c r="AA156" s="27" t="n">
        <f aca="false">IFERROR(Q156/P156,"")</f>
        <v>1</v>
      </c>
      <c r="AB156" s="25" t="n">
        <f aca="false">IFERROR(T156/P156,"")</f>
        <v>0</v>
      </c>
      <c r="AC156" s="25" t="n">
        <f aca="false">IFERROR(T156/Q156,"")</f>
        <v>0</v>
      </c>
      <c r="AD156" s="25" t="n">
        <f aca="false">IFERROR(R156/Q156,"")</f>
        <v>1625</v>
      </c>
      <c r="AE156" s="28" t="str">
        <f aca="false">IFERROR(R156/T156,"")</f>
        <v/>
      </c>
      <c r="AF156" s="29" t="str">
        <f aca="false">IF(A156="","",IF(OR(O156&gt;K156,P156&gt;O156,Q156&gt;P156,K156&gt;J156),"CHECK","OK"))</f>
        <v>OK</v>
      </c>
    </row>
    <row r="157" customFormat="false" ht="15" hidden="false" customHeight="false" outlineLevel="0" collapsed="false">
      <c r="A157" s="21" t="n">
        <v>45962</v>
      </c>
      <c r="B157" s="4" t="s">
        <v>109</v>
      </c>
      <c r="C157" s="4" t="s">
        <v>125</v>
      </c>
      <c r="D157" s="4" t="s">
        <v>133</v>
      </c>
      <c r="E157" s="16" t="n">
        <v>0</v>
      </c>
      <c r="F157" s="16" t="n">
        <v>0</v>
      </c>
      <c r="G157" s="14" t="n">
        <v>0</v>
      </c>
      <c r="H157" s="14" t="n">
        <v>0</v>
      </c>
      <c r="I157" s="14" t="n">
        <v>240</v>
      </c>
      <c r="J157" s="14" t="n">
        <v>13</v>
      </c>
      <c r="K157" s="14" t="n">
        <v>7</v>
      </c>
      <c r="L157" s="14" t="n">
        <v>6</v>
      </c>
      <c r="M157" s="14" t="n">
        <v>5</v>
      </c>
      <c r="N157" s="14" t="n">
        <v>2</v>
      </c>
      <c r="O157" s="14" t="n">
        <v>4</v>
      </c>
      <c r="P157" s="14" t="n">
        <v>3</v>
      </c>
      <c r="Q157" s="14" t="n">
        <v>3</v>
      </c>
      <c r="R157" s="16" t="n">
        <v>4800</v>
      </c>
      <c r="S157" s="24" t="n">
        <v>16</v>
      </c>
      <c r="T157" s="25" t="n">
        <f aca="false">IF(A157="","",E157+F157)</f>
        <v>0</v>
      </c>
      <c r="U157" s="26" t="str">
        <f aca="false">IFERROR(H157/G157,"")</f>
        <v/>
      </c>
      <c r="V157" s="27" t="n">
        <f aca="false">IFERROR(J157/I157,"")</f>
        <v>0.0541666666666667</v>
      </c>
      <c r="W157" s="27" t="n">
        <f aca="false">IFERROR(K157/J157,"")</f>
        <v>0.538461538461538</v>
      </c>
      <c r="X157" s="25" t="n">
        <f aca="false">IFERROR(T157/K157,"")</f>
        <v>0</v>
      </c>
      <c r="Y157" s="27" t="n">
        <f aca="false">IFERROR(O157/K157,"")</f>
        <v>0.571428571428571</v>
      </c>
      <c r="Z157" s="27" t="n">
        <f aca="false">IFERROR(P157/O157,"")</f>
        <v>0.75</v>
      </c>
      <c r="AA157" s="27" t="n">
        <f aca="false">IFERROR(Q157/P157,"")</f>
        <v>1</v>
      </c>
      <c r="AB157" s="25" t="n">
        <f aca="false">IFERROR(T157/P157,"")</f>
        <v>0</v>
      </c>
      <c r="AC157" s="25" t="n">
        <f aca="false">IFERROR(T157/Q157,"")</f>
        <v>0</v>
      </c>
      <c r="AD157" s="25" t="n">
        <f aca="false">IFERROR(R157/Q157,"")</f>
        <v>1600</v>
      </c>
      <c r="AE157" s="28" t="str">
        <f aca="false">IFERROR(R157/T157,"")</f>
        <v/>
      </c>
      <c r="AF157" s="29" t="str">
        <f aca="false">IF(A157="","",IF(OR(O157&gt;K157,P157&gt;O157,Q157&gt;P157,K157&gt;J157),"CHECK","OK"))</f>
        <v>OK</v>
      </c>
    </row>
    <row r="158" customFormat="false" ht="15" hidden="false" customHeight="false" outlineLevel="0" collapsed="false">
      <c r="A158" s="21" t="n">
        <v>45962</v>
      </c>
      <c r="B158" s="4" t="s">
        <v>115</v>
      </c>
      <c r="C158" s="4" t="s">
        <v>120</v>
      </c>
      <c r="D158" s="4" t="s">
        <v>111</v>
      </c>
      <c r="E158" s="16" t="n">
        <v>57400</v>
      </c>
      <c r="F158" s="16" t="n">
        <v>6700</v>
      </c>
      <c r="G158" s="14" t="n">
        <v>7453</v>
      </c>
      <c r="H158" s="14" t="n">
        <v>343</v>
      </c>
      <c r="I158" s="14" t="n">
        <v>291</v>
      </c>
      <c r="J158" s="14" t="n">
        <v>16</v>
      </c>
      <c r="K158" s="14" t="n">
        <v>10</v>
      </c>
      <c r="L158" s="14" t="n">
        <v>8</v>
      </c>
      <c r="M158" s="14" t="n">
        <v>6</v>
      </c>
      <c r="N158" s="14" t="n">
        <v>2</v>
      </c>
      <c r="O158" s="14" t="n">
        <v>6</v>
      </c>
      <c r="P158" s="14" t="n">
        <v>5</v>
      </c>
      <c r="Q158" s="14" t="n">
        <v>3</v>
      </c>
      <c r="R158" s="16" t="n">
        <v>258800</v>
      </c>
      <c r="S158" s="24" t="n">
        <v>19</v>
      </c>
      <c r="T158" s="25" t="n">
        <f aca="false">IF(A158="","",E158+F158)</f>
        <v>64100</v>
      </c>
      <c r="U158" s="26" t="n">
        <f aca="false">IFERROR(H158/G158,"")</f>
        <v>0.0460217362136053</v>
      </c>
      <c r="V158" s="27" t="n">
        <f aca="false">IFERROR(J158/I158,"")</f>
        <v>0.0549828178694158</v>
      </c>
      <c r="W158" s="27" t="n">
        <f aca="false">IFERROR(K158/J158,"")</f>
        <v>0.625</v>
      </c>
      <c r="X158" s="25" t="n">
        <f aca="false">IFERROR(T158/K158,"")</f>
        <v>6410</v>
      </c>
      <c r="Y158" s="27" t="n">
        <f aca="false">IFERROR(O158/K158,"")</f>
        <v>0.6</v>
      </c>
      <c r="Z158" s="27" t="n">
        <f aca="false">IFERROR(P158/O158,"")</f>
        <v>0.833333333333333</v>
      </c>
      <c r="AA158" s="27" t="n">
        <f aca="false">IFERROR(Q158/P158,"")</f>
        <v>0.6</v>
      </c>
      <c r="AB158" s="25" t="n">
        <f aca="false">IFERROR(T158/P158,"")</f>
        <v>12820</v>
      </c>
      <c r="AC158" s="25" t="n">
        <f aca="false">IFERROR(T158/Q158,"")</f>
        <v>21366.6666666667</v>
      </c>
      <c r="AD158" s="25" t="n">
        <f aca="false">IFERROR(R158/Q158,"")</f>
        <v>86266.6666666667</v>
      </c>
      <c r="AE158" s="28" t="n">
        <f aca="false">IFERROR(R158/T158,"")</f>
        <v>4.03744149765991</v>
      </c>
      <c r="AF158" s="29" t="str">
        <f aca="false">IF(A158="","",IF(OR(O158&gt;K158,P158&gt;O158,Q158&gt;P158,K158&gt;J158),"CHECK","OK"))</f>
        <v>OK</v>
      </c>
    </row>
    <row r="159" customFormat="false" ht="15" hidden="false" customHeight="false" outlineLevel="0" collapsed="false">
      <c r="A159" s="21" t="n">
        <v>45962</v>
      </c>
      <c r="B159" s="4" t="s">
        <v>115</v>
      </c>
      <c r="C159" s="4" t="s">
        <v>120</v>
      </c>
      <c r="D159" s="4" t="s">
        <v>117</v>
      </c>
      <c r="E159" s="16" t="n">
        <v>12500</v>
      </c>
      <c r="F159" s="16" t="n">
        <v>1600</v>
      </c>
      <c r="G159" s="14" t="n">
        <v>1833</v>
      </c>
      <c r="H159" s="14" t="n">
        <v>208</v>
      </c>
      <c r="I159" s="14" t="n">
        <v>201</v>
      </c>
      <c r="J159" s="14" t="n">
        <v>22</v>
      </c>
      <c r="K159" s="14" t="n">
        <v>17</v>
      </c>
      <c r="L159" s="14" t="n">
        <v>11</v>
      </c>
      <c r="M159" s="14" t="n">
        <v>8</v>
      </c>
      <c r="N159" s="14" t="n">
        <v>3</v>
      </c>
      <c r="O159" s="14" t="n">
        <v>11</v>
      </c>
      <c r="P159" s="14" t="n">
        <v>10</v>
      </c>
      <c r="Q159" s="14" t="n">
        <v>5</v>
      </c>
      <c r="R159" s="16" t="n">
        <v>433200</v>
      </c>
      <c r="S159" s="24" t="n">
        <v>11</v>
      </c>
      <c r="T159" s="25" t="n">
        <f aca="false">IF(A159="","",E159+F159)</f>
        <v>14100</v>
      </c>
      <c r="U159" s="26" t="n">
        <f aca="false">IFERROR(H159/G159,"")</f>
        <v>0.113475177304965</v>
      </c>
      <c r="V159" s="27" t="n">
        <f aca="false">IFERROR(J159/I159,"")</f>
        <v>0.109452736318408</v>
      </c>
      <c r="W159" s="27" t="n">
        <f aca="false">IFERROR(K159/J159,"")</f>
        <v>0.772727272727273</v>
      </c>
      <c r="X159" s="25" t="n">
        <f aca="false">IFERROR(T159/K159,"")</f>
        <v>829.411764705882</v>
      </c>
      <c r="Y159" s="27" t="n">
        <f aca="false">IFERROR(O159/K159,"")</f>
        <v>0.647058823529412</v>
      </c>
      <c r="Z159" s="27" t="n">
        <f aca="false">IFERROR(P159/O159,"")</f>
        <v>0.909090909090909</v>
      </c>
      <c r="AA159" s="27" t="n">
        <f aca="false">IFERROR(Q159/P159,"")</f>
        <v>0.5</v>
      </c>
      <c r="AB159" s="25" t="n">
        <f aca="false">IFERROR(T159/P159,"")</f>
        <v>1410</v>
      </c>
      <c r="AC159" s="25" t="n">
        <f aca="false">IFERROR(T159/Q159,"")</f>
        <v>2820</v>
      </c>
      <c r="AD159" s="25" t="n">
        <f aca="false">IFERROR(R159/Q159,"")</f>
        <v>86640</v>
      </c>
      <c r="AE159" s="28" t="n">
        <f aca="false">IFERROR(R159/T159,"")</f>
        <v>30.7234042553192</v>
      </c>
      <c r="AF159" s="29" t="str">
        <f aca="false">IF(A159="","",IF(OR(O159&gt;K159,P159&gt;O159,Q159&gt;P159,K159&gt;J159),"CHECK","OK"))</f>
        <v>OK</v>
      </c>
    </row>
    <row r="160" customFormat="false" ht="15" hidden="false" customHeight="false" outlineLevel="0" collapsed="false">
      <c r="A160" s="21" t="n">
        <v>45962</v>
      </c>
      <c r="B160" s="4" t="s">
        <v>115</v>
      </c>
      <c r="C160" s="4" t="s">
        <v>120</v>
      </c>
      <c r="D160" s="4" t="s">
        <v>121</v>
      </c>
      <c r="E160" s="16" t="n">
        <v>41800</v>
      </c>
      <c r="F160" s="16" t="n">
        <v>4300</v>
      </c>
      <c r="G160" s="14" t="n">
        <v>32853</v>
      </c>
      <c r="H160" s="14" t="n">
        <v>366</v>
      </c>
      <c r="I160" s="14" t="n">
        <v>300</v>
      </c>
      <c r="J160" s="14" t="n">
        <v>15</v>
      </c>
      <c r="K160" s="14" t="n">
        <v>8</v>
      </c>
      <c r="L160" s="14" t="n">
        <v>8</v>
      </c>
      <c r="M160" s="14" t="n">
        <v>5</v>
      </c>
      <c r="N160" s="14" t="n">
        <v>2</v>
      </c>
      <c r="O160" s="14" t="n">
        <v>4</v>
      </c>
      <c r="P160" s="14" t="n">
        <v>3</v>
      </c>
      <c r="Q160" s="14" t="n">
        <v>1</v>
      </c>
      <c r="R160" s="16" t="n">
        <v>85300</v>
      </c>
      <c r="S160" s="24" t="n">
        <v>26</v>
      </c>
      <c r="T160" s="25" t="n">
        <f aca="false">IF(A160="","",E160+F160)</f>
        <v>46100</v>
      </c>
      <c r="U160" s="26" t="n">
        <f aca="false">IFERROR(H160/G160,"")</f>
        <v>0.0111405351109488</v>
      </c>
      <c r="V160" s="27" t="n">
        <f aca="false">IFERROR(J160/I160,"")</f>
        <v>0.05</v>
      </c>
      <c r="W160" s="27" t="n">
        <f aca="false">IFERROR(K160/J160,"")</f>
        <v>0.533333333333333</v>
      </c>
      <c r="X160" s="25" t="n">
        <f aca="false">IFERROR(T160/K160,"")</f>
        <v>5762.5</v>
      </c>
      <c r="Y160" s="27" t="n">
        <f aca="false">IFERROR(O160/K160,"")</f>
        <v>0.5</v>
      </c>
      <c r="Z160" s="27" t="n">
        <f aca="false">IFERROR(P160/O160,"")</f>
        <v>0.75</v>
      </c>
      <c r="AA160" s="27" t="n">
        <f aca="false">IFERROR(Q160/P160,"")</f>
        <v>0.333333333333333</v>
      </c>
      <c r="AB160" s="25" t="n">
        <f aca="false">IFERROR(T160/P160,"")</f>
        <v>15366.6666666667</v>
      </c>
      <c r="AC160" s="25" t="n">
        <f aca="false">IFERROR(T160/Q160,"")</f>
        <v>46100</v>
      </c>
      <c r="AD160" s="25" t="n">
        <f aca="false">IFERROR(R160/Q160,"")</f>
        <v>85300</v>
      </c>
      <c r="AE160" s="28" t="n">
        <f aca="false">IFERROR(R160/T160,"")</f>
        <v>1.85032537960954</v>
      </c>
      <c r="AF160" s="29" t="str">
        <f aca="false">IF(A160="","",IF(OR(O160&gt;K160,P160&gt;O160,Q160&gt;P160,K160&gt;J160),"CHECK","OK"))</f>
        <v>OK</v>
      </c>
    </row>
    <row r="161" customFormat="false" ht="15" hidden="false" customHeight="false" outlineLevel="0" collapsed="false">
      <c r="A161" s="21" t="n">
        <v>45962</v>
      </c>
      <c r="B161" s="4" t="s">
        <v>115</v>
      </c>
      <c r="C161" s="4" t="s">
        <v>120</v>
      </c>
      <c r="D161" s="4" t="s">
        <v>123</v>
      </c>
      <c r="E161" s="16" t="n">
        <v>20500</v>
      </c>
      <c r="F161" s="16" t="n">
        <v>5400</v>
      </c>
      <c r="G161" s="14" t="n">
        <v>38523</v>
      </c>
      <c r="H161" s="14" t="n">
        <v>140</v>
      </c>
      <c r="I161" s="14" t="n">
        <v>111</v>
      </c>
      <c r="J161" s="14" t="n">
        <v>3</v>
      </c>
      <c r="K161" s="14" t="n">
        <v>2</v>
      </c>
      <c r="L161" s="14" t="n">
        <v>2</v>
      </c>
      <c r="M161" s="14" t="n">
        <v>1</v>
      </c>
      <c r="N161" s="14" t="n">
        <v>0</v>
      </c>
      <c r="O161" s="14" t="n">
        <v>1</v>
      </c>
      <c r="P161" s="14" t="n">
        <v>1</v>
      </c>
      <c r="Q161" s="14" t="n">
        <v>1</v>
      </c>
      <c r="R161" s="16" t="n">
        <v>87000</v>
      </c>
      <c r="S161" s="24" t="n">
        <v>11</v>
      </c>
      <c r="T161" s="25" t="n">
        <f aca="false">IF(A161="","",E161+F161)</f>
        <v>25900</v>
      </c>
      <c r="U161" s="26" t="n">
        <f aca="false">IFERROR(H161/G161,"")</f>
        <v>0.00363419256028866</v>
      </c>
      <c r="V161" s="27" t="n">
        <f aca="false">IFERROR(J161/I161,"")</f>
        <v>0.027027027027027</v>
      </c>
      <c r="W161" s="27" t="n">
        <f aca="false">IFERROR(K161/J161,"")</f>
        <v>0.666666666666667</v>
      </c>
      <c r="X161" s="25" t="n">
        <f aca="false">IFERROR(T161/K161,"")</f>
        <v>12950</v>
      </c>
      <c r="Y161" s="27" t="n">
        <f aca="false">IFERROR(O161/K161,"")</f>
        <v>0.5</v>
      </c>
      <c r="Z161" s="27" t="n">
        <f aca="false">IFERROR(P161/O161,"")</f>
        <v>1</v>
      </c>
      <c r="AA161" s="27" t="n">
        <f aca="false">IFERROR(Q161/P161,"")</f>
        <v>1</v>
      </c>
      <c r="AB161" s="25" t="n">
        <f aca="false">IFERROR(T161/P161,"")</f>
        <v>25900</v>
      </c>
      <c r="AC161" s="25" t="n">
        <f aca="false">IFERROR(T161/Q161,"")</f>
        <v>25900</v>
      </c>
      <c r="AD161" s="25" t="n">
        <f aca="false">IFERROR(R161/Q161,"")</f>
        <v>87000</v>
      </c>
      <c r="AE161" s="28" t="n">
        <f aca="false">IFERROR(R161/T161,"")</f>
        <v>3.35907335907336</v>
      </c>
      <c r="AF161" s="29" t="str">
        <f aca="false">IF(A161="","",IF(OR(O161&gt;K161,P161&gt;O161,Q161&gt;P161,K161&gt;J161),"CHECK","OK"))</f>
        <v>OK</v>
      </c>
    </row>
    <row r="162" customFormat="false" ht="15" hidden="false" customHeight="false" outlineLevel="0" collapsed="false">
      <c r="A162" s="21" t="n">
        <v>45962</v>
      </c>
      <c r="B162" s="4" t="s">
        <v>115</v>
      </c>
      <c r="C162" s="4" t="s">
        <v>120</v>
      </c>
      <c r="D162" s="4" t="s">
        <v>126</v>
      </c>
      <c r="E162" s="16" t="n">
        <v>35100</v>
      </c>
      <c r="F162" s="16" t="n">
        <v>6200</v>
      </c>
      <c r="G162" s="14" t="n">
        <v>56933</v>
      </c>
      <c r="H162" s="14" t="n">
        <v>556</v>
      </c>
      <c r="I162" s="14" t="n">
        <v>355</v>
      </c>
      <c r="J162" s="14" t="n">
        <v>19</v>
      </c>
      <c r="K162" s="14" t="n">
        <v>8</v>
      </c>
      <c r="L162" s="14" t="n">
        <v>10</v>
      </c>
      <c r="M162" s="14" t="n">
        <v>7</v>
      </c>
      <c r="N162" s="14" t="n">
        <v>2</v>
      </c>
      <c r="O162" s="14" t="n">
        <v>4</v>
      </c>
      <c r="P162" s="14" t="n">
        <v>3</v>
      </c>
      <c r="Q162" s="14" t="n">
        <v>1</v>
      </c>
      <c r="R162" s="16" t="n">
        <v>97200</v>
      </c>
      <c r="S162" s="24" t="n">
        <v>22</v>
      </c>
      <c r="T162" s="25" t="n">
        <f aca="false">IF(A162="","",E162+F162)</f>
        <v>41300</v>
      </c>
      <c r="U162" s="26" t="n">
        <f aca="false">IFERROR(H162/G162,"")</f>
        <v>0.00976586513972564</v>
      </c>
      <c r="V162" s="27" t="n">
        <f aca="false">IFERROR(J162/I162,"")</f>
        <v>0.0535211267605634</v>
      </c>
      <c r="W162" s="27" t="n">
        <f aca="false">IFERROR(K162/J162,"")</f>
        <v>0.421052631578947</v>
      </c>
      <c r="X162" s="25" t="n">
        <f aca="false">IFERROR(T162/K162,"")</f>
        <v>5162.5</v>
      </c>
      <c r="Y162" s="27" t="n">
        <f aca="false">IFERROR(O162/K162,"")</f>
        <v>0.5</v>
      </c>
      <c r="Z162" s="27" t="n">
        <f aca="false">IFERROR(P162/O162,"")</f>
        <v>0.75</v>
      </c>
      <c r="AA162" s="27" t="n">
        <f aca="false">IFERROR(Q162/P162,"")</f>
        <v>0.333333333333333</v>
      </c>
      <c r="AB162" s="25" t="n">
        <f aca="false">IFERROR(T162/P162,"")</f>
        <v>13766.6666666667</v>
      </c>
      <c r="AC162" s="25" t="n">
        <f aca="false">IFERROR(T162/Q162,"")</f>
        <v>41300</v>
      </c>
      <c r="AD162" s="25" t="n">
        <f aca="false">IFERROR(R162/Q162,"")</f>
        <v>97200</v>
      </c>
      <c r="AE162" s="28" t="n">
        <f aca="false">IFERROR(R162/T162,"")</f>
        <v>2.35351089588378</v>
      </c>
      <c r="AF162" s="29" t="str">
        <f aca="false">IF(A162="","",IF(OR(O162&gt;K162,P162&gt;O162,Q162&gt;P162,K162&gt;J162),"CHECK","OK"))</f>
        <v>OK</v>
      </c>
    </row>
    <row r="163" customFormat="false" ht="15" hidden="false" customHeight="false" outlineLevel="0" collapsed="false">
      <c r="A163" s="21" t="n">
        <v>45962</v>
      </c>
      <c r="B163" s="4" t="s">
        <v>115</v>
      </c>
      <c r="C163" s="4" t="s">
        <v>120</v>
      </c>
      <c r="D163" s="4" t="s">
        <v>127</v>
      </c>
      <c r="E163" s="16" t="n">
        <v>0</v>
      </c>
      <c r="F163" s="16" t="n">
        <v>13600</v>
      </c>
      <c r="G163" s="14" t="n">
        <v>11383</v>
      </c>
      <c r="H163" s="14" t="n">
        <v>366</v>
      </c>
      <c r="I163" s="14" t="n">
        <v>375</v>
      </c>
      <c r="J163" s="14" t="n">
        <v>11</v>
      </c>
      <c r="K163" s="14" t="n">
        <v>9</v>
      </c>
      <c r="L163" s="14" t="n">
        <v>6</v>
      </c>
      <c r="M163" s="14" t="n">
        <v>4</v>
      </c>
      <c r="N163" s="14" t="n">
        <v>1</v>
      </c>
      <c r="O163" s="14" t="n">
        <v>6</v>
      </c>
      <c r="P163" s="14" t="n">
        <v>5</v>
      </c>
      <c r="Q163" s="14" t="n">
        <v>3</v>
      </c>
      <c r="R163" s="16" t="n">
        <v>243400</v>
      </c>
      <c r="S163" s="24" t="n">
        <v>13</v>
      </c>
      <c r="T163" s="25" t="n">
        <f aca="false">IF(A163="","",E163+F163)</f>
        <v>13600</v>
      </c>
      <c r="U163" s="26" t="n">
        <f aca="false">IFERROR(H163/G163,"")</f>
        <v>0.0321532109285777</v>
      </c>
      <c r="V163" s="27" t="n">
        <f aca="false">IFERROR(J163/I163,"")</f>
        <v>0.0293333333333333</v>
      </c>
      <c r="W163" s="27" t="n">
        <f aca="false">IFERROR(K163/J163,"")</f>
        <v>0.818181818181818</v>
      </c>
      <c r="X163" s="25" t="n">
        <f aca="false">IFERROR(T163/K163,"")</f>
        <v>1511.11111111111</v>
      </c>
      <c r="Y163" s="27" t="n">
        <f aca="false">IFERROR(O163/K163,"")</f>
        <v>0.666666666666667</v>
      </c>
      <c r="Z163" s="27" t="n">
        <f aca="false">IFERROR(P163/O163,"")</f>
        <v>0.833333333333333</v>
      </c>
      <c r="AA163" s="27" t="n">
        <f aca="false">IFERROR(Q163/P163,"")</f>
        <v>0.6</v>
      </c>
      <c r="AB163" s="25" t="n">
        <f aca="false">IFERROR(T163/P163,"")</f>
        <v>2720</v>
      </c>
      <c r="AC163" s="25" t="n">
        <f aca="false">IFERROR(T163/Q163,"")</f>
        <v>4533.33333333333</v>
      </c>
      <c r="AD163" s="25" t="n">
        <f aca="false">IFERROR(R163/Q163,"")</f>
        <v>81133.3333333333</v>
      </c>
      <c r="AE163" s="28" t="n">
        <f aca="false">IFERROR(R163/T163,"")</f>
        <v>17.8970588235294</v>
      </c>
      <c r="AF163" s="29" t="str">
        <f aca="false">IF(A163="","",IF(OR(O163&gt;K163,P163&gt;O163,Q163&gt;P163,K163&gt;J163),"CHECK","OK"))</f>
        <v>OK</v>
      </c>
    </row>
    <row r="164" customFormat="false" ht="15" hidden="false" customHeight="false" outlineLevel="0" collapsed="false">
      <c r="A164" s="21" t="n">
        <v>45962</v>
      </c>
      <c r="B164" s="4" t="s">
        <v>115</v>
      </c>
      <c r="C164" s="4" t="s">
        <v>120</v>
      </c>
      <c r="D164" s="4" t="s">
        <v>128</v>
      </c>
      <c r="E164" s="16" t="n">
        <v>0</v>
      </c>
      <c r="F164" s="16" t="n">
        <v>4300</v>
      </c>
      <c r="G164" s="14" t="n">
        <v>5417</v>
      </c>
      <c r="H164" s="14" t="n">
        <v>255</v>
      </c>
      <c r="I164" s="14" t="n">
        <v>183</v>
      </c>
      <c r="J164" s="14" t="n">
        <v>41</v>
      </c>
      <c r="K164" s="14" t="n">
        <v>28</v>
      </c>
      <c r="L164" s="14" t="n">
        <v>31</v>
      </c>
      <c r="M164" s="14" t="n">
        <v>4</v>
      </c>
      <c r="N164" s="14" t="n">
        <v>6</v>
      </c>
      <c r="O164" s="14" t="n">
        <v>18</v>
      </c>
      <c r="P164" s="14" t="n">
        <v>15</v>
      </c>
      <c r="Q164" s="14" t="n">
        <v>8</v>
      </c>
      <c r="R164" s="16" t="n">
        <v>746000</v>
      </c>
      <c r="S164" s="24" t="n">
        <v>15</v>
      </c>
      <c r="T164" s="25" t="n">
        <f aca="false">IF(A164="","",E164+F164)</f>
        <v>4300</v>
      </c>
      <c r="U164" s="26" t="n">
        <f aca="false">IFERROR(H164/G164,"")</f>
        <v>0.0470740262137715</v>
      </c>
      <c r="V164" s="27" t="n">
        <f aca="false">IFERROR(J164/I164,"")</f>
        <v>0.224043715846995</v>
      </c>
      <c r="W164" s="27" t="n">
        <f aca="false">IFERROR(K164/J164,"")</f>
        <v>0.682926829268293</v>
      </c>
      <c r="X164" s="25" t="n">
        <f aca="false">IFERROR(T164/K164,"")</f>
        <v>153.571428571429</v>
      </c>
      <c r="Y164" s="27" t="n">
        <f aca="false">IFERROR(O164/K164,"")</f>
        <v>0.642857142857143</v>
      </c>
      <c r="Z164" s="27" t="n">
        <f aca="false">IFERROR(P164/O164,"")</f>
        <v>0.833333333333333</v>
      </c>
      <c r="AA164" s="27" t="n">
        <f aca="false">IFERROR(Q164/P164,"")</f>
        <v>0.533333333333333</v>
      </c>
      <c r="AB164" s="25" t="n">
        <f aca="false">IFERROR(T164/P164,"")</f>
        <v>286.666666666667</v>
      </c>
      <c r="AC164" s="25" t="n">
        <f aca="false">IFERROR(T164/Q164,"")</f>
        <v>537.5</v>
      </c>
      <c r="AD164" s="25" t="n">
        <f aca="false">IFERROR(R164/Q164,"")</f>
        <v>93250</v>
      </c>
      <c r="AE164" s="28" t="n">
        <f aca="false">IFERROR(R164/T164,"")</f>
        <v>173.488372093023</v>
      </c>
      <c r="AF164" s="29" t="str">
        <f aca="false">IF(A164="","",IF(OR(O164&gt;K164,P164&gt;O164,Q164&gt;P164,K164&gt;J164),"CHECK","OK"))</f>
        <v>OK</v>
      </c>
    </row>
    <row r="165" customFormat="false" ht="15" hidden="false" customHeight="false" outlineLevel="0" collapsed="false">
      <c r="A165" s="21" t="n">
        <v>45962</v>
      </c>
      <c r="B165" s="4" t="s">
        <v>115</v>
      </c>
      <c r="C165" s="4" t="s">
        <v>120</v>
      </c>
      <c r="D165" s="4" t="s">
        <v>129</v>
      </c>
      <c r="E165" s="16" t="n">
        <v>0</v>
      </c>
      <c r="F165" s="16" t="n">
        <v>8400</v>
      </c>
      <c r="G165" s="14" t="n">
        <v>7043</v>
      </c>
      <c r="H165" s="14" t="n">
        <v>73</v>
      </c>
      <c r="I165" s="14" t="n">
        <v>53</v>
      </c>
      <c r="J165" s="14" t="n">
        <v>1</v>
      </c>
      <c r="K165" s="14" t="n">
        <v>0</v>
      </c>
      <c r="L165" s="14" t="n">
        <v>0</v>
      </c>
      <c r="M165" s="14" t="n">
        <v>0</v>
      </c>
      <c r="N165" s="14" t="n">
        <v>1</v>
      </c>
      <c r="O165" s="14" t="n">
        <v>0</v>
      </c>
      <c r="P165" s="14" t="n">
        <v>0</v>
      </c>
      <c r="Q165" s="14" t="n">
        <v>0</v>
      </c>
      <c r="R165" s="16" t="n">
        <v>0</v>
      </c>
      <c r="S165" s="24" t="n">
        <v>12</v>
      </c>
      <c r="T165" s="25" t="n">
        <f aca="false">IF(A165="","",E165+F165)</f>
        <v>8400</v>
      </c>
      <c r="U165" s="26" t="n">
        <f aca="false">IFERROR(H165/G165,"")</f>
        <v>0.01036490132046</v>
      </c>
      <c r="V165" s="27" t="n">
        <f aca="false">IFERROR(J165/I165,"")</f>
        <v>0.0188679245283019</v>
      </c>
      <c r="W165" s="27" t="n">
        <f aca="false">IFERROR(K165/J165,"")</f>
        <v>0</v>
      </c>
      <c r="X165" s="25" t="str">
        <f aca="false">IFERROR(T165/K165,"")</f>
        <v/>
      </c>
      <c r="Y165" s="27" t="str">
        <f aca="false">IFERROR(O165/K165,"")</f>
        <v/>
      </c>
      <c r="Z165" s="27" t="str">
        <f aca="false">IFERROR(P165/O165,"")</f>
        <v/>
      </c>
      <c r="AA165" s="27" t="str">
        <f aca="false">IFERROR(Q165/P165,"")</f>
        <v/>
      </c>
      <c r="AB165" s="25" t="str">
        <f aca="false">IFERROR(T165/P165,"")</f>
        <v/>
      </c>
      <c r="AC165" s="25" t="str">
        <f aca="false">IFERROR(T165/Q165,"")</f>
        <v/>
      </c>
      <c r="AD165" s="25" t="str">
        <f aca="false">IFERROR(R165/Q165,"")</f>
        <v/>
      </c>
      <c r="AE165" s="28" t="n">
        <f aca="false">IFERROR(R165/T165,"")</f>
        <v>0</v>
      </c>
      <c r="AF165" s="29" t="str">
        <f aca="false">IF(A165="","",IF(OR(O165&gt;K165,P165&gt;O165,Q165&gt;P165,K165&gt;J165),"CHECK","OK"))</f>
        <v>OK</v>
      </c>
    </row>
    <row r="166" customFormat="false" ht="15" hidden="false" customHeight="false" outlineLevel="0" collapsed="false">
      <c r="A166" s="21" t="n">
        <v>45962</v>
      </c>
      <c r="B166" s="4" t="s">
        <v>115</v>
      </c>
      <c r="C166" s="4" t="s">
        <v>120</v>
      </c>
      <c r="D166" s="4" t="s">
        <v>130</v>
      </c>
      <c r="E166" s="16" t="n">
        <v>0</v>
      </c>
      <c r="F166" s="16" t="n">
        <v>0</v>
      </c>
      <c r="G166" s="14" t="n">
        <v>0</v>
      </c>
      <c r="H166" s="14" t="n">
        <v>0</v>
      </c>
      <c r="I166" s="14" t="n">
        <v>0</v>
      </c>
      <c r="J166" s="14" t="n">
        <v>3</v>
      </c>
      <c r="K166" s="14" t="n">
        <v>2</v>
      </c>
      <c r="L166" s="14" t="n">
        <v>0</v>
      </c>
      <c r="M166" s="14" t="n">
        <v>0</v>
      </c>
      <c r="N166" s="14" t="n">
        <v>3</v>
      </c>
      <c r="O166" s="14" t="n">
        <v>1</v>
      </c>
      <c r="P166" s="14" t="n">
        <v>1</v>
      </c>
      <c r="Q166" s="14" t="n">
        <v>1</v>
      </c>
      <c r="R166" s="16" t="n">
        <v>85100</v>
      </c>
      <c r="S166" s="24" t="n">
        <v>15</v>
      </c>
      <c r="T166" s="25" t="n">
        <f aca="false">IF(A166="","",E166+F166)</f>
        <v>0</v>
      </c>
      <c r="U166" s="26" t="str">
        <f aca="false">IFERROR(H166/G166,"")</f>
        <v/>
      </c>
      <c r="V166" s="27" t="str">
        <f aca="false">IFERROR(J166/I166,"")</f>
        <v/>
      </c>
      <c r="W166" s="27" t="n">
        <f aca="false">IFERROR(K166/J166,"")</f>
        <v>0.666666666666667</v>
      </c>
      <c r="X166" s="25" t="n">
        <f aca="false">IFERROR(T166/K166,"")</f>
        <v>0</v>
      </c>
      <c r="Y166" s="27" t="n">
        <f aca="false">IFERROR(O166/K166,"")</f>
        <v>0.5</v>
      </c>
      <c r="Z166" s="27" t="n">
        <f aca="false">IFERROR(P166/O166,"")</f>
        <v>1</v>
      </c>
      <c r="AA166" s="27" t="n">
        <f aca="false">IFERROR(Q166/P166,"")</f>
        <v>1</v>
      </c>
      <c r="AB166" s="25" t="n">
        <f aca="false">IFERROR(T166/P166,"")</f>
        <v>0</v>
      </c>
      <c r="AC166" s="25" t="n">
        <f aca="false">IFERROR(T166/Q166,"")</f>
        <v>0</v>
      </c>
      <c r="AD166" s="25" t="n">
        <f aca="false">IFERROR(R166/Q166,"")</f>
        <v>85100</v>
      </c>
      <c r="AE166" s="28" t="str">
        <f aca="false">IFERROR(R166/T166,"")</f>
        <v/>
      </c>
      <c r="AF166" s="29" t="str">
        <f aca="false">IF(A166="","",IF(OR(O166&gt;K166,P166&gt;O166,Q166&gt;P166,K166&gt;J166),"CHECK","OK"))</f>
        <v>OK</v>
      </c>
    </row>
    <row r="167" customFormat="false" ht="15" hidden="false" customHeight="false" outlineLevel="0" collapsed="false">
      <c r="A167" s="21" t="n">
        <v>45962</v>
      </c>
      <c r="B167" s="4" t="s">
        <v>115</v>
      </c>
      <c r="C167" s="4" t="s">
        <v>120</v>
      </c>
      <c r="D167" s="4" t="s">
        <v>131</v>
      </c>
      <c r="E167" s="16" t="n">
        <v>0</v>
      </c>
      <c r="F167" s="16" t="n">
        <v>2800</v>
      </c>
      <c r="G167" s="14" t="n">
        <v>2496</v>
      </c>
      <c r="H167" s="14" t="n">
        <v>50</v>
      </c>
      <c r="I167" s="14" t="n">
        <v>36</v>
      </c>
      <c r="J167" s="14" t="n">
        <v>2</v>
      </c>
      <c r="K167" s="14" t="n">
        <v>1</v>
      </c>
      <c r="L167" s="14" t="n">
        <v>1</v>
      </c>
      <c r="M167" s="14" t="n">
        <v>1</v>
      </c>
      <c r="N167" s="14" t="n">
        <v>0</v>
      </c>
      <c r="O167" s="14" t="n">
        <v>1</v>
      </c>
      <c r="P167" s="14" t="n">
        <v>1</v>
      </c>
      <c r="Q167" s="14" t="n">
        <v>1</v>
      </c>
      <c r="R167" s="16" t="n">
        <v>79900</v>
      </c>
      <c r="S167" s="24" t="n">
        <v>11</v>
      </c>
      <c r="T167" s="25" t="n">
        <f aca="false">IF(A167="","",E167+F167)</f>
        <v>2800</v>
      </c>
      <c r="U167" s="26" t="n">
        <f aca="false">IFERROR(H167/G167,"")</f>
        <v>0.0200320512820513</v>
      </c>
      <c r="V167" s="27" t="n">
        <f aca="false">IFERROR(J167/I167,"")</f>
        <v>0.0555555555555556</v>
      </c>
      <c r="W167" s="27" t="n">
        <f aca="false">IFERROR(K167/J167,"")</f>
        <v>0.5</v>
      </c>
      <c r="X167" s="25" t="n">
        <f aca="false">IFERROR(T167/K167,"")</f>
        <v>2800</v>
      </c>
      <c r="Y167" s="27" t="n">
        <f aca="false">IFERROR(O167/K167,"")</f>
        <v>1</v>
      </c>
      <c r="Z167" s="27" t="n">
        <f aca="false">IFERROR(P167/O167,"")</f>
        <v>1</v>
      </c>
      <c r="AA167" s="27" t="n">
        <f aca="false">IFERROR(Q167/P167,"")</f>
        <v>1</v>
      </c>
      <c r="AB167" s="25" t="n">
        <f aca="false">IFERROR(T167/P167,"")</f>
        <v>2800</v>
      </c>
      <c r="AC167" s="25" t="n">
        <f aca="false">IFERROR(T167/Q167,"")</f>
        <v>2800</v>
      </c>
      <c r="AD167" s="25" t="n">
        <f aca="false">IFERROR(R167/Q167,"")</f>
        <v>79900</v>
      </c>
      <c r="AE167" s="28" t="n">
        <f aca="false">IFERROR(R167/T167,"")</f>
        <v>28.5357142857143</v>
      </c>
      <c r="AF167" s="29" t="str">
        <f aca="false">IF(A167="","",IF(OR(O167&gt;K167,P167&gt;O167,Q167&gt;P167,K167&gt;J167),"CHECK","OK"))</f>
        <v>OK</v>
      </c>
    </row>
    <row r="168" customFormat="false" ht="15" hidden="false" customHeight="false" outlineLevel="0" collapsed="false">
      <c r="A168" s="21" t="n">
        <v>45962</v>
      </c>
      <c r="B168" s="4" t="s">
        <v>115</v>
      </c>
      <c r="C168" s="4" t="s">
        <v>120</v>
      </c>
      <c r="D168" s="4" t="s">
        <v>132</v>
      </c>
      <c r="E168" s="16" t="n">
        <v>0</v>
      </c>
      <c r="F168" s="16" t="n">
        <v>0</v>
      </c>
      <c r="G168" s="14" t="n">
        <v>0</v>
      </c>
      <c r="H168" s="14" t="n">
        <v>0</v>
      </c>
      <c r="I168" s="14" t="n">
        <v>0</v>
      </c>
      <c r="J168" s="14" t="n">
        <v>3</v>
      </c>
      <c r="K168" s="14" t="n">
        <v>3</v>
      </c>
      <c r="L168" s="14" t="n">
        <v>2</v>
      </c>
      <c r="M168" s="14" t="n">
        <v>1</v>
      </c>
      <c r="N168" s="14" t="n">
        <v>0</v>
      </c>
      <c r="O168" s="14" t="n">
        <v>2</v>
      </c>
      <c r="P168" s="14" t="n">
        <v>2</v>
      </c>
      <c r="Q168" s="14" t="n">
        <v>1</v>
      </c>
      <c r="R168" s="16" t="n">
        <v>80400</v>
      </c>
      <c r="S168" s="24" t="n">
        <v>18</v>
      </c>
      <c r="T168" s="25" t="n">
        <f aca="false">IF(A168="","",E168+F168)</f>
        <v>0</v>
      </c>
      <c r="U168" s="26" t="str">
        <f aca="false">IFERROR(H168/G168,"")</f>
        <v/>
      </c>
      <c r="V168" s="27" t="str">
        <f aca="false">IFERROR(J168/I168,"")</f>
        <v/>
      </c>
      <c r="W168" s="27" t="n">
        <f aca="false">IFERROR(K168/J168,"")</f>
        <v>1</v>
      </c>
      <c r="X168" s="25" t="n">
        <f aca="false">IFERROR(T168/K168,"")</f>
        <v>0</v>
      </c>
      <c r="Y168" s="27" t="n">
        <f aca="false">IFERROR(O168/K168,"")</f>
        <v>0.666666666666667</v>
      </c>
      <c r="Z168" s="27" t="n">
        <f aca="false">IFERROR(P168/O168,"")</f>
        <v>1</v>
      </c>
      <c r="AA168" s="27" t="n">
        <f aca="false">IFERROR(Q168/P168,"")</f>
        <v>0.5</v>
      </c>
      <c r="AB168" s="25" t="n">
        <f aca="false">IFERROR(T168/P168,"")</f>
        <v>0</v>
      </c>
      <c r="AC168" s="25" t="n">
        <f aca="false">IFERROR(T168/Q168,"")</f>
        <v>0</v>
      </c>
      <c r="AD168" s="25" t="n">
        <f aca="false">IFERROR(R168/Q168,"")</f>
        <v>80400</v>
      </c>
      <c r="AE168" s="28" t="str">
        <f aca="false">IFERROR(R168/T168,"")</f>
        <v/>
      </c>
      <c r="AF168" s="29" t="str">
        <f aca="false">IF(A168="","",IF(OR(O168&gt;K168,P168&gt;O168,Q168&gt;P168,K168&gt;J168),"CHECK","OK"))</f>
        <v>OK</v>
      </c>
    </row>
    <row r="169" customFormat="false" ht="15" hidden="false" customHeight="false" outlineLevel="0" collapsed="false">
      <c r="A169" s="21" t="n">
        <v>45962</v>
      </c>
      <c r="B169" s="4" t="s">
        <v>115</v>
      </c>
      <c r="C169" s="4" t="s">
        <v>120</v>
      </c>
      <c r="D169" s="4" t="s">
        <v>133</v>
      </c>
      <c r="E169" s="16" t="n">
        <v>0</v>
      </c>
      <c r="F169" s="16" t="n">
        <v>0</v>
      </c>
      <c r="G169" s="14" t="n">
        <v>0</v>
      </c>
      <c r="H169" s="14" t="n">
        <v>0</v>
      </c>
      <c r="I169" s="14" t="n">
        <v>83</v>
      </c>
      <c r="J169" s="14" t="n">
        <v>4</v>
      </c>
      <c r="K169" s="14" t="n">
        <v>3</v>
      </c>
      <c r="L169" s="14" t="n">
        <v>2</v>
      </c>
      <c r="M169" s="14" t="n">
        <v>1</v>
      </c>
      <c r="N169" s="14" t="n">
        <v>1</v>
      </c>
      <c r="O169" s="14" t="n">
        <v>2</v>
      </c>
      <c r="P169" s="14" t="n">
        <v>2</v>
      </c>
      <c r="Q169" s="14" t="n">
        <v>1</v>
      </c>
      <c r="R169" s="16" t="n">
        <v>86500</v>
      </c>
      <c r="S169" s="24" t="n">
        <v>12</v>
      </c>
      <c r="T169" s="25" t="n">
        <f aca="false">IF(A169="","",E169+F169)</f>
        <v>0</v>
      </c>
      <c r="U169" s="26" t="str">
        <f aca="false">IFERROR(H169/G169,"")</f>
        <v/>
      </c>
      <c r="V169" s="27" t="n">
        <f aca="false">IFERROR(J169/I169,"")</f>
        <v>0.0481927710843374</v>
      </c>
      <c r="W169" s="27" t="n">
        <f aca="false">IFERROR(K169/J169,"")</f>
        <v>0.75</v>
      </c>
      <c r="X169" s="25" t="n">
        <f aca="false">IFERROR(T169/K169,"")</f>
        <v>0</v>
      </c>
      <c r="Y169" s="27" t="n">
        <f aca="false">IFERROR(O169/K169,"")</f>
        <v>0.666666666666667</v>
      </c>
      <c r="Z169" s="27" t="n">
        <f aca="false">IFERROR(P169/O169,"")</f>
        <v>1</v>
      </c>
      <c r="AA169" s="27" t="n">
        <f aca="false">IFERROR(Q169/P169,"")</f>
        <v>0.5</v>
      </c>
      <c r="AB169" s="25" t="n">
        <f aca="false">IFERROR(T169/P169,"")</f>
        <v>0</v>
      </c>
      <c r="AC169" s="25" t="n">
        <f aca="false">IFERROR(T169/Q169,"")</f>
        <v>0</v>
      </c>
      <c r="AD169" s="25" t="n">
        <f aca="false">IFERROR(R169/Q169,"")</f>
        <v>86500</v>
      </c>
      <c r="AE169" s="28" t="str">
        <f aca="false">IFERROR(R169/T169,"")</f>
        <v/>
      </c>
      <c r="AF169" s="29" t="str">
        <f aca="false">IF(A169="","",IF(OR(O169&gt;K169,P169&gt;O169,Q169&gt;P169,K169&gt;J169),"CHECK","OK"))</f>
        <v>OK</v>
      </c>
    </row>
    <row r="170" customFormat="false" ht="15" hidden="false" customHeight="false" outlineLevel="0" collapsed="false">
      <c r="A170" s="21" t="n">
        <v>45962</v>
      </c>
      <c r="B170" s="4" t="s">
        <v>115</v>
      </c>
      <c r="C170" s="4" t="s">
        <v>122</v>
      </c>
      <c r="D170" s="4" t="s">
        <v>111</v>
      </c>
      <c r="E170" s="16" t="n">
        <v>36900</v>
      </c>
      <c r="F170" s="16" t="n">
        <v>3900</v>
      </c>
      <c r="G170" s="14" t="n">
        <v>9333</v>
      </c>
      <c r="H170" s="14" t="n">
        <v>455</v>
      </c>
      <c r="I170" s="14" t="n">
        <v>437</v>
      </c>
      <c r="J170" s="14" t="n">
        <v>24</v>
      </c>
      <c r="K170" s="14" t="n">
        <v>18</v>
      </c>
      <c r="L170" s="14" t="n">
        <v>12</v>
      </c>
      <c r="M170" s="14" t="n">
        <v>8</v>
      </c>
      <c r="N170" s="14" t="n">
        <v>4</v>
      </c>
      <c r="O170" s="14" t="n">
        <v>11</v>
      </c>
      <c r="P170" s="14" t="n">
        <v>9</v>
      </c>
      <c r="Q170" s="14" t="n">
        <v>8</v>
      </c>
      <c r="R170" s="16" t="n">
        <v>37100</v>
      </c>
      <c r="S170" s="24" t="n">
        <v>27</v>
      </c>
      <c r="T170" s="25" t="n">
        <f aca="false">IF(A170="","",E170+F170)</f>
        <v>40800</v>
      </c>
      <c r="U170" s="26" t="n">
        <f aca="false">IFERROR(H170/G170,"")</f>
        <v>0.0487517411336119</v>
      </c>
      <c r="V170" s="27" t="n">
        <f aca="false">IFERROR(J170/I170,"")</f>
        <v>0.0549199084668192</v>
      </c>
      <c r="W170" s="27" t="n">
        <f aca="false">IFERROR(K170/J170,"")</f>
        <v>0.75</v>
      </c>
      <c r="X170" s="25" t="n">
        <f aca="false">IFERROR(T170/K170,"")</f>
        <v>2266.66666666667</v>
      </c>
      <c r="Y170" s="27" t="n">
        <f aca="false">IFERROR(O170/K170,"")</f>
        <v>0.611111111111111</v>
      </c>
      <c r="Z170" s="27" t="n">
        <f aca="false">IFERROR(P170/O170,"")</f>
        <v>0.818181818181818</v>
      </c>
      <c r="AA170" s="27" t="n">
        <f aca="false">IFERROR(Q170/P170,"")</f>
        <v>0.888888888888889</v>
      </c>
      <c r="AB170" s="25" t="n">
        <f aca="false">IFERROR(T170/P170,"")</f>
        <v>4533.33333333333</v>
      </c>
      <c r="AC170" s="25" t="n">
        <f aca="false">IFERROR(T170/Q170,"")</f>
        <v>5100</v>
      </c>
      <c r="AD170" s="25" t="n">
        <f aca="false">IFERROR(R170/Q170,"")</f>
        <v>4637.5</v>
      </c>
      <c r="AE170" s="28" t="n">
        <f aca="false">IFERROR(R170/T170,"")</f>
        <v>0.909313725490196</v>
      </c>
      <c r="AF170" s="29" t="str">
        <f aca="false">IF(A170="","",IF(OR(O170&gt;K170,P170&gt;O170,Q170&gt;P170,K170&gt;J170),"CHECK","OK"))</f>
        <v>OK</v>
      </c>
    </row>
    <row r="171" customFormat="false" ht="15" hidden="false" customHeight="false" outlineLevel="0" collapsed="false">
      <c r="A171" s="21" t="n">
        <v>45962</v>
      </c>
      <c r="B171" s="4" t="s">
        <v>115</v>
      </c>
      <c r="C171" s="4" t="s">
        <v>122</v>
      </c>
      <c r="D171" s="4" t="s">
        <v>117</v>
      </c>
      <c r="E171" s="16" t="n">
        <v>7300</v>
      </c>
      <c r="F171" s="16" t="n">
        <v>1000</v>
      </c>
      <c r="G171" s="14" t="n">
        <v>2368</v>
      </c>
      <c r="H171" s="14" t="n">
        <v>287</v>
      </c>
      <c r="I171" s="14" t="n">
        <v>262</v>
      </c>
      <c r="J171" s="14" t="n">
        <v>28</v>
      </c>
      <c r="K171" s="14" t="n">
        <v>23</v>
      </c>
      <c r="L171" s="14" t="n">
        <v>14</v>
      </c>
      <c r="M171" s="14" t="n">
        <v>10</v>
      </c>
      <c r="N171" s="14" t="n">
        <v>4</v>
      </c>
      <c r="O171" s="14" t="n">
        <v>18</v>
      </c>
      <c r="P171" s="14" t="n">
        <v>14</v>
      </c>
      <c r="Q171" s="14" t="n">
        <v>14</v>
      </c>
      <c r="R171" s="16" t="n">
        <v>71700</v>
      </c>
      <c r="S171" s="24" t="n">
        <v>12</v>
      </c>
      <c r="T171" s="25" t="n">
        <f aca="false">IF(A171="","",E171+F171)</f>
        <v>8300</v>
      </c>
      <c r="U171" s="26" t="n">
        <f aca="false">IFERROR(H171/G171,"")</f>
        <v>0.121199324324324</v>
      </c>
      <c r="V171" s="27" t="n">
        <f aca="false">IFERROR(J171/I171,"")</f>
        <v>0.106870229007634</v>
      </c>
      <c r="W171" s="27" t="n">
        <f aca="false">IFERROR(K171/J171,"")</f>
        <v>0.821428571428571</v>
      </c>
      <c r="X171" s="25" t="n">
        <f aca="false">IFERROR(T171/K171,"")</f>
        <v>360.869565217391</v>
      </c>
      <c r="Y171" s="27" t="n">
        <f aca="false">IFERROR(O171/K171,"")</f>
        <v>0.782608695652174</v>
      </c>
      <c r="Z171" s="27" t="n">
        <f aca="false">IFERROR(P171/O171,"")</f>
        <v>0.777777777777778</v>
      </c>
      <c r="AA171" s="27" t="n">
        <f aca="false">IFERROR(Q171/P171,"")</f>
        <v>1</v>
      </c>
      <c r="AB171" s="25" t="n">
        <f aca="false">IFERROR(T171/P171,"")</f>
        <v>592.857142857143</v>
      </c>
      <c r="AC171" s="25" t="n">
        <f aca="false">IFERROR(T171/Q171,"")</f>
        <v>592.857142857143</v>
      </c>
      <c r="AD171" s="25" t="n">
        <f aca="false">IFERROR(R171/Q171,"")</f>
        <v>5121.42857142857</v>
      </c>
      <c r="AE171" s="28" t="n">
        <f aca="false">IFERROR(R171/T171,"")</f>
        <v>8.63855421686747</v>
      </c>
      <c r="AF171" s="29" t="str">
        <f aca="false">IF(A171="","",IF(OR(O171&gt;K171,P171&gt;O171,Q171&gt;P171,K171&gt;J171),"CHECK","OK"))</f>
        <v>OK</v>
      </c>
    </row>
    <row r="172" customFormat="false" ht="15" hidden="false" customHeight="false" outlineLevel="0" collapsed="false">
      <c r="A172" s="21" t="n">
        <v>45962</v>
      </c>
      <c r="B172" s="4" t="s">
        <v>115</v>
      </c>
      <c r="C172" s="4" t="s">
        <v>122</v>
      </c>
      <c r="D172" s="4" t="s">
        <v>121</v>
      </c>
      <c r="E172" s="16" t="n">
        <v>28500</v>
      </c>
      <c r="F172" s="16" t="n">
        <v>2700</v>
      </c>
      <c r="G172" s="14" t="n">
        <v>35835</v>
      </c>
      <c r="H172" s="14" t="n">
        <v>438</v>
      </c>
      <c r="I172" s="14" t="n">
        <v>350</v>
      </c>
      <c r="J172" s="14" t="n">
        <v>19</v>
      </c>
      <c r="K172" s="14" t="n">
        <v>11</v>
      </c>
      <c r="L172" s="14" t="n">
        <v>10</v>
      </c>
      <c r="M172" s="14" t="n">
        <v>7</v>
      </c>
      <c r="N172" s="14" t="n">
        <v>2</v>
      </c>
      <c r="O172" s="14" t="n">
        <v>7</v>
      </c>
      <c r="P172" s="14" t="n">
        <v>5</v>
      </c>
      <c r="Q172" s="14" t="n">
        <v>4</v>
      </c>
      <c r="R172" s="16" t="n">
        <v>17200</v>
      </c>
      <c r="S172" s="24" t="n">
        <v>15</v>
      </c>
      <c r="T172" s="25" t="n">
        <f aca="false">IF(A172="","",E172+F172)</f>
        <v>31200</v>
      </c>
      <c r="U172" s="26" t="n">
        <f aca="false">IFERROR(H172/G172,"")</f>
        <v>0.012222687316869</v>
      </c>
      <c r="V172" s="27" t="n">
        <f aca="false">IFERROR(J172/I172,"")</f>
        <v>0.0542857142857143</v>
      </c>
      <c r="W172" s="27" t="n">
        <f aca="false">IFERROR(K172/J172,"")</f>
        <v>0.578947368421053</v>
      </c>
      <c r="X172" s="25" t="n">
        <f aca="false">IFERROR(T172/K172,"")</f>
        <v>2836.36363636364</v>
      </c>
      <c r="Y172" s="27" t="n">
        <f aca="false">IFERROR(O172/K172,"")</f>
        <v>0.636363636363636</v>
      </c>
      <c r="Z172" s="27" t="n">
        <f aca="false">IFERROR(P172/O172,"")</f>
        <v>0.714285714285714</v>
      </c>
      <c r="AA172" s="27" t="n">
        <f aca="false">IFERROR(Q172/P172,"")</f>
        <v>0.8</v>
      </c>
      <c r="AB172" s="25" t="n">
        <f aca="false">IFERROR(T172/P172,"")</f>
        <v>6240</v>
      </c>
      <c r="AC172" s="25" t="n">
        <f aca="false">IFERROR(T172/Q172,"")</f>
        <v>7800</v>
      </c>
      <c r="AD172" s="25" t="n">
        <f aca="false">IFERROR(R172/Q172,"")</f>
        <v>4300</v>
      </c>
      <c r="AE172" s="28" t="n">
        <f aca="false">IFERROR(R172/T172,"")</f>
        <v>0.551282051282051</v>
      </c>
      <c r="AF172" s="29" t="str">
        <f aca="false">IF(A172="","",IF(OR(O172&gt;K172,P172&gt;O172,Q172&gt;P172,K172&gt;J172),"CHECK","OK"))</f>
        <v>OK</v>
      </c>
    </row>
    <row r="173" customFormat="false" ht="15" hidden="false" customHeight="false" outlineLevel="0" collapsed="false">
      <c r="A173" s="21" t="n">
        <v>45962</v>
      </c>
      <c r="B173" s="4" t="s">
        <v>115</v>
      </c>
      <c r="C173" s="4" t="s">
        <v>122</v>
      </c>
      <c r="D173" s="4" t="s">
        <v>123</v>
      </c>
      <c r="E173" s="16" t="n">
        <v>13000</v>
      </c>
      <c r="F173" s="16" t="n">
        <v>3400</v>
      </c>
      <c r="G173" s="14" t="n">
        <v>41696</v>
      </c>
      <c r="H173" s="14" t="n">
        <v>182</v>
      </c>
      <c r="I173" s="14" t="n">
        <v>144</v>
      </c>
      <c r="J173" s="14" t="n">
        <v>4</v>
      </c>
      <c r="K173" s="14" t="n">
        <v>2</v>
      </c>
      <c r="L173" s="14" t="n">
        <v>2</v>
      </c>
      <c r="M173" s="14" t="n">
        <v>1</v>
      </c>
      <c r="N173" s="14" t="n">
        <v>1</v>
      </c>
      <c r="O173" s="14" t="n">
        <v>1</v>
      </c>
      <c r="P173" s="14" t="n">
        <v>1</v>
      </c>
      <c r="Q173" s="14" t="n">
        <v>1</v>
      </c>
      <c r="R173" s="16" t="n">
        <v>4100</v>
      </c>
      <c r="S173" s="24" t="n">
        <v>13</v>
      </c>
      <c r="T173" s="25" t="n">
        <f aca="false">IF(A173="","",E173+F173)</f>
        <v>16400</v>
      </c>
      <c r="U173" s="26" t="n">
        <f aca="false">IFERROR(H173/G173,"")</f>
        <v>0.00436492709132771</v>
      </c>
      <c r="V173" s="27" t="n">
        <f aca="false">IFERROR(J173/I173,"")</f>
        <v>0.0277777777777778</v>
      </c>
      <c r="W173" s="27" t="n">
        <f aca="false">IFERROR(K173/J173,"")</f>
        <v>0.5</v>
      </c>
      <c r="X173" s="25" t="n">
        <f aca="false">IFERROR(T173/K173,"")</f>
        <v>8200</v>
      </c>
      <c r="Y173" s="27" t="n">
        <f aca="false">IFERROR(O173/K173,"")</f>
        <v>0.5</v>
      </c>
      <c r="Z173" s="27" t="n">
        <f aca="false">IFERROR(P173/O173,"")</f>
        <v>1</v>
      </c>
      <c r="AA173" s="27" t="n">
        <f aca="false">IFERROR(Q173/P173,"")</f>
        <v>1</v>
      </c>
      <c r="AB173" s="25" t="n">
        <f aca="false">IFERROR(T173/P173,"")</f>
        <v>16400</v>
      </c>
      <c r="AC173" s="25" t="n">
        <f aca="false">IFERROR(T173/Q173,"")</f>
        <v>16400</v>
      </c>
      <c r="AD173" s="25" t="n">
        <f aca="false">IFERROR(R173/Q173,"")</f>
        <v>4100</v>
      </c>
      <c r="AE173" s="28" t="n">
        <f aca="false">IFERROR(R173/T173,"")</f>
        <v>0.25</v>
      </c>
      <c r="AF173" s="29" t="str">
        <f aca="false">IF(A173="","",IF(OR(O173&gt;K173,P173&gt;O173,Q173&gt;P173,K173&gt;J173),"CHECK","OK"))</f>
        <v>OK</v>
      </c>
    </row>
    <row r="174" customFormat="false" ht="15" hidden="false" customHeight="false" outlineLevel="0" collapsed="false">
      <c r="A174" s="21" t="n">
        <v>45962</v>
      </c>
      <c r="B174" s="4" t="s">
        <v>115</v>
      </c>
      <c r="C174" s="4" t="s">
        <v>122</v>
      </c>
      <c r="D174" s="4" t="s">
        <v>126</v>
      </c>
      <c r="E174" s="16" t="n">
        <v>21600</v>
      </c>
      <c r="F174" s="16" t="n">
        <v>4200</v>
      </c>
      <c r="G174" s="14" t="n">
        <v>61405</v>
      </c>
      <c r="H174" s="14" t="n">
        <v>543</v>
      </c>
      <c r="I174" s="14" t="n">
        <v>353</v>
      </c>
      <c r="J174" s="14" t="n">
        <v>17</v>
      </c>
      <c r="K174" s="14" t="n">
        <v>7</v>
      </c>
      <c r="L174" s="14" t="n">
        <v>8</v>
      </c>
      <c r="M174" s="14" t="n">
        <v>6</v>
      </c>
      <c r="N174" s="14" t="n">
        <v>3</v>
      </c>
      <c r="O174" s="14" t="n">
        <v>4</v>
      </c>
      <c r="P174" s="14" t="n">
        <v>3</v>
      </c>
      <c r="Q174" s="14" t="n">
        <v>2</v>
      </c>
      <c r="R174" s="16" t="n">
        <v>9500</v>
      </c>
      <c r="S174" s="24" t="n">
        <v>15</v>
      </c>
      <c r="T174" s="25" t="n">
        <f aca="false">IF(A174="","",E174+F174)</f>
        <v>25800</v>
      </c>
      <c r="U174" s="26" t="n">
        <f aca="false">IFERROR(H174/G174,"")</f>
        <v>0.00884292810031756</v>
      </c>
      <c r="V174" s="27" t="n">
        <f aca="false">IFERROR(J174/I174,"")</f>
        <v>0.0481586402266289</v>
      </c>
      <c r="W174" s="27" t="n">
        <f aca="false">IFERROR(K174/J174,"")</f>
        <v>0.411764705882353</v>
      </c>
      <c r="X174" s="25" t="n">
        <f aca="false">IFERROR(T174/K174,"")</f>
        <v>3685.71428571429</v>
      </c>
      <c r="Y174" s="27" t="n">
        <f aca="false">IFERROR(O174/K174,"")</f>
        <v>0.571428571428571</v>
      </c>
      <c r="Z174" s="27" t="n">
        <f aca="false">IFERROR(P174/O174,"")</f>
        <v>0.75</v>
      </c>
      <c r="AA174" s="27" t="n">
        <f aca="false">IFERROR(Q174/P174,"")</f>
        <v>0.666666666666667</v>
      </c>
      <c r="AB174" s="25" t="n">
        <f aca="false">IFERROR(T174/P174,"")</f>
        <v>8600</v>
      </c>
      <c r="AC174" s="25" t="n">
        <f aca="false">IFERROR(T174/Q174,"")</f>
        <v>12900</v>
      </c>
      <c r="AD174" s="25" t="n">
        <f aca="false">IFERROR(R174/Q174,"")</f>
        <v>4750</v>
      </c>
      <c r="AE174" s="28" t="n">
        <f aca="false">IFERROR(R174/T174,"")</f>
        <v>0.368217054263566</v>
      </c>
      <c r="AF174" s="29" t="str">
        <f aca="false">IF(A174="","",IF(OR(O174&gt;K174,P174&gt;O174,Q174&gt;P174,K174&gt;J174),"CHECK","OK"))</f>
        <v>OK</v>
      </c>
    </row>
    <row r="175" customFormat="false" ht="15" hidden="false" customHeight="false" outlineLevel="0" collapsed="false">
      <c r="A175" s="21" t="n">
        <v>45962</v>
      </c>
      <c r="B175" s="4" t="s">
        <v>115</v>
      </c>
      <c r="C175" s="4" t="s">
        <v>122</v>
      </c>
      <c r="D175" s="4" t="s">
        <v>127</v>
      </c>
      <c r="E175" s="16" t="n">
        <v>0</v>
      </c>
      <c r="F175" s="16" t="n">
        <v>8500</v>
      </c>
      <c r="G175" s="14" t="n">
        <v>13986</v>
      </c>
      <c r="H175" s="14" t="n">
        <v>418</v>
      </c>
      <c r="I175" s="14" t="n">
        <v>370</v>
      </c>
      <c r="J175" s="14" t="n">
        <v>12</v>
      </c>
      <c r="K175" s="14" t="n">
        <v>8</v>
      </c>
      <c r="L175" s="14" t="n">
        <v>6</v>
      </c>
      <c r="M175" s="14" t="n">
        <v>4</v>
      </c>
      <c r="N175" s="14" t="n">
        <v>2</v>
      </c>
      <c r="O175" s="14" t="n">
        <v>5</v>
      </c>
      <c r="P175" s="14" t="n">
        <v>4</v>
      </c>
      <c r="Q175" s="14" t="n">
        <v>4</v>
      </c>
      <c r="R175" s="16" t="n">
        <v>18200</v>
      </c>
      <c r="S175" s="24" t="n">
        <v>22</v>
      </c>
      <c r="T175" s="25" t="n">
        <f aca="false">IF(A175="","",E175+F175)</f>
        <v>8500</v>
      </c>
      <c r="U175" s="26" t="n">
        <f aca="false">IFERROR(H175/G175,"")</f>
        <v>0.0298870298870299</v>
      </c>
      <c r="V175" s="27" t="n">
        <f aca="false">IFERROR(J175/I175,"")</f>
        <v>0.0324324324324324</v>
      </c>
      <c r="W175" s="27" t="n">
        <f aca="false">IFERROR(K175/J175,"")</f>
        <v>0.666666666666667</v>
      </c>
      <c r="X175" s="25" t="n">
        <f aca="false">IFERROR(T175/K175,"")</f>
        <v>1062.5</v>
      </c>
      <c r="Y175" s="27" t="n">
        <f aca="false">IFERROR(O175/K175,"")</f>
        <v>0.625</v>
      </c>
      <c r="Z175" s="27" t="n">
        <f aca="false">IFERROR(P175/O175,"")</f>
        <v>0.8</v>
      </c>
      <c r="AA175" s="27" t="n">
        <f aca="false">IFERROR(Q175/P175,"")</f>
        <v>1</v>
      </c>
      <c r="AB175" s="25" t="n">
        <f aca="false">IFERROR(T175/P175,"")</f>
        <v>2125</v>
      </c>
      <c r="AC175" s="25" t="n">
        <f aca="false">IFERROR(T175/Q175,"")</f>
        <v>2125</v>
      </c>
      <c r="AD175" s="25" t="n">
        <f aca="false">IFERROR(R175/Q175,"")</f>
        <v>4550</v>
      </c>
      <c r="AE175" s="28" t="n">
        <f aca="false">IFERROR(R175/T175,"")</f>
        <v>2.14117647058824</v>
      </c>
      <c r="AF175" s="29" t="str">
        <f aca="false">IF(A175="","",IF(OR(O175&gt;K175,P175&gt;O175,Q175&gt;P175,K175&gt;J175),"CHECK","OK"))</f>
        <v>OK</v>
      </c>
    </row>
    <row r="176" customFormat="false" ht="15" hidden="false" customHeight="false" outlineLevel="0" collapsed="false">
      <c r="A176" s="21" t="n">
        <v>45962</v>
      </c>
      <c r="B176" s="4" t="s">
        <v>115</v>
      </c>
      <c r="C176" s="4" t="s">
        <v>122</v>
      </c>
      <c r="D176" s="4" t="s">
        <v>128</v>
      </c>
      <c r="E176" s="16" t="n">
        <v>0</v>
      </c>
      <c r="F176" s="16" t="n">
        <v>2600</v>
      </c>
      <c r="G176" s="14" t="n">
        <v>6463</v>
      </c>
      <c r="H176" s="14" t="n">
        <v>351</v>
      </c>
      <c r="I176" s="14" t="n">
        <v>290</v>
      </c>
      <c r="J176" s="14" t="n">
        <v>76</v>
      </c>
      <c r="K176" s="14" t="n">
        <v>52</v>
      </c>
      <c r="L176" s="14" t="n">
        <v>57</v>
      </c>
      <c r="M176" s="14" t="n">
        <v>8</v>
      </c>
      <c r="N176" s="14" t="n">
        <v>11</v>
      </c>
      <c r="O176" s="14" t="n">
        <v>38</v>
      </c>
      <c r="P176" s="14" t="n">
        <v>29</v>
      </c>
      <c r="Q176" s="14" t="n">
        <v>27</v>
      </c>
      <c r="R176" s="16" t="n">
        <v>103600</v>
      </c>
      <c r="S176" s="24" t="n">
        <v>20</v>
      </c>
      <c r="T176" s="25" t="n">
        <f aca="false">IF(A176="","",E176+F176)</f>
        <v>2600</v>
      </c>
      <c r="U176" s="26" t="n">
        <f aca="false">IFERROR(H176/G176,"")</f>
        <v>0.0543091443602042</v>
      </c>
      <c r="V176" s="27" t="n">
        <f aca="false">IFERROR(J176/I176,"")</f>
        <v>0.262068965517241</v>
      </c>
      <c r="W176" s="27" t="n">
        <f aca="false">IFERROR(K176/J176,"")</f>
        <v>0.68421052631579</v>
      </c>
      <c r="X176" s="25" t="n">
        <f aca="false">IFERROR(T176/K176,"")</f>
        <v>50</v>
      </c>
      <c r="Y176" s="27" t="n">
        <f aca="false">IFERROR(O176/K176,"")</f>
        <v>0.730769230769231</v>
      </c>
      <c r="Z176" s="27" t="n">
        <f aca="false">IFERROR(P176/O176,"")</f>
        <v>0.763157894736842</v>
      </c>
      <c r="AA176" s="27" t="n">
        <f aca="false">IFERROR(Q176/P176,"")</f>
        <v>0.931034482758621</v>
      </c>
      <c r="AB176" s="25" t="n">
        <f aca="false">IFERROR(T176/P176,"")</f>
        <v>89.6551724137931</v>
      </c>
      <c r="AC176" s="25" t="n">
        <f aca="false">IFERROR(T176/Q176,"")</f>
        <v>96.2962962962963</v>
      </c>
      <c r="AD176" s="25" t="n">
        <f aca="false">IFERROR(R176/Q176,"")</f>
        <v>3837.03703703704</v>
      </c>
      <c r="AE176" s="28" t="n">
        <f aca="false">IFERROR(R176/T176,"")</f>
        <v>39.8461538461539</v>
      </c>
      <c r="AF176" s="29" t="str">
        <f aca="false">IF(A176="","",IF(OR(O176&gt;K176,P176&gt;O176,Q176&gt;P176,K176&gt;J176),"CHECK","OK"))</f>
        <v>OK</v>
      </c>
    </row>
    <row r="177" customFormat="false" ht="15" hidden="false" customHeight="false" outlineLevel="0" collapsed="false">
      <c r="A177" s="21" t="n">
        <v>45962</v>
      </c>
      <c r="B177" s="4" t="s">
        <v>115</v>
      </c>
      <c r="C177" s="4" t="s">
        <v>122</v>
      </c>
      <c r="D177" s="4" t="s">
        <v>129</v>
      </c>
      <c r="E177" s="16" t="n">
        <v>0</v>
      </c>
      <c r="F177" s="16" t="n">
        <v>5500</v>
      </c>
      <c r="G177" s="14" t="n">
        <v>7808</v>
      </c>
      <c r="H177" s="14" t="n">
        <v>79</v>
      </c>
      <c r="I177" s="14" t="n">
        <v>62</v>
      </c>
      <c r="J177" s="14" t="n">
        <v>1</v>
      </c>
      <c r="K177" s="14" t="n">
        <v>0</v>
      </c>
      <c r="L177" s="14" t="n">
        <v>0</v>
      </c>
      <c r="M177" s="14" t="n">
        <v>0</v>
      </c>
      <c r="N177" s="14" t="n">
        <v>1</v>
      </c>
      <c r="O177" s="14" t="n">
        <v>0</v>
      </c>
      <c r="P177" s="14" t="n">
        <v>0</v>
      </c>
      <c r="Q177" s="14" t="n">
        <v>0</v>
      </c>
      <c r="R177" s="16" t="n">
        <v>0</v>
      </c>
      <c r="S177" s="24" t="n">
        <v>29</v>
      </c>
      <c r="T177" s="25" t="n">
        <f aca="false">IF(A177="","",E177+F177)</f>
        <v>5500</v>
      </c>
      <c r="U177" s="26" t="n">
        <f aca="false">IFERROR(H177/G177,"")</f>
        <v>0.0101178278688525</v>
      </c>
      <c r="V177" s="27" t="n">
        <f aca="false">IFERROR(J177/I177,"")</f>
        <v>0.0161290322580645</v>
      </c>
      <c r="W177" s="27" t="n">
        <f aca="false">IFERROR(K177/J177,"")</f>
        <v>0</v>
      </c>
      <c r="X177" s="25" t="str">
        <f aca="false">IFERROR(T177/K177,"")</f>
        <v/>
      </c>
      <c r="Y177" s="27" t="str">
        <f aca="false">IFERROR(O177/K177,"")</f>
        <v/>
      </c>
      <c r="Z177" s="27" t="str">
        <f aca="false">IFERROR(P177/O177,"")</f>
        <v/>
      </c>
      <c r="AA177" s="27" t="str">
        <f aca="false">IFERROR(Q177/P177,"")</f>
        <v/>
      </c>
      <c r="AB177" s="25" t="str">
        <f aca="false">IFERROR(T177/P177,"")</f>
        <v/>
      </c>
      <c r="AC177" s="25" t="str">
        <f aca="false">IFERROR(T177/Q177,"")</f>
        <v/>
      </c>
      <c r="AD177" s="25" t="str">
        <f aca="false">IFERROR(R177/Q177,"")</f>
        <v/>
      </c>
      <c r="AE177" s="28" t="n">
        <f aca="false">IFERROR(R177/T177,"")</f>
        <v>0</v>
      </c>
      <c r="AF177" s="29" t="str">
        <f aca="false">IF(A177="","",IF(OR(O177&gt;K177,P177&gt;O177,Q177&gt;P177,K177&gt;J177),"CHECK","OK"))</f>
        <v>OK</v>
      </c>
    </row>
    <row r="178" customFormat="false" ht="15" hidden="false" customHeight="false" outlineLevel="0" collapsed="false">
      <c r="A178" s="21" t="n">
        <v>45962</v>
      </c>
      <c r="B178" s="4" t="s">
        <v>115</v>
      </c>
      <c r="C178" s="4" t="s">
        <v>122</v>
      </c>
      <c r="D178" s="4" t="s">
        <v>130</v>
      </c>
      <c r="E178" s="16" t="n">
        <v>0</v>
      </c>
      <c r="F178" s="16" t="n">
        <v>0</v>
      </c>
      <c r="G178" s="14" t="n">
        <v>0</v>
      </c>
      <c r="H178" s="14" t="n">
        <v>0</v>
      </c>
      <c r="I178" s="14" t="n">
        <v>0</v>
      </c>
      <c r="J178" s="14" t="n">
        <v>3</v>
      </c>
      <c r="K178" s="14" t="n">
        <v>2</v>
      </c>
      <c r="L178" s="14" t="n">
        <v>0</v>
      </c>
      <c r="M178" s="14" t="n">
        <v>0</v>
      </c>
      <c r="N178" s="14" t="n">
        <v>3</v>
      </c>
      <c r="O178" s="14" t="n">
        <v>1</v>
      </c>
      <c r="P178" s="14" t="n">
        <v>1</v>
      </c>
      <c r="Q178" s="14" t="n">
        <v>1</v>
      </c>
      <c r="R178" s="16" t="n">
        <v>4900</v>
      </c>
      <c r="S178" s="24" t="n">
        <v>15</v>
      </c>
      <c r="T178" s="25" t="n">
        <f aca="false">IF(A178="","",E178+F178)</f>
        <v>0</v>
      </c>
      <c r="U178" s="26" t="str">
        <f aca="false">IFERROR(H178/G178,"")</f>
        <v/>
      </c>
      <c r="V178" s="27" t="str">
        <f aca="false">IFERROR(J178/I178,"")</f>
        <v/>
      </c>
      <c r="W178" s="27" t="n">
        <f aca="false">IFERROR(K178/J178,"")</f>
        <v>0.666666666666667</v>
      </c>
      <c r="X178" s="25" t="n">
        <f aca="false">IFERROR(T178/K178,"")</f>
        <v>0</v>
      </c>
      <c r="Y178" s="27" t="n">
        <f aca="false">IFERROR(O178/K178,"")</f>
        <v>0.5</v>
      </c>
      <c r="Z178" s="27" t="n">
        <f aca="false">IFERROR(P178/O178,"")</f>
        <v>1</v>
      </c>
      <c r="AA178" s="27" t="n">
        <f aca="false">IFERROR(Q178/P178,"")</f>
        <v>1</v>
      </c>
      <c r="AB178" s="25" t="n">
        <f aca="false">IFERROR(T178/P178,"")</f>
        <v>0</v>
      </c>
      <c r="AC178" s="25" t="n">
        <f aca="false">IFERROR(T178/Q178,"")</f>
        <v>0</v>
      </c>
      <c r="AD178" s="25" t="n">
        <f aca="false">IFERROR(R178/Q178,"")</f>
        <v>4900</v>
      </c>
      <c r="AE178" s="28" t="str">
        <f aca="false">IFERROR(R178/T178,"")</f>
        <v/>
      </c>
      <c r="AF178" s="29" t="str">
        <f aca="false">IF(A178="","",IF(OR(O178&gt;K178,P178&gt;O178,Q178&gt;P178,K178&gt;J178),"CHECK","OK"))</f>
        <v>OK</v>
      </c>
    </row>
    <row r="179" customFormat="false" ht="15" hidden="false" customHeight="false" outlineLevel="0" collapsed="false">
      <c r="A179" s="21" t="n">
        <v>45962</v>
      </c>
      <c r="B179" s="4" t="s">
        <v>115</v>
      </c>
      <c r="C179" s="4" t="s">
        <v>122</v>
      </c>
      <c r="D179" s="4" t="s">
        <v>131</v>
      </c>
      <c r="E179" s="16" t="n">
        <v>0</v>
      </c>
      <c r="F179" s="16" t="n">
        <v>1700</v>
      </c>
      <c r="G179" s="14" t="n">
        <v>2965</v>
      </c>
      <c r="H179" s="14" t="n">
        <v>60</v>
      </c>
      <c r="I179" s="14" t="n">
        <v>46</v>
      </c>
      <c r="J179" s="14" t="n">
        <v>2</v>
      </c>
      <c r="K179" s="14" t="n">
        <v>1</v>
      </c>
      <c r="L179" s="14" t="n">
        <v>1</v>
      </c>
      <c r="M179" s="14" t="n">
        <v>1</v>
      </c>
      <c r="N179" s="14" t="n">
        <v>0</v>
      </c>
      <c r="O179" s="14" t="n">
        <v>1</v>
      </c>
      <c r="P179" s="14" t="n">
        <v>1</v>
      </c>
      <c r="Q179" s="14" t="n">
        <v>1</v>
      </c>
      <c r="R179" s="16" t="n">
        <v>4900</v>
      </c>
      <c r="S179" s="24" t="n">
        <v>12</v>
      </c>
      <c r="T179" s="25" t="n">
        <f aca="false">IF(A179="","",E179+F179)</f>
        <v>1700</v>
      </c>
      <c r="U179" s="26" t="n">
        <f aca="false">IFERROR(H179/G179,"")</f>
        <v>0.0202360876897133</v>
      </c>
      <c r="V179" s="27" t="n">
        <f aca="false">IFERROR(J179/I179,"")</f>
        <v>0.0434782608695652</v>
      </c>
      <c r="W179" s="27" t="n">
        <f aca="false">IFERROR(K179/J179,"")</f>
        <v>0.5</v>
      </c>
      <c r="X179" s="25" t="n">
        <f aca="false">IFERROR(T179/K179,"")</f>
        <v>1700</v>
      </c>
      <c r="Y179" s="27" t="n">
        <f aca="false">IFERROR(O179/K179,"")</f>
        <v>1</v>
      </c>
      <c r="Z179" s="27" t="n">
        <f aca="false">IFERROR(P179/O179,"")</f>
        <v>1</v>
      </c>
      <c r="AA179" s="27" t="n">
        <f aca="false">IFERROR(Q179/P179,"")</f>
        <v>1</v>
      </c>
      <c r="AB179" s="25" t="n">
        <f aca="false">IFERROR(T179/P179,"")</f>
        <v>1700</v>
      </c>
      <c r="AC179" s="25" t="n">
        <f aca="false">IFERROR(T179/Q179,"")</f>
        <v>1700</v>
      </c>
      <c r="AD179" s="25" t="n">
        <f aca="false">IFERROR(R179/Q179,"")</f>
        <v>4900</v>
      </c>
      <c r="AE179" s="28" t="n">
        <f aca="false">IFERROR(R179/T179,"")</f>
        <v>2.88235294117647</v>
      </c>
      <c r="AF179" s="29" t="str">
        <f aca="false">IF(A179="","",IF(OR(O179&gt;K179,P179&gt;O179,Q179&gt;P179,K179&gt;J179),"CHECK","OK"))</f>
        <v>OK</v>
      </c>
    </row>
    <row r="180" customFormat="false" ht="15" hidden="false" customHeight="false" outlineLevel="0" collapsed="false">
      <c r="A180" s="21" t="n">
        <v>45962</v>
      </c>
      <c r="B180" s="4" t="s">
        <v>115</v>
      </c>
      <c r="C180" s="4" t="s">
        <v>122</v>
      </c>
      <c r="D180" s="4" t="s">
        <v>132</v>
      </c>
      <c r="E180" s="16" t="n">
        <v>0</v>
      </c>
      <c r="F180" s="16" t="n">
        <v>0</v>
      </c>
      <c r="G180" s="14" t="n">
        <v>0</v>
      </c>
      <c r="H180" s="14" t="n">
        <v>0</v>
      </c>
      <c r="I180" s="14" t="n">
        <v>0</v>
      </c>
      <c r="J180" s="14" t="n">
        <v>3</v>
      </c>
      <c r="K180" s="14" t="n">
        <v>2</v>
      </c>
      <c r="L180" s="14" t="n">
        <v>2</v>
      </c>
      <c r="M180" s="14" t="n">
        <v>1</v>
      </c>
      <c r="N180" s="14" t="n">
        <v>0</v>
      </c>
      <c r="O180" s="14" t="n">
        <v>2</v>
      </c>
      <c r="P180" s="14" t="n">
        <v>2</v>
      </c>
      <c r="Q180" s="14" t="n">
        <v>2</v>
      </c>
      <c r="R180" s="16" t="n">
        <v>7900</v>
      </c>
      <c r="S180" s="24" t="n">
        <v>20</v>
      </c>
      <c r="T180" s="25" t="n">
        <f aca="false">IF(A180="","",E180+F180)</f>
        <v>0</v>
      </c>
      <c r="U180" s="26" t="str">
        <f aca="false">IFERROR(H180/G180,"")</f>
        <v/>
      </c>
      <c r="V180" s="27" t="str">
        <f aca="false">IFERROR(J180/I180,"")</f>
        <v/>
      </c>
      <c r="W180" s="27" t="n">
        <f aca="false">IFERROR(K180/J180,"")</f>
        <v>0.666666666666667</v>
      </c>
      <c r="X180" s="25" t="n">
        <f aca="false">IFERROR(T180/K180,"")</f>
        <v>0</v>
      </c>
      <c r="Y180" s="27" t="n">
        <f aca="false">IFERROR(O180/K180,"")</f>
        <v>1</v>
      </c>
      <c r="Z180" s="27" t="n">
        <f aca="false">IFERROR(P180/O180,"")</f>
        <v>1</v>
      </c>
      <c r="AA180" s="27" t="n">
        <f aca="false">IFERROR(Q180/P180,"")</f>
        <v>1</v>
      </c>
      <c r="AB180" s="25" t="n">
        <f aca="false">IFERROR(T180/P180,"")</f>
        <v>0</v>
      </c>
      <c r="AC180" s="25" t="n">
        <f aca="false">IFERROR(T180/Q180,"")</f>
        <v>0</v>
      </c>
      <c r="AD180" s="25" t="n">
        <f aca="false">IFERROR(R180/Q180,"")</f>
        <v>3950</v>
      </c>
      <c r="AE180" s="28" t="str">
        <f aca="false">IFERROR(R180/T180,"")</f>
        <v/>
      </c>
      <c r="AF180" s="29" t="str">
        <f aca="false">IF(A180="","",IF(OR(O180&gt;K180,P180&gt;O180,Q180&gt;P180,K180&gt;J180),"CHECK","OK"))</f>
        <v>OK</v>
      </c>
    </row>
    <row r="181" customFormat="false" ht="15" hidden="false" customHeight="false" outlineLevel="0" collapsed="false">
      <c r="A181" s="21" t="n">
        <v>45962</v>
      </c>
      <c r="B181" s="4" t="s">
        <v>115</v>
      </c>
      <c r="C181" s="4" t="s">
        <v>122</v>
      </c>
      <c r="D181" s="4" t="s">
        <v>133</v>
      </c>
      <c r="E181" s="16" t="n">
        <v>0</v>
      </c>
      <c r="F181" s="16" t="n">
        <v>0</v>
      </c>
      <c r="G181" s="14" t="n">
        <v>0</v>
      </c>
      <c r="H181" s="14" t="n">
        <v>0</v>
      </c>
      <c r="I181" s="14" t="n">
        <v>73</v>
      </c>
      <c r="J181" s="14" t="n">
        <v>4</v>
      </c>
      <c r="K181" s="14" t="n">
        <v>3</v>
      </c>
      <c r="L181" s="14" t="n">
        <v>2</v>
      </c>
      <c r="M181" s="14" t="n">
        <v>1</v>
      </c>
      <c r="N181" s="14" t="n">
        <v>1</v>
      </c>
      <c r="O181" s="14" t="n">
        <v>2</v>
      </c>
      <c r="P181" s="14" t="n">
        <v>2</v>
      </c>
      <c r="Q181" s="14" t="n">
        <v>2</v>
      </c>
      <c r="R181" s="16" t="n">
        <v>10200</v>
      </c>
      <c r="S181" s="24" t="n">
        <v>16</v>
      </c>
      <c r="T181" s="25" t="n">
        <f aca="false">IF(A181="","",E181+F181)</f>
        <v>0</v>
      </c>
      <c r="U181" s="26" t="str">
        <f aca="false">IFERROR(H181/G181,"")</f>
        <v/>
      </c>
      <c r="V181" s="27" t="n">
        <f aca="false">IFERROR(J181/I181,"")</f>
        <v>0.0547945205479452</v>
      </c>
      <c r="W181" s="27" t="n">
        <f aca="false">IFERROR(K181/J181,"")</f>
        <v>0.75</v>
      </c>
      <c r="X181" s="25" t="n">
        <f aca="false">IFERROR(T181/K181,"")</f>
        <v>0</v>
      </c>
      <c r="Y181" s="27" t="n">
        <f aca="false">IFERROR(O181/K181,"")</f>
        <v>0.666666666666667</v>
      </c>
      <c r="Z181" s="27" t="n">
        <f aca="false">IFERROR(P181/O181,"")</f>
        <v>1</v>
      </c>
      <c r="AA181" s="27" t="n">
        <f aca="false">IFERROR(Q181/P181,"")</f>
        <v>1</v>
      </c>
      <c r="AB181" s="25" t="n">
        <f aca="false">IFERROR(T181/P181,"")</f>
        <v>0</v>
      </c>
      <c r="AC181" s="25" t="n">
        <f aca="false">IFERROR(T181/Q181,"")</f>
        <v>0</v>
      </c>
      <c r="AD181" s="25" t="n">
        <f aca="false">IFERROR(R181/Q181,"")</f>
        <v>5100</v>
      </c>
      <c r="AE181" s="28" t="str">
        <f aca="false">IFERROR(R181/T181,"")</f>
        <v/>
      </c>
      <c r="AF181" s="29" t="str">
        <f aca="false">IF(A181="","",IF(OR(O181&gt;K181,P181&gt;O181,Q181&gt;P181,K181&gt;J181),"CHECK","OK"))</f>
        <v>OK</v>
      </c>
    </row>
    <row r="182" customFormat="false" ht="15" hidden="false" customHeight="false" outlineLevel="0" collapsed="false">
      <c r="A182" s="21" t="n">
        <v>45962</v>
      </c>
      <c r="B182" s="4" t="s">
        <v>115</v>
      </c>
      <c r="C182" s="4" t="s">
        <v>125</v>
      </c>
      <c r="D182" s="4" t="s">
        <v>111</v>
      </c>
      <c r="E182" s="16" t="n">
        <v>25500</v>
      </c>
      <c r="F182" s="16" t="n">
        <v>2500</v>
      </c>
      <c r="G182" s="14" t="n">
        <v>14967</v>
      </c>
      <c r="H182" s="14" t="n">
        <v>702</v>
      </c>
      <c r="I182" s="14" t="n">
        <v>618</v>
      </c>
      <c r="J182" s="14" t="n">
        <v>34</v>
      </c>
      <c r="K182" s="14" t="n">
        <v>22</v>
      </c>
      <c r="L182" s="14" t="n">
        <v>17</v>
      </c>
      <c r="M182" s="14" t="n">
        <v>12</v>
      </c>
      <c r="N182" s="14" t="n">
        <v>5</v>
      </c>
      <c r="O182" s="14" t="n">
        <v>13</v>
      </c>
      <c r="P182" s="14" t="n">
        <v>11</v>
      </c>
      <c r="Q182" s="14" t="n">
        <v>9</v>
      </c>
      <c r="R182" s="16" t="n">
        <v>15100</v>
      </c>
      <c r="S182" s="24" t="n">
        <v>16</v>
      </c>
      <c r="T182" s="25" t="n">
        <f aca="false">IF(A182="","",E182+F182)</f>
        <v>28000</v>
      </c>
      <c r="U182" s="26" t="n">
        <f aca="false">IFERROR(H182/G182,"")</f>
        <v>0.0469031870114251</v>
      </c>
      <c r="V182" s="27" t="n">
        <f aca="false">IFERROR(J182/I182,"")</f>
        <v>0.0550161812297735</v>
      </c>
      <c r="W182" s="27" t="n">
        <f aca="false">IFERROR(K182/J182,"")</f>
        <v>0.647058823529412</v>
      </c>
      <c r="X182" s="25" t="n">
        <f aca="false">IFERROR(T182/K182,"")</f>
        <v>1272.72727272727</v>
      </c>
      <c r="Y182" s="27" t="n">
        <f aca="false">IFERROR(O182/K182,"")</f>
        <v>0.590909090909091</v>
      </c>
      <c r="Z182" s="27" t="n">
        <f aca="false">IFERROR(P182/O182,"")</f>
        <v>0.846153846153846</v>
      </c>
      <c r="AA182" s="27" t="n">
        <f aca="false">IFERROR(Q182/P182,"")</f>
        <v>0.818181818181818</v>
      </c>
      <c r="AB182" s="25" t="n">
        <f aca="false">IFERROR(T182/P182,"")</f>
        <v>2545.45454545455</v>
      </c>
      <c r="AC182" s="25" t="n">
        <f aca="false">IFERROR(T182/Q182,"")</f>
        <v>3111.11111111111</v>
      </c>
      <c r="AD182" s="25" t="n">
        <f aca="false">IFERROR(R182/Q182,"")</f>
        <v>1677.77777777778</v>
      </c>
      <c r="AE182" s="28" t="n">
        <f aca="false">IFERROR(R182/T182,"")</f>
        <v>0.539285714285714</v>
      </c>
      <c r="AF182" s="29" t="str">
        <f aca="false">IF(A182="","",IF(OR(O182&gt;K182,P182&gt;O182,Q182&gt;P182,K182&gt;J182),"CHECK","OK"))</f>
        <v>OK</v>
      </c>
    </row>
    <row r="183" customFormat="false" ht="15" hidden="false" customHeight="false" outlineLevel="0" collapsed="false">
      <c r="A183" s="21" t="n">
        <v>45962</v>
      </c>
      <c r="B183" s="4" t="s">
        <v>115</v>
      </c>
      <c r="C183" s="4" t="s">
        <v>125</v>
      </c>
      <c r="D183" s="4" t="s">
        <v>117</v>
      </c>
      <c r="E183" s="16" t="n">
        <v>4900</v>
      </c>
      <c r="F183" s="16" t="n">
        <v>600</v>
      </c>
      <c r="G183" s="14" t="n">
        <v>3910</v>
      </c>
      <c r="H183" s="14" t="n">
        <v>490</v>
      </c>
      <c r="I183" s="14" t="n">
        <v>450</v>
      </c>
      <c r="J183" s="14" t="n">
        <v>49</v>
      </c>
      <c r="K183" s="14" t="n">
        <v>38</v>
      </c>
      <c r="L183" s="14" t="n">
        <v>24</v>
      </c>
      <c r="M183" s="14" t="n">
        <v>17</v>
      </c>
      <c r="N183" s="14" t="n">
        <v>8</v>
      </c>
      <c r="O183" s="14" t="n">
        <v>25</v>
      </c>
      <c r="P183" s="14" t="n">
        <v>21</v>
      </c>
      <c r="Q183" s="14" t="n">
        <v>18</v>
      </c>
      <c r="R183" s="16" t="n">
        <v>29200</v>
      </c>
      <c r="S183" s="24" t="n">
        <v>29</v>
      </c>
      <c r="T183" s="25" t="n">
        <f aca="false">IF(A183="","",E183+F183)</f>
        <v>5500</v>
      </c>
      <c r="U183" s="26" t="n">
        <f aca="false">IFERROR(H183/G183,"")</f>
        <v>0.125319693094629</v>
      </c>
      <c r="V183" s="27" t="n">
        <f aca="false">IFERROR(J183/I183,"")</f>
        <v>0.108888888888889</v>
      </c>
      <c r="W183" s="27" t="n">
        <f aca="false">IFERROR(K183/J183,"")</f>
        <v>0.775510204081633</v>
      </c>
      <c r="X183" s="25" t="n">
        <f aca="false">IFERROR(T183/K183,"")</f>
        <v>144.736842105263</v>
      </c>
      <c r="Y183" s="27" t="n">
        <f aca="false">IFERROR(O183/K183,"")</f>
        <v>0.657894736842105</v>
      </c>
      <c r="Z183" s="27" t="n">
        <f aca="false">IFERROR(P183/O183,"")</f>
        <v>0.84</v>
      </c>
      <c r="AA183" s="27" t="n">
        <f aca="false">IFERROR(Q183/P183,"")</f>
        <v>0.857142857142857</v>
      </c>
      <c r="AB183" s="25" t="n">
        <f aca="false">IFERROR(T183/P183,"")</f>
        <v>261.904761904762</v>
      </c>
      <c r="AC183" s="25" t="n">
        <f aca="false">IFERROR(T183/Q183,"")</f>
        <v>305.555555555556</v>
      </c>
      <c r="AD183" s="25" t="n">
        <f aca="false">IFERROR(R183/Q183,"")</f>
        <v>1622.22222222222</v>
      </c>
      <c r="AE183" s="28" t="n">
        <f aca="false">IFERROR(R183/T183,"")</f>
        <v>5.30909090909091</v>
      </c>
      <c r="AF183" s="29" t="str">
        <f aca="false">IF(A183="","",IF(OR(O183&gt;K183,P183&gt;O183,Q183&gt;P183,K183&gt;J183),"CHECK","OK"))</f>
        <v>OK</v>
      </c>
    </row>
    <row r="184" customFormat="false" ht="15" hidden="false" customHeight="false" outlineLevel="0" collapsed="false">
      <c r="A184" s="21" t="n">
        <v>45962</v>
      </c>
      <c r="B184" s="4" t="s">
        <v>115</v>
      </c>
      <c r="C184" s="4" t="s">
        <v>125</v>
      </c>
      <c r="D184" s="4" t="s">
        <v>121</v>
      </c>
      <c r="E184" s="16" t="n">
        <v>15200</v>
      </c>
      <c r="F184" s="16" t="n">
        <v>1700</v>
      </c>
      <c r="G184" s="14" t="n">
        <v>53783</v>
      </c>
      <c r="H184" s="14" t="n">
        <v>616</v>
      </c>
      <c r="I184" s="14" t="n">
        <v>575</v>
      </c>
      <c r="J184" s="14" t="n">
        <v>29</v>
      </c>
      <c r="K184" s="14" t="n">
        <v>15</v>
      </c>
      <c r="L184" s="14" t="n">
        <v>14</v>
      </c>
      <c r="M184" s="14" t="n">
        <v>10</v>
      </c>
      <c r="N184" s="14" t="n">
        <v>5</v>
      </c>
      <c r="O184" s="14" t="n">
        <v>9</v>
      </c>
      <c r="P184" s="14" t="n">
        <v>7</v>
      </c>
      <c r="Q184" s="14" t="n">
        <v>6</v>
      </c>
      <c r="R184" s="16" t="n">
        <v>9400</v>
      </c>
      <c r="S184" s="24" t="n">
        <v>11</v>
      </c>
      <c r="T184" s="25" t="n">
        <f aca="false">IF(A184="","",E184+F184)</f>
        <v>16900</v>
      </c>
      <c r="U184" s="26" t="n">
        <f aca="false">IFERROR(H184/G184,"")</f>
        <v>0.0114534332409869</v>
      </c>
      <c r="V184" s="27" t="n">
        <f aca="false">IFERROR(J184/I184,"")</f>
        <v>0.0504347826086957</v>
      </c>
      <c r="W184" s="27" t="n">
        <f aca="false">IFERROR(K184/J184,"")</f>
        <v>0.517241379310345</v>
      </c>
      <c r="X184" s="25" t="n">
        <f aca="false">IFERROR(T184/K184,"")</f>
        <v>1126.66666666667</v>
      </c>
      <c r="Y184" s="27" t="n">
        <f aca="false">IFERROR(O184/K184,"")</f>
        <v>0.6</v>
      </c>
      <c r="Z184" s="27" t="n">
        <f aca="false">IFERROR(P184/O184,"")</f>
        <v>0.777777777777778</v>
      </c>
      <c r="AA184" s="27" t="n">
        <f aca="false">IFERROR(Q184/P184,"")</f>
        <v>0.857142857142857</v>
      </c>
      <c r="AB184" s="25" t="n">
        <f aca="false">IFERROR(T184/P184,"")</f>
        <v>2414.28571428571</v>
      </c>
      <c r="AC184" s="25" t="n">
        <f aca="false">IFERROR(T184/Q184,"")</f>
        <v>2816.66666666667</v>
      </c>
      <c r="AD184" s="25" t="n">
        <f aca="false">IFERROR(R184/Q184,"")</f>
        <v>1566.66666666667</v>
      </c>
      <c r="AE184" s="28" t="n">
        <f aca="false">IFERROR(R184/T184,"")</f>
        <v>0.556213017751479</v>
      </c>
      <c r="AF184" s="29" t="str">
        <f aca="false">IF(A184="","",IF(OR(O184&gt;K184,P184&gt;O184,Q184&gt;P184,K184&gt;J184),"CHECK","OK"))</f>
        <v>OK</v>
      </c>
    </row>
    <row r="185" customFormat="false" ht="15" hidden="false" customHeight="false" outlineLevel="0" collapsed="false">
      <c r="A185" s="21" t="n">
        <v>45962</v>
      </c>
      <c r="B185" s="4" t="s">
        <v>115</v>
      </c>
      <c r="C185" s="4" t="s">
        <v>125</v>
      </c>
      <c r="D185" s="4" t="s">
        <v>123</v>
      </c>
      <c r="E185" s="16" t="n">
        <v>8000</v>
      </c>
      <c r="F185" s="16" t="n">
        <v>2100</v>
      </c>
      <c r="G185" s="14" t="n">
        <v>74279</v>
      </c>
      <c r="H185" s="14" t="n">
        <v>272</v>
      </c>
      <c r="I185" s="14" t="n">
        <v>202</v>
      </c>
      <c r="J185" s="14" t="n">
        <v>5</v>
      </c>
      <c r="K185" s="14" t="n">
        <v>3</v>
      </c>
      <c r="L185" s="14" t="n">
        <v>2</v>
      </c>
      <c r="M185" s="14" t="n">
        <v>2</v>
      </c>
      <c r="N185" s="14" t="n">
        <v>1</v>
      </c>
      <c r="O185" s="14" t="n">
        <v>2</v>
      </c>
      <c r="P185" s="14" t="n">
        <v>1</v>
      </c>
      <c r="Q185" s="14" t="n">
        <v>1</v>
      </c>
      <c r="R185" s="16" t="n">
        <v>1300</v>
      </c>
      <c r="S185" s="24" t="n">
        <v>16</v>
      </c>
      <c r="T185" s="25" t="n">
        <f aca="false">IF(A185="","",E185+F185)</f>
        <v>10100</v>
      </c>
      <c r="U185" s="26" t="n">
        <f aca="false">IFERROR(H185/G185,"")</f>
        <v>0.00366186943819922</v>
      </c>
      <c r="V185" s="27" t="n">
        <f aca="false">IFERROR(J185/I185,"")</f>
        <v>0.0247524752475248</v>
      </c>
      <c r="W185" s="27" t="n">
        <f aca="false">IFERROR(K185/J185,"")</f>
        <v>0.6</v>
      </c>
      <c r="X185" s="25" t="n">
        <f aca="false">IFERROR(T185/K185,"")</f>
        <v>3366.66666666667</v>
      </c>
      <c r="Y185" s="27" t="n">
        <f aca="false">IFERROR(O185/K185,"")</f>
        <v>0.666666666666667</v>
      </c>
      <c r="Z185" s="27" t="n">
        <f aca="false">IFERROR(P185/O185,"")</f>
        <v>0.5</v>
      </c>
      <c r="AA185" s="27" t="n">
        <f aca="false">IFERROR(Q185/P185,"")</f>
        <v>1</v>
      </c>
      <c r="AB185" s="25" t="n">
        <f aca="false">IFERROR(T185/P185,"")</f>
        <v>10100</v>
      </c>
      <c r="AC185" s="25" t="n">
        <f aca="false">IFERROR(T185/Q185,"")</f>
        <v>10100</v>
      </c>
      <c r="AD185" s="25" t="n">
        <f aca="false">IFERROR(R185/Q185,"")</f>
        <v>1300</v>
      </c>
      <c r="AE185" s="28" t="n">
        <f aca="false">IFERROR(R185/T185,"")</f>
        <v>0.128712871287129</v>
      </c>
      <c r="AF185" s="29" t="str">
        <f aca="false">IF(A185="","",IF(OR(O185&gt;K185,P185&gt;O185,Q185&gt;P185,K185&gt;J185),"CHECK","OK"))</f>
        <v>OK</v>
      </c>
    </row>
    <row r="186" customFormat="false" ht="15" hidden="false" customHeight="false" outlineLevel="0" collapsed="false">
      <c r="A186" s="21" t="n">
        <v>45962</v>
      </c>
      <c r="B186" s="4" t="s">
        <v>115</v>
      </c>
      <c r="C186" s="4" t="s">
        <v>125</v>
      </c>
      <c r="D186" s="4" t="s">
        <v>126</v>
      </c>
      <c r="E186" s="16" t="n">
        <v>13200</v>
      </c>
      <c r="F186" s="16" t="n">
        <v>2400</v>
      </c>
      <c r="G186" s="14" t="n">
        <v>88008</v>
      </c>
      <c r="H186" s="14" t="n">
        <v>742</v>
      </c>
      <c r="I186" s="14" t="n">
        <v>514</v>
      </c>
      <c r="J186" s="14" t="n">
        <v>26</v>
      </c>
      <c r="K186" s="14" t="n">
        <v>11</v>
      </c>
      <c r="L186" s="14" t="n">
        <v>13</v>
      </c>
      <c r="M186" s="14" t="n">
        <v>9</v>
      </c>
      <c r="N186" s="14" t="n">
        <v>4</v>
      </c>
      <c r="O186" s="14" t="n">
        <v>5</v>
      </c>
      <c r="P186" s="14" t="n">
        <v>3</v>
      </c>
      <c r="Q186" s="14" t="n">
        <v>2</v>
      </c>
      <c r="R186" s="16" t="n">
        <v>3100</v>
      </c>
      <c r="S186" s="24" t="n">
        <v>16</v>
      </c>
      <c r="T186" s="25" t="n">
        <f aca="false">IF(A186="","",E186+F186)</f>
        <v>15600</v>
      </c>
      <c r="U186" s="26" t="n">
        <f aca="false">IFERROR(H186/G186,"")</f>
        <v>0.00843105172257068</v>
      </c>
      <c r="V186" s="27" t="n">
        <f aca="false">IFERROR(J186/I186,"")</f>
        <v>0.0505836575875486</v>
      </c>
      <c r="W186" s="27" t="n">
        <f aca="false">IFERROR(K186/J186,"")</f>
        <v>0.423076923076923</v>
      </c>
      <c r="X186" s="25" t="n">
        <f aca="false">IFERROR(T186/K186,"")</f>
        <v>1418.18181818182</v>
      </c>
      <c r="Y186" s="27" t="n">
        <f aca="false">IFERROR(O186/K186,"")</f>
        <v>0.454545454545455</v>
      </c>
      <c r="Z186" s="27" t="n">
        <f aca="false">IFERROR(P186/O186,"")</f>
        <v>0.6</v>
      </c>
      <c r="AA186" s="27" t="n">
        <f aca="false">IFERROR(Q186/P186,"")</f>
        <v>0.666666666666667</v>
      </c>
      <c r="AB186" s="25" t="n">
        <f aca="false">IFERROR(T186/P186,"")</f>
        <v>5200</v>
      </c>
      <c r="AC186" s="25" t="n">
        <f aca="false">IFERROR(T186/Q186,"")</f>
        <v>7800</v>
      </c>
      <c r="AD186" s="25" t="n">
        <f aca="false">IFERROR(R186/Q186,"")</f>
        <v>1550</v>
      </c>
      <c r="AE186" s="28" t="n">
        <f aca="false">IFERROR(R186/T186,"")</f>
        <v>0.198717948717949</v>
      </c>
      <c r="AF186" s="29" t="str">
        <f aca="false">IF(A186="","",IF(OR(O186&gt;K186,P186&gt;O186,Q186&gt;P186,K186&gt;J186),"CHECK","OK"))</f>
        <v>OK</v>
      </c>
    </row>
    <row r="187" customFormat="false" ht="15" hidden="false" customHeight="false" outlineLevel="0" collapsed="false">
      <c r="A187" s="21" t="n">
        <v>45962</v>
      </c>
      <c r="B187" s="4" t="s">
        <v>115</v>
      </c>
      <c r="C187" s="4" t="s">
        <v>125</v>
      </c>
      <c r="D187" s="4" t="s">
        <v>127</v>
      </c>
      <c r="E187" s="16" t="n">
        <v>0</v>
      </c>
      <c r="F187" s="16" t="n">
        <v>4800</v>
      </c>
      <c r="G187" s="14" t="n">
        <v>20893</v>
      </c>
      <c r="H187" s="14" t="n">
        <v>574</v>
      </c>
      <c r="I187" s="14" t="n">
        <v>589</v>
      </c>
      <c r="J187" s="14" t="n">
        <v>19</v>
      </c>
      <c r="K187" s="14" t="n">
        <v>16</v>
      </c>
      <c r="L187" s="14" t="n">
        <v>10</v>
      </c>
      <c r="M187" s="14" t="n">
        <v>7</v>
      </c>
      <c r="N187" s="14" t="n">
        <v>2</v>
      </c>
      <c r="O187" s="14" t="n">
        <v>10</v>
      </c>
      <c r="P187" s="14" t="n">
        <v>7</v>
      </c>
      <c r="Q187" s="14" t="n">
        <v>6</v>
      </c>
      <c r="R187" s="16" t="n">
        <v>8000</v>
      </c>
      <c r="S187" s="24" t="n">
        <v>16</v>
      </c>
      <c r="T187" s="25" t="n">
        <f aca="false">IF(A187="","",E187+F187)</f>
        <v>4800</v>
      </c>
      <c r="U187" s="26" t="n">
        <f aca="false">IFERROR(H187/G187,"")</f>
        <v>0.0274733164217681</v>
      </c>
      <c r="V187" s="27" t="n">
        <f aca="false">IFERROR(J187/I187,"")</f>
        <v>0.032258064516129</v>
      </c>
      <c r="W187" s="27" t="n">
        <f aca="false">IFERROR(K187/J187,"")</f>
        <v>0.842105263157895</v>
      </c>
      <c r="X187" s="25" t="n">
        <f aca="false">IFERROR(T187/K187,"")</f>
        <v>300</v>
      </c>
      <c r="Y187" s="27" t="n">
        <f aca="false">IFERROR(O187/K187,"")</f>
        <v>0.625</v>
      </c>
      <c r="Z187" s="27" t="n">
        <f aca="false">IFERROR(P187/O187,"")</f>
        <v>0.7</v>
      </c>
      <c r="AA187" s="27" t="n">
        <f aca="false">IFERROR(Q187/P187,"")</f>
        <v>0.857142857142857</v>
      </c>
      <c r="AB187" s="25" t="n">
        <f aca="false">IFERROR(T187/P187,"")</f>
        <v>685.714285714286</v>
      </c>
      <c r="AC187" s="25" t="n">
        <f aca="false">IFERROR(T187/Q187,"")</f>
        <v>800</v>
      </c>
      <c r="AD187" s="25" t="n">
        <f aca="false">IFERROR(R187/Q187,"")</f>
        <v>1333.33333333333</v>
      </c>
      <c r="AE187" s="28" t="n">
        <f aca="false">IFERROR(R187/T187,"")</f>
        <v>1.66666666666667</v>
      </c>
      <c r="AF187" s="29" t="str">
        <f aca="false">IF(A187="","",IF(OR(O187&gt;K187,P187&gt;O187,Q187&gt;P187,K187&gt;J187),"CHECK","OK"))</f>
        <v>OK</v>
      </c>
    </row>
    <row r="188" customFormat="false" ht="15" hidden="false" customHeight="false" outlineLevel="0" collapsed="false">
      <c r="A188" s="21" t="n">
        <v>45962</v>
      </c>
      <c r="B188" s="4" t="s">
        <v>115</v>
      </c>
      <c r="C188" s="4" t="s">
        <v>125</v>
      </c>
      <c r="D188" s="4" t="s">
        <v>128</v>
      </c>
      <c r="E188" s="16" t="n">
        <v>0</v>
      </c>
      <c r="F188" s="16" t="n">
        <v>1500</v>
      </c>
      <c r="G188" s="14" t="n">
        <v>9374</v>
      </c>
      <c r="H188" s="14" t="n">
        <v>461</v>
      </c>
      <c r="I188" s="14" t="n">
        <v>367</v>
      </c>
      <c r="J188" s="14" t="n">
        <v>84</v>
      </c>
      <c r="K188" s="14" t="n">
        <v>56</v>
      </c>
      <c r="L188" s="14" t="n">
        <v>63</v>
      </c>
      <c r="M188" s="14" t="n">
        <v>8</v>
      </c>
      <c r="N188" s="14" t="n">
        <v>13</v>
      </c>
      <c r="O188" s="14" t="n">
        <v>33</v>
      </c>
      <c r="P188" s="14" t="n">
        <v>26</v>
      </c>
      <c r="Q188" s="14" t="n">
        <v>23</v>
      </c>
      <c r="R188" s="16" t="n">
        <v>31300</v>
      </c>
      <c r="S188" s="24" t="n">
        <v>12</v>
      </c>
      <c r="T188" s="25" t="n">
        <f aca="false">IF(A188="","",E188+F188)</f>
        <v>1500</v>
      </c>
      <c r="U188" s="26" t="n">
        <f aca="false">IFERROR(H188/G188,"")</f>
        <v>0.0491785790484318</v>
      </c>
      <c r="V188" s="27" t="n">
        <f aca="false">IFERROR(J188/I188,"")</f>
        <v>0.228882833787466</v>
      </c>
      <c r="W188" s="27" t="n">
        <f aca="false">IFERROR(K188/J188,"")</f>
        <v>0.666666666666667</v>
      </c>
      <c r="X188" s="25" t="n">
        <f aca="false">IFERROR(T188/K188,"")</f>
        <v>26.7857142857143</v>
      </c>
      <c r="Y188" s="27" t="n">
        <f aca="false">IFERROR(O188/K188,"")</f>
        <v>0.589285714285714</v>
      </c>
      <c r="Z188" s="27" t="n">
        <f aca="false">IFERROR(P188/O188,"")</f>
        <v>0.787878787878788</v>
      </c>
      <c r="AA188" s="27" t="n">
        <f aca="false">IFERROR(Q188/P188,"")</f>
        <v>0.884615384615385</v>
      </c>
      <c r="AB188" s="25" t="n">
        <f aca="false">IFERROR(T188/P188,"")</f>
        <v>57.6923076923077</v>
      </c>
      <c r="AC188" s="25" t="n">
        <f aca="false">IFERROR(T188/Q188,"")</f>
        <v>65.2173913043478</v>
      </c>
      <c r="AD188" s="25" t="n">
        <f aca="false">IFERROR(R188/Q188,"")</f>
        <v>1360.86956521739</v>
      </c>
      <c r="AE188" s="28" t="n">
        <f aca="false">IFERROR(R188/T188,"")</f>
        <v>20.8666666666667</v>
      </c>
      <c r="AF188" s="29" t="str">
        <f aca="false">IF(A188="","",IF(OR(O188&gt;K188,P188&gt;O188,Q188&gt;P188,K188&gt;J188),"CHECK","OK"))</f>
        <v>OK</v>
      </c>
    </row>
    <row r="189" customFormat="false" ht="15" hidden="false" customHeight="false" outlineLevel="0" collapsed="false">
      <c r="A189" s="21" t="n">
        <v>45962</v>
      </c>
      <c r="B189" s="4" t="s">
        <v>115</v>
      </c>
      <c r="C189" s="4" t="s">
        <v>125</v>
      </c>
      <c r="D189" s="4" t="s">
        <v>129</v>
      </c>
      <c r="E189" s="16" t="n">
        <v>0</v>
      </c>
      <c r="F189" s="16" t="n">
        <v>3400</v>
      </c>
      <c r="G189" s="14" t="n">
        <v>11475</v>
      </c>
      <c r="H189" s="14" t="n">
        <v>117</v>
      </c>
      <c r="I189" s="14" t="n">
        <v>99</v>
      </c>
      <c r="J189" s="14" t="n">
        <v>2</v>
      </c>
      <c r="K189" s="14" t="n">
        <v>1</v>
      </c>
      <c r="L189" s="14" t="n">
        <v>1</v>
      </c>
      <c r="M189" s="14" t="n">
        <v>1</v>
      </c>
      <c r="N189" s="14" t="n">
        <v>0</v>
      </c>
      <c r="O189" s="14" t="n">
        <v>1</v>
      </c>
      <c r="P189" s="14" t="n">
        <v>1</v>
      </c>
      <c r="Q189" s="14" t="n">
        <v>1</v>
      </c>
      <c r="R189" s="16" t="n">
        <v>1300</v>
      </c>
      <c r="S189" s="24" t="n">
        <v>16</v>
      </c>
      <c r="T189" s="25" t="n">
        <f aca="false">IF(A189="","",E189+F189)</f>
        <v>3400</v>
      </c>
      <c r="U189" s="26" t="n">
        <f aca="false">IFERROR(H189/G189,"")</f>
        <v>0.0101960784313726</v>
      </c>
      <c r="V189" s="27" t="n">
        <f aca="false">IFERROR(J189/I189,"")</f>
        <v>0.0202020202020202</v>
      </c>
      <c r="W189" s="27" t="n">
        <f aca="false">IFERROR(K189/J189,"")</f>
        <v>0.5</v>
      </c>
      <c r="X189" s="25" t="n">
        <f aca="false">IFERROR(T189/K189,"")</f>
        <v>3400</v>
      </c>
      <c r="Y189" s="27" t="n">
        <f aca="false">IFERROR(O189/K189,"")</f>
        <v>1</v>
      </c>
      <c r="Z189" s="27" t="n">
        <f aca="false">IFERROR(P189/O189,"")</f>
        <v>1</v>
      </c>
      <c r="AA189" s="27" t="n">
        <f aca="false">IFERROR(Q189/P189,"")</f>
        <v>1</v>
      </c>
      <c r="AB189" s="25" t="n">
        <f aca="false">IFERROR(T189/P189,"")</f>
        <v>3400</v>
      </c>
      <c r="AC189" s="25" t="n">
        <f aca="false">IFERROR(T189/Q189,"")</f>
        <v>3400</v>
      </c>
      <c r="AD189" s="25" t="n">
        <f aca="false">IFERROR(R189/Q189,"")</f>
        <v>1300</v>
      </c>
      <c r="AE189" s="28" t="n">
        <f aca="false">IFERROR(R189/T189,"")</f>
        <v>0.382352941176471</v>
      </c>
      <c r="AF189" s="29" t="str">
        <f aca="false">IF(A189="","",IF(OR(O189&gt;K189,P189&gt;O189,Q189&gt;P189,K189&gt;J189),"CHECK","OK"))</f>
        <v>OK</v>
      </c>
    </row>
    <row r="190" customFormat="false" ht="15" hidden="false" customHeight="false" outlineLevel="0" collapsed="false">
      <c r="A190" s="21" t="n">
        <v>45962</v>
      </c>
      <c r="B190" s="4" t="s">
        <v>115</v>
      </c>
      <c r="C190" s="4" t="s">
        <v>125</v>
      </c>
      <c r="D190" s="4" t="s">
        <v>130</v>
      </c>
      <c r="E190" s="16" t="n">
        <v>0</v>
      </c>
      <c r="F190" s="16" t="n">
        <v>0</v>
      </c>
      <c r="G190" s="14" t="n">
        <v>0</v>
      </c>
      <c r="H190" s="14" t="n">
        <v>0</v>
      </c>
      <c r="I190" s="14" t="n">
        <v>0</v>
      </c>
      <c r="J190" s="14" t="n">
        <v>5</v>
      </c>
      <c r="K190" s="14" t="n">
        <v>3</v>
      </c>
      <c r="L190" s="14" t="n">
        <v>0</v>
      </c>
      <c r="M190" s="14" t="n">
        <v>0</v>
      </c>
      <c r="N190" s="14" t="n">
        <v>5</v>
      </c>
      <c r="O190" s="14" t="n">
        <v>2</v>
      </c>
      <c r="P190" s="14" t="n">
        <v>1</v>
      </c>
      <c r="Q190" s="14" t="n">
        <v>1</v>
      </c>
      <c r="R190" s="16" t="n">
        <v>1400</v>
      </c>
      <c r="S190" s="24" t="n">
        <v>26</v>
      </c>
      <c r="T190" s="25" t="n">
        <f aca="false">IF(A190="","",E190+F190)</f>
        <v>0</v>
      </c>
      <c r="U190" s="26" t="str">
        <f aca="false">IFERROR(H190/G190,"")</f>
        <v/>
      </c>
      <c r="V190" s="27" t="str">
        <f aca="false">IFERROR(J190/I190,"")</f>
        <v/>
      </c>
      <c r="W190" s="27" t="n">
        <f aca="false">IFERROR(K190/J190,"")</f>
        <v>0.6</v>
      </c>
      <c r="X190" s="25" t="n">
        <f aca="false">IFERROR(T190/K190,"")</f>
        <v>0</v>
      </c>
      <c r="Y190" s="27" t="n">
        <f aca="false">IFERROR(O190/K190,"")</f>
        <v>0.666666666666667</v>
      </c>
      <c r="Z190" s="27" t="n">
        <f aca="false">IFERROR(P190/O190,"")</f>
        <v>0.5</v>
      </c>
      <c r="AA190" s="27" t="n">
        <f aca="false">IFERROR(Q190/P190,"")</f>
        <v>1</v>
      </c>
      <c r="AB190" s="25" t="n">
        <f aca="false">IFERROR(T190/P190,"")</f>
        <v>0</v>
      </c>
      <c r="AC190" s="25" t="n">
        <f aca="false">IFERROR(T190/Q190,"")</f>
        <v>0</v>
      </c>
      <c r="AD190" s="25" t="n">
        <f aca="false">IFERROR(R190/Q190,"")</f>
        <v>1400</v>
      </c>
      <c r="AE190" s="28" t="str">
        <f aca="false">IFERROR(R190/T190,"")</f>
        <v/>
      </c>
      <c r="AF190" s="29" t="str">
        <f aca="false">IF(A190="","",IF(OR(O190&gt;K190,P190&gt;O190,Q190&gt;P190,K190&gt;J190),"CHECK","OK"))</f>
        <v>OK</v>
      </c>
    </row>
    <row r="191" customFormat="false" ht="15" hidden="false" customHeight="false" outlineLevel="0" collapsed="false">
      <c r="A191" s="21" t="n">
        <v>45962</v>
      </c>
      <c r="B191" s="4" t="s">
        <v>115</v>
      </c>
      <c r="C191" s="4" t="s">
        <v>125</v>
      </c>
      <c r="D191" s="4" t="s">
        <v>131</v>
      </c>
      <c r="E191" s="16" t="n">
        <v>0</v>
      </c>
      <c r="F191" s="16" t="n">
        <v>1000</v>
      </c>
      <c r="G191" s="14" t="n">
        <v>4810</v>
      </c>
      <c r="H191" s="14" t="n">
        <v>97</v>
      </c>
      <c r="I191" s="14" t="n">
        <v>68</v>
      </c>
      <c r="J191" s="14" t="n">
        <v>4</v>
      </c>
      <c r="K191" s="14" t="n">
        <v>2</v>
      </c>
      <c r="L191" s="14" t="n">
        <v>2</v>
      </c>
      <c r="M191" s="14" t="n">
        <v>1</v>
      </c>
      <c r="N191" s="14" t="n">
        <v>1</v>
      </c>
      <c r="O191" s="14" t="n">
        <v>1</v>
      </c>
      <c r="P191" s="14" t="n">
        <v>1</v>
      </c>
      <c r="Q191" s="14" t="n">
        <v>1</v>
      </c>
      <c r="R191" s="16" t="n">
        <v>1500</v>
      </c>
      <c r="S191" s="24" t="n">
        <v>16</v>
      </c>
      <c r="T191" s="25" t="n">
        <f aca="false">IF(A191="","",E191+F191)</f>
        <v>1000</v>
      </c>
      <c r="U191" s="26" t="n">
        <f aca="false">IFERROR(H191/G191,"")</f>
        <v>0.0201663201663202</v>
      </c>
      <c r="V191" s="27" t="n">
        <f aca="false">IFERROR(J191/I191,"")</f>
        <v>0.0588235294117647</v>
      </c>
      <c r="W191" s="27" t="n">
        <f aca="false">IFERROR(K191/J191,"")</f>
        <v>0.5</v>
      </c>
      <c r="X191" s="25" t="n">
        <f aca="false">IFERROR(T191/K191,"")</f>
        <v>500</v>
      </c>
      <c r="Y191" s="27" t="n">
        <f aca="false">IFERROR(O191/K191,"")</f>
        <v>0.5</v>
      </c>
      <c r="Z191" s="27" t="n">
        <f aca="false">IFERROR(P191/O191,"")</f>
        <v>1</v>
      </c>
      <c r="AA191" s="27" t="n">
        <f aca="false">IFERROR(Q191/P191,"")</f>
        <v>1</v>
      </c>
      <c r="AB191" s="25" t="n">
        <f aca="false">IFERROR(T191/P191,"")</f>
        <v>1000</v>
      </c>
      <c r="AC191" s="25" t="n">
        <f aca="false">IFERROR(T191/Q191,"")</f>
        <v>1000</v>
      </c>
      <c r="AD191" s="25" t="n">
        <f aca="false">IFERROR(R191/Q191,"")</f>
        <v>1500</v>
      </c>
      <c r="AE191" s="28" t="n">
        <f aca="false">IFERROR(R191/T191,"")</f>
        <v>1.5</v>
      </c>
      <c r="AF191" s="29" t="str">
        <f aca="false">IF(A191="","",IF(OR(O191&gt;K191,P191&gt;O191,Q191&gt;P191,K191&gt;J191),"CHECK","OK"))</f>
        <v>OK</v>
      </c>
    </row>
    <row r="192" customFormat="false" ht="15" hidden="false" customHeight="false" outlineLevel="0" collapsed="false">
      <c r="A192" s="21" t="n">
        <v>45962</v>
      </c>
      <c r="B192" s="4" t="s">
        <v>115</v>
      </c>
      <c r="C192" s="4" t="s">
        <v>125</v>
      </c>
      <c r="D192" s="4" t="s">
        <v>132</v>
      </c>
      <c r="E192" s="16" t="n">
        <v>0</v>
      </c>
      <c r="F192" s="16" t="n">
        <v>0</v>
      </c>
      <c r="G192" s="14" t="n">
        <v>0</v>
      </c>
      <c r="H192" s="14" t="n">
        <v>0</v>
      </c>
      <c r="I192" s="14" t="n">
        <v>0</v>
      </c>
      <c r="J192" s="14" t="n">
        <v>5</v>
      </c>
      <c r="K192" s="14" t="n">
        <v>4</v>
      </c>
      <c r="L192" s="14" t="n">
        <v>2</v>
      </c>
      <c r="M192" s="14" t="n">
        <v>2</v>
      </c>
      <c r="N192" s="14" t="n">
        <v>1</v>
      </c>
      <c r="O192" s="14" t="n">
        <v>3</v>
      </c>
      <c r="P192" s="14" t="n">
        <v>3</v>
      </c>
      <c r="Q192" s="14" t="n">
        <v>3</v>
      </c>
      <c r="R192" s="16" t="n">
        <v>3900</v>
      </c>
      <c r="S192" s="24" t="n">
        <v>29</v>
      </c>
      <c r="T192" s="25" t="n">
        <f aca="false">IF(A192="","",E192+F192)</f>
        <v>0</v>
      </c>
      <c r="U192" s="26" t="str">
        <f aca="false">IFERROR(H192/G192,"")</f>
        <v/>
      </c>
      <c r="V192" s="27" t="str">
        <f aca="false">IFERROR(J192/I192,"")</f>
        <v/>
      </c>
      <c r="W192" s="27" t="n">
        <f aca="false">IFERROR(K192/J192,"")</f>
        <v>0.8</v>
      </c>
      <c r="X192" s="25" t="n">
        <f aca="false">IFERROR(T192/K192,"")</f>
        <v>0</v>
      </c>
      <c r="Y192" s="27" t="n">
        <f aca="false">IFERROR(O192/K192,"")</f>
        <v>0.75</v>
      </c>
      <c r="Z192" s="27" t="n">
        <f aca="false">IFERROR(P192/O192,"")</f>
        <v>1</v>
      </c>
      <c r="AA192" s="27" t="n">
        <f aca="false">IFERROR(Q192/P192,"")</f>
        <v>1</v>
      </c>
      <c r="AB192" s="25" t="n">
        <f aca="false">IFERROR(T192/P192,"")</f>
        <v>0</v>
      </c>
      <c r="AC192" s="25" t="n">
        <f aca="false">IFERROR(T192/Q192,"")</f>
        <v>0</v>
      </c>
      <c r="AD192" s="25" t="n">
        <f aca="false">IFERROR(R192/Q192,"")</f>
        <v>1300</v>
      </c>
      <c r="AE192" s="28" t="str">
        <f aca="false">IFERROR(R192/T192,"")</f>
        <v/>
      </c>
      <c r="AF192" s="29" t="str">
        <f aca="false">IF(A192="","",IF(OR(O192&gt;K192,P192&gt;O192,Q192&gt;P192,K192&gt;J192),"CHECK","OK"))</f>
        <v>OK</v>
      </c>
    </row>
    <row r="193" customFormat="false" ht="15" hidden="false" customHeight="false" outlineLevel="0" collapsed="false">
      <c r="A193" s="21" t="n">
        <v>45962</v>
      </c>
      <c r="B193" s="4" t="s">
        <v>115</v>
      </c>
      <c r="C193" s="4" t="s">
        <v>125</v>
      </c>
      <c r="D193" s="4" t="s">
        <v>133</v>
      </c>
      <c r="E193" s="16" t="n">
        <v>0</v>
      </c>
      <c r="F193" s="16" t="n">
        <v>0</v>
      </c>
      <c r="G193" s="14" t="n">
        <v>0</v>
      </c>
      <c r="H193" s="14" t="n">
        <v>0</v>
      </c>
      <c r="I193" s="14" t="n">
        <v>148</v>
      </c>
      <c r="J193" s="14" t="n">
        <v>7</v>
      </c>
      <c r="K193" s="14" t="n">
        <v>4</v>
      </c>
      <c r="L193" s="14" t="n">
        <v>4</v>
      </c>
      <c r="M193" s="14" t="n">
        <v>2</v>
      </c>
      <c r="N193" s="14" t="n">
        <v>1</v>
      </c>
      <c r="O193" s="14" t="n">
        <v>2</v>
      </c>
      <c r="P193" s="14" t="n">
        <v>1</v>
      </c>
      <c r="Q193" s="14" t="n">
        <v>1</v>
      </c>
      <c r="R193" s="16" t="n">
        <v>1300</v>
      </c>
      <c r="S193" s="24" t="n">
        <v>25</v>
      </c>
      <c r="T193" s="25" t="n">
        <f aca="false">IF(A193="","",E193+F193)</f>
        <v>0</v>
      </c>
      <c r="U193" s="26" t="str">
        <f aca="false">IFERROR(H193/G193,"")</f>
        <v/>
      </c>
      <c r="V193" s="27" t="n">
        <f aca="false">IFERROR(J193/I193,"")</f>
        <v>0.0472972972972973</v>
      </c>
      <c r="W193" s="27" t="n">
        <f aca="false">IFERROR(K193/J193,"")</f>
        <v>0.571428571428571</v>
      </c>
      <c r="X193" s="25" t="n">
        <f aca="false">IFERROR(T193/K193,"")</f>
        <v>0</v>
      </c>
      <c r="Y193" s="27" t="n">
        <f aca="false">IFERROR(O193/K193,"")</f>
        <v>0.5</v>
      </c>
      <c r="Z193" s="27" t="n">
        <f aca="false">IFERROR(P193/O193,"")</f>
        <v>0.5</v>
      </c>
      <c r="AA193" s="27" t="n">
        <f aca="false">IFERROR(Q193/P193,"")</f>
        <v>1</v>
      </c>
      <c r="AB193" s="25" t="n">
        <f aca="false">IFERROR(T193/P193,"")</f>
        <v>0</v>
      </c>
      <c r="AC193" s="25" t="n">
        <f aca="false">IFERROR(T193/Q193,"")</f>
        <v>0</v>
      </c>
      <c r="AD193" s="25" t="n">
        <f aca="false">IFERROR(R193/Q193,"")</f>
        <v>1300</v>
      </c>
      <c r="AE193" s="28" t="str">
        <f aca="false">IFERROR(R193/T193,"")</f>
        <v/>
      </c>
      <c r="AF193" s="29" t="str">
        <f aca="false">IF(A193="","",IF(OR(O193&gt;K193,P193&gt;O193,Q193&gt;P193,K193&gt;J193),"CHECK","OK"))</f>
        <v>OK</v>
      </c>
    </row>
    <row r="194" customFormat="false" ht="15" hidden="false" customHeight="false" outlineLevel="0" collapsed="false">
      <c r="A194" s="21" t="n">
        <v>45992</v>
      </c>
      <c r="B194" s="4" t="s">
        <v>109</v>
      </c>
      <c r="C194" s="4" t="s">
        <v>110</v>
      </c>
      <c r="D194" s="4" t="s">
        <v>111</v>
      </c>
      <c r="E194" s="16" t="n">
        <v>204500</v>
      </c>
      <c r="F194" s="16" t="n">
        <v>21300</v>
      </c>
      <c r="G194" s="14" t="n">
        <v>28349</v>
      </c>
      <c r="H194" s="14" t="n">
        <v>1159</v>
      </c>
      <c r="I194" s="14" t="n">
        <v>1143</v>
      </c>
      <c r="J194" s="14" t="n">
        <v>71</v>
      </c>
      <c r="K194" s="14" t="n">
        <v>49</v>
      </c>
      <c r="L194" s="14" t="n">
        <v>36</v>
      </c>
      <c r="M194" s="14" t="n">
        <v>25</v>
      </c>
      <c r="N194" s="14" t="n">
        <v>10</v>
      </c>
      <c r="O194" s="14" t="n">
        <v>28</v>
      </c>
      <c r="P194" s="14" t="n">
        <v>22</v>
      </c>
      <c r="Q194" s="14" t="n">
        <v>8</v>
      </c>
      <c r="R194" s="16" t="n">
        <v>1228600</v>
      </c>
      <c r="S194" s="24" t="n">
        <v>15</v>
      </c>
      <c r="T194" s="25" t="n">
        <f aca="false">IF(A194="","",E194+F194)</f>
        <v>225800</v>
      </c>
      <c r="U194" s="26" t="n">
        <f aca="false">IFERROR(H194/G194,"")</f>
        <v>0.0408832763060425</v>
      </c>
      <c r="V194" s="27" t="n">
        <f aca="false">IFERROR(J194/I194,"")</f>
        <v>0.0621172353455818</v>
      </c>
      <c r="W194" s="27" t="n">
        <f aca="false">IFERROR(K194/J194,"")</f>
        <v>0.690140845070423</v>
      </c>
      <c r="X194" s="25" t="n">
        <f aca="false">IFERROR(T194/K194,"")</f>
        <v>4608.16326530612</v>
      </c>
      <c r="Y194" s="27" t="n">
        <f aca="false">IFERROR(O194/K194,"")</f>
        <v>0.571428571428571</v>
      </c>
      <c r="Z194" s="27" t="n">
        <f aca="false">IFERROR(P194/O194,"")</f>
        <v>0.785714285714286</v>
      </c>
      <c r="AA194" s="27" t="n">
        <f aca="false">IFERROR(Q194/P194,"")</f>
        <v>0.363636363636364</v>
      </c>
      <c r="AB194" s="25" t="n">
        <f aca="false">IFERROR(T194/P194,"")</f>
        <v>10263.6363636364</v>
      </c>
      <c r="AC194" s="25" t="n">
        <f aca="false">IFERROR(T194/Q194,"")</f>
        <v>28225</v>
      </c>
      <c r="AD194" s="25" t="n">
        <f aca="false">IFERROR(R194/Q194,"")</f>
        <v>153575</v>
      </c>
      <c r="AE194" s="28" t="n">
        <f aca="false">IFERROR(R194/T194,"")</f>
        <v>5.44109831709477</v>
      </c>
      <c r="AF194" s="29" t="str">
        <f aca="false">IF(A194="","",IF(OR(O194&gt;K194,P194&gt;O194,Q194&gt;P194,K194&gt;J194),"CHECK","OK"))</f>
        <v>OK</v>
      </c>
    </row>
    <row r="195" customFormat="false" ht="15" hidden="false" customHeight="false" outlineLevel="0" collapsed="false">
      <c r="A195" s="21" t="n">
        <v>45992</v>
      </c>
      <c r="B195" s="4" t="s">
        <v>109</v>
      </c>
      <c r="C195" s="4" t="s">
        <v>110</v>
      </c>
      <c r="D195" s="4" t="s">
        <v>117</v>
      </c>
      <c r="E195" s="16" t="n">
        <v>39700</v>
      </c>
      <c r="F195" s="16" t="n">
        <v>5400</v>
      </c>
      <c r="G195" s="14" t="n">
        <v>6995</v>
      </c>
      <c r="H195" s="14" t="n">
        <v>852</v>
      </c>
      <c r="I195" s="14" t="n">
        <v>775</v>
      </c>
      <c r="J195" s="14" t="n">
        <v>76</v>
      </c>
      <c r="K195" s="14" t="n">
        <v>68</v>
      </c>
      <c r="L195" s="14" t="n">
        <v>38</v>
      </c>
      <c r="M195" s="14" t="n">
        <v>27</v>
      </c>
      <c r="N195" s="14" t="n">
        <v>11</v>
      </c>
      <c r="O195" s="14" t="n">
        <v>42</v>
      </c>
      <c r="P195" s="14" t="n">
        <v>33</v>
      </c>
      <c r="Q195" s="14" t="n">
        <v>12</v>
      </c>
      <c r="R195" s="16" t="n">
        <v>1851900</v>
      </c>
      <c r="S195" s="24" t="n">
        <v>12</v>
      </c>
      <c r="T195" s="25" t="n">
        <f aca="false">IF(A195="","",E195+F195)</f>
        <v>45100</v>
      </c>
      <c r="U195" s="26" t="n">
        <f aca="false">IFERROR(H195/G195,"")</f>
        <v>0.12180128663331</v>
      </c>
      <c r="V195" s="27" t="n">
        <f aca="false">IFERROR(J195/I195,"")</f>
        <v>0.0980645161290323</v>
      </c>
      <c r="W195" s="27" t="n">
        <f aca="false">IFERROR(K195/J195,"")</f>
        <v>0.894736842105263</v>
      </c>
      <c r="X195" s="25" t="n">
        <f aca="false">IFERROR(T195/K195,"")</f>
        <v>663.235294117647</v>
      </c>
      <c r="Y195" s="27" t="n">
        <f aca="false">IFERROR(O195/K195,"")</f>
        <v>0.617647058823529</v>
      </c>
      <c r="Z195" s="27" t="n">
        <f aca="false">IFERROR(P195/O195,"")</f>
        <v>0.785714285714286</v>
      </c>
      <c r="AA195" s="27" t="n">
        <f aca="false">IFERROR(Q195/P195,"")</f>
        <v>0.363636363636364</v>
      </c>
      <c r="AB195" s="25" t="n">
        <f aca="false">IFERROR(T195/P195,"")</f>
        <v>1366.66666666667</v>
      </c>
      <c r="AC195" s="25" t="n">
        <f aca="false">IFERROR(T195/Q195,"")</f>
        <v>3758.33333333333</v>
      </c>
      <c r="AD195" s="25" t="n">
        <f aca="false">IFERROR(R195/Q195,"")</f>
        <v>154325</v>
      </c>
      <c r="AE195" s="28" t="n">
        <f aca="false">IFERROR(R195/T195,"")</f>
        <v>41.0620842572062</v>
      </c>
      <c r="AF195" s="29" t="str">
        <f aca="false">IF(A195="","",IF(OR(O195&gt;K195,P195&gt;O195,Q195&gt;P195,K195&gt;J195),"CHECK","OK"))</f>
        <v>OK</v>
      </c>
    </row>
    <row r="196" customFormat="false" ht="15" hidden="false" customHeight="false" outlineLevel="0" collapsed="false">
      <c r="A196" s="21" t="n">
        <v>45992</v>
      </c>
      <c r="B196" s="4" t="s">
        <v>109</v>
      </c>
      <c r="C196" s="4" t="s">
        <v>110</v>
      </c>
      <c r="D196" s="4" t="s">
        <v>121</v>
      </c>
      <c r="E196" s="16" t="n">
        <v>130000</v>
      </c>
      <c r="F196" s="16" t="n">
        <v>15100</v>
      </c>
      <c r="G196" s="14" t="n">
        <v>105938</v>
      </c>
      <c r="H196" s="14" t="n">
        <v>1383</v>
      </c>
      <c r="I196" s="14" t="n">
        <v>1091</v>
      </c>
      <c r="J196" s="14" t="n">
        <v>52</v>
      </c>
      <c r="K196" s="14" t="n">
        <v>28</v>
      </c>
      <c r="L196" s="14" t="n">
        <v>26</v>
      </c>
      <c r="M196" s="14" t="n">
        <v>18</v>
      </c>
      <c r="N196" s="14" t="n">
        <v>8</v>
      </c>
      <c r="O196" s="14" t="n">
        <v>13</v>
      </c>
      <c r="P196" s="14" t="n">
        <v>9</v>
      </c>
      <c r="Q196" s="14" t="n">
        <v>3</v>
      </c>
      <c r="R196" s="16" t="n">
        <v>530000</v>
      </c>
      <c r="S196" s="24" t="n">
        <v>23</v>
      </c>
      <c r="T196" s="25" t="n">
        <f aca="false">IF(A196="","",E196+F196)</f>
        <v>145100</v>
      </c>
      <c r="U196" s="26" t="n">
        <f aca="false">IFERROR(H196/G196,"")</f>
        <v>0.0130548056410353</v>
      </c>
      <c r="V196" s="27" t="n">
        <f aca="false">IFERROR(J196/I196,"")</f>
        <v>0.0476626947754354</v>
      </c>
      <c r="W196" s="27" t="n">
        <f aca="false">IFERROR(K196/J196,"")</f>
        <v>0.538461538461538</v>
      </c>
      <c r="X196" s="25" t="n">
        <f aca="false">IFERROR(T196/K196,"")</f>
        <v>5182.14285714286</v>
      </c>
      <c r="Y196" s="27" t="n">
        <f aca="false">IFERROR(O196/K196,"")</f>
        <v>0.464285714285714</v>
      </c>
      <c r="Z196" s="27" t="n">
        <f aca="false">IFERROR(P196/O196,"")</f>
        <v>0.692307692307692</v>
      </c>
      <c r="AA196" s="27" t="n">
        <f aca="false">IFERROR(Q196/P196,"")</f>
        <v>0.333333333333333</v>
      </c>
      <c r="AB196" s="25" t="n">
        <f aca="false">IFERROR(T196/P196,"")</f>
        <v>16122.2222222222</v>
      </c>
      <c r="AC196" s="25" t="n">
        <f aca="false">IFERROR(T196/Q196,"")</f>
        <v>48366.6666666667</v>
      </c>
      <c r="AD196" s="25" t="n">
        <f aca="false">IFERROR(R196/Q196,"")</f>
        <v>176666.666666667</v>
      </c>
      <c r="AE196" s="28" t="n">
        <f aca="false">IFERROR(R196/T196,"")</f>
        <v>3.6526533425224</v>
      </c>
      <c r="AF196" s="29" t="str">
        <f aca="false">IF(A196="","",IF(OR(O196&gt;K196,P196&gt;O196,Q196&gt;P196,K196&gt;J196),"CHECK","OK"))</f>
        <v>OK</v>
      </c>
    </row>
    <row r="197" customFormat="false" ht="15" hidden="false" customHeight="false" outlineLevel="0" collapsed="false">
      <c r="A197" s="21" t="n">
        <v>45992</v>
      </c>
      <c r="B197" s="4" t="s">
        <v>109</v>
      </c>
      <c r="C197" s="4" t="s">
        <v>110</v>
      </c>
      <c r="D197" s="4" t="s">
        <v>123</v>
      </c>
      <c r="E197" s="16" t="n">
        <v>63700</v>
      </c>
      <c r="F197" s="16" t="n">
        <v>17600</v>
      </c>
      <c r="G197" s="14" t="n">
        <v>146242</v>
      </c>
      <c r="H197" s="14" t="n">
        <v>539</v>
      </c>
      <c r="I197" s="14" t="n">
        <v>461</v>
      </c>
      <c r="J197" s="14" t="n">
        <v>12</v>
      </c>
      <c r="K197" s="14" t="n">
        <v>6</v>
      </c>
      <c r="L197" s="14" t="n">
        <v>6</v>
      </c>
      <c r="M197" s="14" t="n">
        <v>4</v>
      </c>
      <c r="N197" s="14" t="n">
        <v>2</v>
      </c>
      <c r="O197" s="14" t="n">
        <v>3</v>
      </c>
      <c r="P197" s="14" t="n">
        <v>2</v>
      </c>
      <c r="Q197" s="14" t="n">
        <v>1</v>
      </c>
      <c r="R197" s="16" t="n">
        <v>162400</v>
      </c>
      <c r="S197" s="24" t="n">
        <v>13</v>
      </c>
      <c r="T197" s="25" t="n">
        <f aca="false">IF(A197="","",E197+F197)</f>
        <v>81300</v>
      </c>
      <c r="U197" s="26" t="n">
        <f aca="false">IFERROR(H197/G197,"")</f>
        <v>0.00368567169486194</v>
      </c>
      <c r="V197" s="27" t="n">
        <f aca="false">IFERROR(J197/I197,"")</f>
        <v>0.0260303687635575</v>
      </c>
      <c r="W197" s="27" t="n">
        <f aca="false">IFERROR(K197/J197,"")</f>
        <v>0.5</v>
      </c>
      <c r="X197" s="25" t="n">
        <f aca="false">IFERROR(T197/K197,"")</f>
        <v>13550</v>
      </c>
      <c r="Y197" s="27" t="n">
        <f aca="false">IFERROR(O197/K197,"")</f>
        <v>0.5</v>
      </c>
      <c r="Z197" s="27" t="n">
        <f aca="false">IFERROR(P197/O197,"")</f>
        <v>0.666666666666667</v>
      </c>
      <c r="AA197" s="27" t="n">
        <f aca="false">IFERROR(Q197/P197,"")</f>
        <v>0.5</v>
      </c>
      <c r="AB197" s="25" t="n">
        <f aca="false">IFERROR(T197/P197,"")</f>
        <v>40650</v>
      </c>
      <c r="AC197" s="25" t="n">
        <f aca="false">IFERROR(T197/Q197,"")</f>
        <v>81300</v>
      </c>
      <c r="AD197" s="25" t="n">
        <f aca="false">IFERROR(R197/Q197,"")</f>
        <v>162400</v>
      </c>
      <c r="AE197" s="28" t="n">
        <f aca="false">IFERROR(R197/T197,"")</f>
        <v>1.99753997539975</v>
      </c>
      <c r="AF197" s="29" t="str">
        <f aca="false">IF(A197="","",IF(OR(O197&gt;K197,P197&gt;O197,Q197&gt;P197,K197&gt;J197),"CHECK","OK"))</f>
        <v>OK</v>
      </c>
    </row>
    <row r="198" customFormat="false" ht="15" hidden="false" customHeight="false" outlineLevel="0" collapsed="false">
      <c r="A198" s="21" t="n">
        <v>45992</v>
      </c>
      <c r="B198" s="4" t="s">
        <v>109</v>
      </c>
      <c r="C198" s="4" t="s">
        <v>110</v>
      </c>
      <c r="D198" s="4" t="s">
        <v>126</v>
      </c>
      <c r="E198" s="16" t="n">
        <v>117100</v>
      </c>
      <c r="F198" s="16" t="n">
        <v>22600</v>
      </c>
      <c r="G198" s="14" t="n">
        <v>173753</v>
      </c>
      <c r="H198" s="14" t="n">
        <v>1534</v>
      </c>
      <c r="I198" s="14" t="n">
        <v>1006</v>
      </c>
      <c r="J198" s="14" t="n">
        <v>52</v>
      </c>
      <c r="K198" s="14" t="n">
        <v>23</v>
      </c>
      <c r="L198" s="14" t="n">
        <v>26</v>
      </c>
      <c r="M198" s="14" t="n">
        <v>18</v>
      </c>
      <c r="N198" s="14" t="n">
        <v>8</v>
      </c>
      <c r="O198" s="14" t="n">
        <v>9</v>
      </c>
      <c r="P198" s="14" t="n">
        <v>6</v>
      </c>
      <c r="Q198" s="14" t="n">
        <v>2</v>
      </c>
      <c r="R198" s="16" t="n">
        <v>370000</v>
      </c>
      <c r="S198" s="24" t="n">
        <v>17</v>
      </c>
      <c r="T198" s="25" t="n">
        <f aca="false">IF(A198="","",E198+F198)</f>
        <v>139700</v>
      </c>
      <c r="U198" s="26" t="n">
        <f aca="false">IFERROR(H198/G198,"")</f>
        <v>0.00882862454173453</v>
      </c>
      <c r="V198" s="27" t="n">
        <f aca="false">IFERROR(J198/I198,"")</f>
        <v>0.0516898608349901</v>
      </c>
      <c r="W198" s="27" t="n">
        <f aca="false">IFERROR(K198/J198,"")</f>
        <v>0.442307692307692</v>
      </c>
      <c r="X198" s="25" t="n">
        <f aca="false">IFERROR(T198/K198,"")</f>
        <v>6073.91304347826</v>
      </c>
      <c r="Y198" s="27" t="n">
        <f aca="false">IFERROR(O198/K198,"")</f>
        <v>0.391304347826087</v>
      </c>
      <c r="Z198" s="27" t="n">
        <f aca="false">IFERROR(P198/O198,"")</f>
        <v>0.666666666666667</v>
      </c>
      <c r="AA198" s="27" t="n">
        <f aca="false">IFERROR(Q198/P198,"")</f>
        <v>0.333333333333333</v>
      </c>
      <c r="AB198" s="25" t="n">
        <f aca="false">IFERROR(T198/P198,"")</f>
        <v>23283.3333333333</v>
      </c>
      <c r="AC198" s="25" t="n">
        <f aca="false">IFERROR(T198/Q198,"")</f>
        <v>69850</v>
      </c>
      <c r="AD198" s="25" t="n">
        <f aca="false">IFERROR(R198/Q198,"")</f>
        <v>185000</v>
      </c>
      <c r="AE198" s="28" t="n">
        <f aca="false">IFERROR(R198/T198,"")</f>
        <v>2.64853256979241</v>
      </c>
      <c r="AF198" s="29" t="str">
        <f aca="false">IF(A198="","",IF(OR(O198&gt;K198,P198&gt;O198,Q198&gt;P198,K198&gt;J198),"CHECK","OK"))</f>
        <v>OK</v>
      </c>
    </row>
    <row r="199" customFormat="false" ht="15" hidden="false" customHeight="false" outlineLevel="0" collapsed="false">
      <c r="A199" s="21" t="n">
        <v>45992</v>
      </c>
      <c r="B199" s="4" t="s">
        <v>109</v>
      </c>
      <c r="C199" s="4" t="s">
        <v>110</v>
      </c>
      <c r="D199" s="4" t="s">
        <v>127</v>
      </c>
      <c r="E199" s="16" t="n">
        <v>0</v>
      </c>
      <c r="F199" s="16" t="n">
        <v>41900</v>
      </c>
      <c r="G199" s="14" t="n">
        <v>43394</v>
      </c>
      <c r="H199" s="14" t="n">
        <v>1382</v>
      </c>
      <c r="I199" s="14" t="n">
        <v>1198</v>
      </c>
      <c r="J199" s="14" t="n">
        <v>33</v>
      </c>
      <c r="K199" s="14" t="n">
        <v>27</v>
      </c>
      <c r="L199" s="14" t="n">
        <v>16</v>
      </c>
      <c r="M199" s="14" t="n">
        <v>12</v>
      </c>
      <c r="N199" s="14" t="n">
        <v>5</v>
      </c>
      <c r="O199" s="14" t="n">
        <v>14</v>
      </c>
      <c r="P199" s="14" t="n">
        <v>10</v>
      </c>
      <c r="Q199" s="14" t="n">
        <v>3</v>
      </c>
      <c r="R199" s="16" t="n">
        <v>501500</v>
      </c>
      <c r="S199" s="24" t="n">
        <v>26</v>
      </c>
      <c r="T199" s="25" t="n">
        <f aca="false">IF(A199="","",E199+F199)</f>
        <v>41900</v>
      </c>
      <c r="U199" s="26" t="n">
        <f aca="false">IFERROR(H199/G199,"")</f>
        <v>0.0318477208830714</v>
      </c>
      <c r="V199" s="27" t="n">
        <f aca="false">IFERROR(J199/I199,"")</f>
        <v>0.0275459098497496</v>
      </c>
      <c r="W199" s="27" t="n">
        <f aca="false">IFERROR(K199/J199,"")</f>
        <v>0.818181818181818</v>
      </c>
      <c r="X199" s="25" t="n">
        <f aca="false">IFERROR(T199/K199,"")</f>
        <v>1551.85185185185</v>
      </c>
      <c r="Y199" s="27" t="n">
        <f aca="false">IFERROR(O199/K199,"")</f>
        <v>0.518518518518519</v>
      </c>
      <c r="Z199" s="27" t="n">
        <f aca="false">IFERROR(P199/O199,"")</f>
        <v>0.714285714285714</v>
      </c>
      <c r="AA199" s="27" t="n">
        <f aca="false">IFERROR(Q199/P199,"")</f>
        <v>0.3</v>
      </c>
      <c r="AB199" s="25" t="n">
        <f aca="false">IFERROR(T199/P199,"")</f>
        <v>4190</v>
      </c>
      <c r="AC199" s="25" t="n">
        <f aca="false">IFERROR(T199/Q199,"")</f>
        <v>13966.6666666667</v>
      </c>
      <c r="AD199" s="25" t="n">
        <f aca="false">IFERROR(R199/Q199,"")</f>
        <v>167166.666666667</v>
      </c>
      <c r="AE199" s="28" t="n">
        <f aca="false">IFERROR(R199/T199,"")</f>
        <v>11.9689737470167</v>
      </c>
      <c r="AF199" s="29" t="str">
        <f aca="false">IF(A199="","",IF(OR(O199&gt;K199,P199&gt;O199,Q199&gt;P199,K199&gt;J199),"CHECK","OK"))</f>
        <v>OK</v>
      </c>
    </row>
    <row r="200" customFormat="false" ht="15" hidden="false" customHeight="false" outlineLevel="0" collapsed="false">
      <c r="A200" s="21" t="n">
        <v>45992</v>
      </c>
      <c r="B200" s="4" t="s">
        <v>109</v>
      </c>
      <c r="C200" s="4" t="s">
        <v>110</v>
      </c>
      <c r="D200" s="4" t="s">
        <v>128</v>
      </c>
      <c r="E200" s="16" t="n">
        <v>0</v>
      </c>
      <c r="F200" s="16" t="n">
        <v>14600</v>
      </c>
      <c r="G200" s="14" t="n">
        <v>18716</v>
      </c>
      <c r="H200" s="14" t="n">
        <v>956</v>
      </c>
      <c r="I200" s="14" t="n">
        <v>778</v>
      </c>
      <c r="J200" s="14" t="n">
        <v>189</v>
      </c>
      <c r="K200" s="14" t="n">
        <v>141</v>
      </c>
      <c r="L200" s="14" t="n">
        <v>142</v>
      </c>
      <c r="M200" s="14" t="n">
        <v>19</v>
      </c>
      <c r="N200" s="14" t="n">
        <v>28</v>
      </c>
      <c r="O200" s="14" t="n">
        <v>83</v>
      </c>
      <c r="P200" s="14" t="n">
        <v>65</v>
      </c>
      <c r="Q200" s="14" t="n">
        <v>24</v>
      </c>
      <c r="R200" s="16" t="n">
        <v>4057500</v>
      </c>
      <c r="S200" s="24" t="n">
        <v>21</v>
      </c>
      <c r="T200" s="25" t="n">
        <f aca="false">IF(A200="","",E200+F200)</f>
        <v>14600</v>
      </c>
      <c r="U200" s="26" t="n">
        <f aca="false">IFERROR(H200/G200,"")</f>
        <v>0.0510792904466766</v>
      </c>
      <c r="V200" s="27" t="n">
        <f aca="false">IFERROR(J200/I200,"")</f>
        <v>0.24293059125964</v>
      </c>
      <c r="W200" s="27" t="n">
        <f aca="false">IFERROR(K200/J200,"")</f>
        <v>0.746031746031746</v>
      </c>
      <c r="X200" s="25" t="n">
        <f aca="false">IFERROR(T200/K200,"")</f>
        <v>103.54609929078</v>
      </c>
      <c r="Y200" s="27" t="n">
        <f aca="false">IFERROR(O200/K200,"")</f>
        <v>0.588652482269504</v>
      </c>
      <c r="Z200" s="27" t="n">
        <f aca="false">IFERROR(P200/O200,"")</f>
        <v>0.783132530120482</v>
      </c>
      <c r="AA200" s="27" t="n">
        <f aca="false">IFERROR(Q200/P200,"")</f>
        <v>0.369230769230769</v>
      </c>
      <c r="AB200" s="25" t="n">
        <f aca="false">IFERROR(T200/P200,"")</f>
        <v>224.615384615385</v>
      </c>
      <c r="AC200" s="25" t="n">
        <f aca="false">IFERROR(T200/Q200,"")</f>
        <v>608.333333333333</v>
      </c>
      <c r="AD200" s="25" t="n">
        <f aca="false">IFERROR(R200/Q200,"")</f>
        <v>169062.5</v>
      </c>
      <c r="AE200" s="28" t="n">
        <f aca="false">IFERROR(R200/T200,"")</f>
        <v>277.91095890411</v>
      </c>
      <c r="AF200" s="29" t="str">
        <f aca="false">IF(A200="","",IF(OR(O200&gt;K200,P200&gt;O200,Q200&gt;P200,K200&gt;J200),"CHECK","OK"))</f>
        <v>OK</v>
      </c>
    </row>
    <row r="201" customFormat="false" ht="15" hidden="false" customHeight="false" outlineLevel="0" collapsed="false">
      <c r="A201" s="21" t="n">
        <v>45992</v>
      </c>
      <c r="B201" s="4" t="s">
        <v>109</v>
      </c>
      <c r="C201" s="4" t="s">
        <v>110</v>
      </c>
      <c r="D201" s="4" t="s">
        <v>129</v>
      </c>
      <c r="E201" s="16" t="n">
        <v>0</v>
      </c>
      <c r="F201" s="16" t="n">
        <v>27700</v>
      </c>
      <c r="G201" s="14" t="n">
        <v>21195</v>
      </c>
      <c r="H201" s="14" t="n">
        <v>203</v>
      </c>
      <c r="I201" s="14" t="n">
        <v>152</v>
      </c>
      <c r="J201" s="14" t="n">
        <v>3</v>
      </c>
      <c r="K201" s="14" t="n">
        <v>1</v>
      </c>
      <c r="L201" s="14" t="n">
        <v>2</v>
      </c>
      <c r="M201" s="14" t="n">
        <v>1</v>
      </c>
      <c r="N201" s="14" t="n">
        <v>0</v>
      </c>
      <c r="O201" s="14" t="n">
        <v>0</v>
      </c>
      <c r="P201" s="14" t="n">
        <v>0</v>
      </c>
      <c r="Q201" s="14" t="n">
        <v>0</v>
      </c>
      <c r="R201" s="16" t="n">
        <v>0</v>
      </c>
      <c r="S201" s="24" t="n">
        <v>22</v>
      </c>
      <c r="T201" s="25" t="n">
        <f aca="false">IF(A201="","",E201+F201)</f>
        <v>27700</v>
      </c>
      <c r="U201" s="26" t="n">
        <f aca="false">IFERROR(H201/G201,"")</f>
        <v>0.00957773059683888</v>
      </c>
      <c r="V201" s="27" t="n">
        <f aca="false">IFERROR(J201/I201,"")</f>
        <v>0.0197368421052632</v>
      </c>
      <c r="W201" s="27" t="n">
        <f aca="false">IFERROR(K201/J201,"")</f>
        <v>0.333333333333333</v>
      </c>
      <c r="X201" s="25" t="n">
        <f aca="false">IFERROR(T201/K201,"")</f>
        <v>27700</v>
      </c>
      <c r="Y201" s="27" t="n">
        <f aca="false">IFERROR(O201/K201,"")</f>
        <v>0</v>
      </c>
      <c r="Z201" s="27" t="str">
        <f aca="false">IFERROR(P201/O201,"")</f>
        <v/>
      </c>
      <c r="AA201" s="27" t="str">
        <f aca="false">IFERROR(Q201/P201,"")</f>
        <v/>
      </c>
      <c r="AB201" s="25" t="str">
        <f aca="false">IFERROR(T201/P201,"")</f>
        <v/>
      </c>
      <c r="AC201" s="25" t="str">
        <f aca="false">IFERROR(T201/Q201,"")</f>
        <v/>
      </c>
      <c r="AD201" s="25" t="str">
        <f aca="false">IFERROR(R201/Q201,"")</f>
        <v/>
      </c>
      <c r="AE201" s="28" t="n">
        <f aca="false">IFERROR(R201/T201,"")</f>
        <v>0</v>
      </c>
      <c r="AF201" s="29" t="str">
        <f aca="false">IF(A201="","",IF(OR(O201&gt;K201,P201&gt;O201,Q201&gt;P201,K201&gt;J201),"CHECK","OK"))</f>
        <v>OK</v>
      </c>
    </row>
    <row r="202" customFormat="false" ht="15" hidden="false" customHeight="false" outlineLevel="0" collapsed="false">
      <c r="A202" s="21" t="n">
        <v>45992</v>
      </c>
      <c r="B202" s="4" t="s">
        <v>109</v>
      </c>
      <c r="C202" s="4" t="s">
        <v>110</v>
      </c>
      <c r="D202" s="4" t="s">
        <v>130</v>
      </c>
      <c r="E202" s="16" t="n">
        <v>0</v>
      </c>
      <c r="F202" s="16" t="n">
        <v>0</v>
      </c>
      <c r="G202" s="14" t="n">
        <v>0</v>
      </c>
      <c r="H202" s="14" t="n">
        <v>0</v>
      </c>
      <c r="I202" s="14" t="n">
        <v>0</v>
      </c>
      <c r="J202" s="14" t="n">
        <v>10</v>
      </c>
      <c r="K202" s="14" t="n">
        <v>6</v>
      </c>
      <c r="L202" s="14" t="n">
        <v>0</v>
      </c>
      <c r="M202" s="14" t="n">
        <v>0</v>
      </c>
      <c r="N202" s="14" t="n">
        <v>10</v>
      </c>
      <c r="O202" s="14" t="n">
        <v>3</v>
      </c>
      <c r="P202" s="14" t="n">
        <v>2</v>
      </c>
      <c r="Q202" s="14" t="n">
        <v>1</v>
      </c>
      <c r="R202" s="16" t="n">
        <v>153500</v>
      </c>
      <c r="S202" s="24" t="n">
        <v>12</v>
      </c>
      <c r="T202" s="25" t="n">
        <f aca="false">IF(A202="","",E202+F202)</f>
        <v>0</v>
      </c>
      <c r="U202" s="26" t="str">
        <f aca="false">IFERROR(H202/G202,"")</f>
        <v/>
      </c>
      <c r="V202" s="27" t="str">
        <f aca="false">IFERROR(J202/I202,"")</f>
        <v/>
      </c>
      <c r="W202" s="27" t="n">
        <f aca="false">IFERROR(K202/J202,"")</f>
        <v>0.6</v>
      </c>
      <c r="X202" s="25" t="n">
        <f aca="false">IFERROR(T202/K202,"")</f>
        <v>0</v>
      </c>
      <c r="Y202" s="27" t="n">
        <f aca="false">IFERROR(O202/K202,"")</f>
        <v>0.5</v>
      </c>
      <c r="Z202" s="27" t="n">
        <f aca="false">IFERROR(P202/O202,"")</f>
        <v>0.666666666666667</v>
      </c>
      <c r="AA202" s="27" t="n">
        <f aca="false">IFERROR(Q202/P202,"")</f>
        <v>0.5</v>
      </c>
      <c r="AB202" s="25" t="n">
        <f aca="false">IFERROR(T202/P202,"")</f>
        <v>0</v>
      </c>
      <c r="AC202" s="25" t="n">
        <f aca="false">IFERROR(T202/Q202,"")</f>
        <v>0</v>
      </c>
      <c r="AD202" s="25" t="n">
        <f aca="false">IFERROR(R202/Q202,"")</f>
        <v>153500</v>
      </c>
      <c r="AE202" s="28" t="str">
        <f aca="false">IFERROR(R202/T202,"")</f>
        <v/>
      </c>
      <c r="AF202" s="29" t="str">
        <f aca="false">IF(A202="","",IF(OR(O202&gt;K202,P202&gt;O202,Q202&gt;P202,K202&gt;J202),"CHECK","OK"))</f>
        <v>OK</v>
      </c>
    </row>
    <row r="203" customFormat="false" ht="15" hidden="false" customHeight="false" outlineLevel="0" collapsed="false">
      <c r="A203" s="21" t="n">
        <v>45992</v>
      </c>
      <c r="B203" s="4" t="s">
        <v>109</v>
      </c>
      <c r="C203" s="4" t="s">
        <v>110</v>
      </c>
      <c r="D203" s="4" t="s">
        <v>131</v>
      </c>
      <c r="E203" s="16" t="n">
        <v>0</v>
      </c>
      <c r="F203" s="16" t="n">
        <v>9400</v>
      </c>
      <c r="G203" s="14" t="n">
        <v>9189</v>
      </c>
      <c r="H203" s="14" t="n">
        <v>183</v>
      </c>
      <c r="I203" s="14" t="n">
        <v>132</v>
      </c>
      <c r="J203" s="14" t="n">
        <v>6</v>
      </c>
      <c r="K203" s="14" t="n">
        <v>4</v>
      </c>
      <c r="L203" s="14" t="n">
        <v>3</v>
      </c>
      <c r="M203" s="14" t="n">
        <v>2</v>
      </c>
      <c r="N203" s="14" t="n">
        <v>1</v>
      </c>
      <c r="O203" s="14" t="n">
        <v>2</v>
      </c>
      <c r="P203" s="14" t="n">
        <v>1</v>
      </c>
      <c r="Q203" s="14" t="n">
        <v>0</v>
      </c>
      <c r="R203" s="16" t="n">
        <v>0</v>
      </c>
      <c r="S203" s="24" t="n">
        <v>15</v>
      </c>
      <c r="T203" s="25" t="n">
        <f aca="false">IF(A203="","",E203+F203)</f>
        <v>9400</v>
      </c>
      <c r="U203" s="26" t="n">
        <f aca="false">IFERROR(H203/G203,"")</f>
        <v>0.019915115899445</v>
      </c>
      <c r="V203" s="27" t="n">
        <f aca="false">IFERROR(J203/I203,"")</f>
        <v>0.0454545454545455</v>
      </c>
      <c r="W203" s="27" t="n">
        <f aca="false">IFERROR(K203/J203,"")</f>
        <v>0.666666666666667</v>
      </c>
      <c r="X203" s="25" t="n">
        <f aca="false">IFERROR(T203/K203,"")</f>
        <v>2350</v>
      </c>
      <c r="Y203" s="27" t="n">
        <f aca="false">IFERROR(O203/K203,"")</f>
        <v>0.5</v>
      </c>
      <c r="Z203" s="27" t="n">
        <f aca="false">IFERROR(P203/O203,"")</f>
        <v>0.5</v>
      </c>
      <c r="AA203" s="27" t="n">
        <f aca="false">IFERROR(Q203/P203,"")</f>
        <v>0</v>
      </c>
      <c r="AB203" s="25" t="n">
        <f aca="false">IFERROR(T203/P203,"")</f>
        <v>9400</v>
      </c>
      <c r="AC203" s="25" t="str">
        <f aca="false">IFERROR(T203/Q203,"")</f>
        <v/>
      </c>
      <c r="AD203" s="25" t="str">
        <f aca="false">IFERROR(R203/Q203,"")</f>
        <v/>
      </c>
      <c r="AE203" s="28" t="n">
        <f aca="false">IFERROR(R203/T203,"")</f>
        <v>0</v>
      </c>
      <c r="AF203" s="29" t="str">
        <f aca="false">IF(A203="","",IF(OR(O203&gt;K203,P203&gt;O203,Q203&gt;P203,K203&gt;J203),"CHECK","OK"))</f>
        <v>OK</v>
      </c>
    </row>
    <row r="204" customFormat="false" ht="15" hidden="false" customHeight="false" outlineLevel="0" collapsed="false">
      <c r="A204" s="21" t="n">
        <v>45992</v>
      </c>
      <c r="B204" s="4" t="s">
        <v>109</v>
      </c>
      <c r="C204" s="4" t="s">
        <v>110</v>
      </c>
      <c r="D204" s="4" t="s">
        <v>132</v>
      </c>
      <c r="E204" s="16" t="n">
        <v>0</v>
      </c>
      <c r="F204" s="16" t="n">
        <v>0</v>
      </c>
      <c r="G204" s="14" t="n">
        <v>0</v>
      </c>
      <c r="H204" s="14" t="n">
        <v>0</v>
      </c>
      <c r="I204" s="14" t="n">
        <v>0</v>
      </c>
      <c r="J204" s="14" t="n">
        <v>10</v>
      </c>
      <c r="K204" s="14" t="n">
        <v>8</v>
      </c>
      <c r="L204" s="14" t="n">
        <v>5</v>
      </c>
      <c r="M204" s="14" t="n">
        <v>4</v>
      </c>
      <c r="N204" s="14" t="n">
        <v>1</v>
      </c>
      <c r="O204" s="14" t="n">
        <v>5</v>
      </c>
      <c r="P204" s="14" t="n">
        <v>4</v>
      </c>
      <c r="Q204" s="14" t="n">
        <v>2</v>
      </c>
      <c r="R204" s="16" t="n">
        <v>394900</v>
      </c>
      <c r="S204" s="24" t="n">
        <v>17</v>
      </c>
      <c r="T204" s="25" t="n">
        <f aca="false">IF(A204="","",E204+F204)</f>
        <v>0</v>
      </c>
      <c r="U204" s="26" t="str">
        <f aca="false">IFERROR(H204/G204,"")</f>
        <v/>
      </c>
      <c r="V204" s="27" t="str">
        <f aca="false">IFERROR(J204/I204,"")</f>
        <v/>
      </c>
      <c r="W204" s="27" t="n">
        <f aca="false">IFERROR(K204/J204,"")</f>
        <v>0.8</v>
      </c>
      <c r="X204" s="25" t="n">
        <f aca="false">IFERROR(T204/K204,"")</f>
        <v>0</v>
      </c>
      <c r="Y204" s="27" t="n">
        <f aca="false">IFERROR(O204/K204,"")</f>
        <v>0.625</v>
      </c>
      <c r="Z204" s="27" t="n">
        <f aca="false">IFERROR(P204/O204,"")</f>
        <v>0.8</v>
      </c>
      <c r="AA204" s="27" t="n">
        <f aca="false">IFERROR(Q204/P204,"")</f>
        <v>0.5</v>
      </c>
      <c r="AB204" s="25" t="n">
        <f aca="false">IFERROR(T204/P204,"")</f>
        <v>0</v>
      </c>
      <c r="AC204" s="25" t="n">
        <f aca="false">IFERROR(T204/Q204,"")</f>
        <v>0</v>
      </c>
      <c r="AD204" s="25" t="n">
        <f aca="false">IFERROR(R204/Q204,"")</f>
        <v>197450</v>
      </c>
      <c r="AE204" s="28" t="str">
        <f aca="false">IFERROR(R204/T204,"")</f>
        <v/>
      </c>
      <c r="AF204" s="29" t="str">
        <f aca="false">IF(A204="","",IF(OR(O204&gt;K204,P204&gt;O204,Q204&gt;P204,K204&gt;J204),"CHECK","OK"))</f>
        <v>OK</v>
      </c>
    </row>
    <row r="205" customFormat="false" ht="15" hidden="false" customHeight="false" outlineLevel="0" collapsed="false">
      <c r="A205" s="21" t="n">
        <v>45992</v>
      </c>
      <c r="B205" s="4" t="s">
        <v>109</v>
      </c>
      <c r="C205" s="4" t="s">
        <v>110</v>
      </c>
      <c r="D205" s="4" t="s">
        <v>133</v>
      </c>
      <c r="E205" s="16" t="n">
        <v>0</v>
      </c>
      <c r="F205" s="16" t="n">
        <v>0</v>
      </c>
      <c r="G205" s="14" t="n">
        <v>0</v>
      </c>
      <c r="H205" s="14" t="n">
        <v>0</v>
      </c>
      <c r="I205" s="14" t="n">
        <v>255</v>
      </c>
      <c r="J205" s="14" t="n">
        <v>12</v>
      </c>
      <c r="K205" s="14" t="n">
        <v>8</v>
      </c>
      <c r="L205" s="14" t="n">
        <v>6</v>
      </c>
      <c r="M205" s="14" t="n">
        <v>4</v>
      </c>
      <c r="N205" s="14" t="n">
        <v>2</v>
      </c>
      <c r="O205" s="14" t="n">
        <v>4</v>
      </c>
      <c r="P205" s="14" t="n">
        <v>3</v>
      </c>
      <c r="Q205" s="14" t="n">
        <v>1</v>
      </c>
      <c r="R205" s="16" t="n">
        <v>171800</v>
      </c>
      <c r="S205" s="24" t="n">
        <v>25</v>
      </c>
      <c r="T205" s="25" t="n">
        <f aca="false">IF(A205="","",E205+F205)</f>
        <v>0</v>
      </c>
      <c r="U205" s="26" t="str">
        <f aca="false">IFERROR(H205/G205,"")</f>
        <v/>
      </c>
      <c r="V205" s="27" t="n">
        <f aca="false">IFERROR(J205/I205,"")</f>
        <v>0.0470588235294118</v>
      </c>
      <c r="W205" s="27" t="n">
        <f aca="false">IFERROR(K205/J205,"")</f>
        <v>0.666666666666667</v>
      </c>
      <c r="X205" s="25" t="n">
        <f aca="false">IFERROR(T205/K205,"")</f>
        <v>0</v>
      </c>
      <c r="Y205" s="27" t="n">
        <f aca="false">IFERROR(O205/K205,"")</f>
        <v>0.5</v>
      </c>
      <c r="Z205" s="27" t="n">
        <f aca="false">IFERROR(P205/O205,"")</f>
        <v>0.75</v>
      </c>
      <c r="AA205" s="27" t="n">
        <f aca="false">IFERROR(Q205/P205,"")</f>
        <v>0.333333333333333</v>
      </c>
      <c r="AB205" s="25" t="n">
        <f aca="false">IFERROR(T205/P205,"")</f>
        <v>0</v>
      </c>
      <c r="AC205" s="25" t="n">
        <f aca="false">IFERROR(T205/Q205,"")</f>
        <v>0</v>
      </c>
      <c r="AD205" s="25" t="n">
        <f aca="false">IFERROR(R205/Q205,"")</f>
        <v>171800</v>
      </c>
      <c r="AE205" s="28" t="str">
        <f aca="false">IFERROR(R205/T205,"")</f>
        <v/>
      </c>
      <c r="AF205" s="29" t="str">
        <f aca="false">IF(A205="","",IF(OR(O205&gt;K205,P205&gt;O205,Q205&gt;P205,K205&gt;J205),"CHECK","OK"))</f>
        <v>OK</v>
      </c>
    </row>
    <row r="206" customFormat="false" ht="15" hidden="false" customHeight="false" outlineLevel="0" collapsed="false">
      <c r="A206" s="21" t="n">
        <v>45992</v>
      </c>
      <c r="B206" s="4" t="s">
        <v>109</v>
      </c>
      <c r="C206" s="4" t="s">
        <v>116</v>
      </c>
      <c r="D206" s="4" t="s">
        <v>111</v>
      </c>
      <c r="E206" s="16" t="n">
        <v>179500</v>
      </c>
      <c r="F206" s="16" t="n">
        <v>20800</v>
      </c>
      <c r="G206" s="14" t="n">
        <v>23246</v>
      </c>
      <c r="H206" s="14" t="n">
        <v>991</v>
      </c>
      <c r="I206" s="14" t="n">
        <v>947</v>
      </c>
      <c r="J206" s="14" t="n">
        <v>58</v>
      </c>
      <c r="K206" s="14" t="n">
        <v>39</v>
      </c>
      <c r="L206" s="14" t="n">
        <v>29</v>
      </c>
      <c r="M206" s="14" t="n">
        <v>20</v>
      </c>
      <c r="N206" s="14" t="n">
        <v>9</v>
      </c>
      <c r="O206" s="14" t="n">
        <v>20</v>
      </c>
      <c r="P206" s="14" t="n">
        <v>15</v>
      </c>
      <c r="Q206" s="14" t="n">
        <v>4</v>
      </c>
      <c r="R206" s="16" t="n">
        <v>784800</v>
      </c>
      <c r="S206" s="24" t="n">
        <v>14</v>
      </c>
      <c r="T206" s="25" t="n">
        <f aca="false">IF(A206="","",E206+F206)</f>
        <v>200300</v>
      </c>
      <c r="U206" s="26" t="n">
        <f aca="false">IFERROR(H206/G206,"")</f>
        <v>0.0426309902778973</v>
      </c>
      <c r="V206" s="27" t="n">
        <f aca="false">IFERROR(J206/I206,"")</f>
        <v>0.0612460401267159</v>
      </c>
      <c r="W206" s="27" t="n">
        <f aca="false">IFERROR(K206/J206,"")</f>
        <v>0.672413793103448</v>
      </c>
      <c r="X206" s="25" t="n">
        <f aca="false">IFERROR(T206/K206,"")</f>
        <v>5135.89743589744</v>
      </c>
      <c r="Y206" s="27" t="n">
        <f aca="false">IFERROR(O206/K206,"")</f>
        <v>0.512820512820513</v>
      </c>
      <c r="Z206" s="27" t="n">
        <f aca="false">IFERROR(P206/O206,"")</f>
        <v>0.75</v>
      </c>
      <c r="AA206" s="27" t="n">
        <f aca="false">IFERROR(Q206/P206,"")</f>
        <v>0.266666666666667</v>
      </c>
      <c r="AB206" s="25" t="n">
        <f aca="false">IFERROR(T206/P206,"")</f>
        <v>13353.3333333333</v>
      </c>
      <c r="AC206" s="25" t="n">
        <f aca="false">IFERROR(T206/Q206,"")</f>
        <v>50075</v>
      </c>
      <c r="AD206" s="25" t="n">
        <f aca="false">IFERROR(R206/Q206,"")</f>
        <v>196200</v>
      </c>
      <c r="AE206" s="28" t="n">
        <f aca="false">IFERROR(R206/T206,"")</f>
        <v>3.91812281577634</v>
      </c>
      <c r="AF206" s="29" t="str">
        <f aca="false">IF(A206="","",IF(OR(O206&gt;K206,P206&gt;O206,Q206&gt;P206,K206&gt;J206),"CHECK","OK"))</f>
        <v>OK</v>
      </c>
    </row>
    <row r="207" customFormat="false" ht="15" hidden="false" customHeight="false" outlineLevel="0" collapsed="false">
      <c r="A207" s="21" t="n">
        <v>45992</v>
      </c>
      <c r="B207" s="4" t="s">
        <v>109</v>
      </c>
      <c r="C207" s="4" t="s">
        <v>116</v>
      </c>
      <c r="D207" s="4" t="s">
        <v>117</v>
      </c>
      <c r="E207" s="16" t="n">
        <v>34200</v>
      </c>
      <c r="F207" s="16" t="n">
        <v>4700</v>
      </c>
      <c r="G207" s="14" t="n">
        <v>5343</v>
      </c>
      <c r="H207" s="14" t="n">
        <v>613</v>
      </c>
      <c r="I207" s="14" t="n">
        <v>568</v>
      </c>
      <c r="J207" s="14" t="n">
        <v>55</v>
      </c>
      <c r="K207" s="14" t="n">
        <v>49</v>
      </c>
      <c r="L207" s="14" t="n">
        <v>28</v>
      </c>
      <c r="M207" s="14" t="n">
        <v>19</v>
      </c>
      <c r="N207" s="14" t="n">
        <v>8</v>
      </c>
      <c r="O207" s="14" t="n">
        <v>26</v>
      </c>
      <c r="P207" s="14" t="n">
        <v>19</v>
      </c>
      <c r="Q207" s="14" t="n">
        <v>6</v>
      </c>
      <c r="R207" s="16" t="n">
        <v>1512300</v>
      </c>
      <c r="S207" s="24" t="n">
        <v>23</v>
      </c>
      <c r="T207" s="25" t="n">
        <f aca="false">IF(A207="","",E207+F207)</f>
        <v>38900</v>
      </c>
      <c r="U207" s="26" t="n">
        <f aca="false">IFERROR(H207/G207,"")</f>
        <v>0.114729552685757</v>
      </c>
      <c r="V207" s="27" t="n">
        <f aca="false">IFERROR(J207/I207,"")</f>
        <v>0.096830985915493</v>
      </c>
      <c r="W207" s="27" t="n">
        <f aca="false">IFERROR(K207/J207,"")</f>
        <v>0.890909090909091</v>
      </c>
      <c r="X207" s="25" t="n">
        <f aca="false">IFERROR(T207/K207,"")</f>
        <v>793.877551020408</v>
      </c>
      <c r="Y207" s="27" t="n">
        <f aca="false">IFERROR(O207/K207,"")</f>
        <v>0.530612244897959</v>
      </c>
      <c r="Z207" s="27" t="n">
        <f aca="false">IFERROR(P207/O207,"")</f>
        <v>0.730769230769231</v>
      </c>
      <c r="AA207" s="27" t="n">
        <f aca="false">IFERROR(Q207/P207,"")</f>
        <v>0.315789473684211</v>
      </c>
      <c r="AB207" s="25" t="n">
        <f aca="false">IFERROR(T207/P207,"")</f>
        <v>2047.36842105263</v>
      </c>
      <c r="AC207" s="25" t="n">
        <f aca="false">IFERROR(T207/Q207,"")</f>
        <v>6483.33333333333</v>
      </c>
      <c r="AD207" s="25" t="n">
        <f aca="false">IFERROR(R207/Q207,"")</f>
        <v>252050</v>
      </c>
      <c r="AE207" s="28" t="n">
        <f aca="false">IFERROR(R207/T207,"")</f>
        <v>38.8766066838046</v>
      </c>
      <c r="AF207" s="29" t="str">
        <f aca="false">IF(A207="","",IF(OR(O207&gt;K207,P207&gt;O207,Q207&gt;P207,K207&gt;J207),"CHECK","OK"))</f>
        <v>OK</v>
      </c>
    </row>
    <row r="208" customFormat="false" ht="15" hidden="false" customHeight="false" outlineLevel="0" collapsed="false">
      <c r="A208" s="21" t="n">
        <v>45992</v>
      </c>
      <c r="B208" s="4" t="s">
        <v>109</v>
      </c>
      <c r="C208" s="4" t="s">
        <v>116</v>
      </c>
      <c r="D208" s="4" t="s">
        <v>121</v>
      </c>
      <c r="E208" s="16" t="n">
        <v>111400</v>
      </c>
      <c r="F208" s="16" t="n">
        <v>13800</v>
      </c>
      <c r="G208" s="14" t="n">
        <v>97045</v>
      </c>
      <c r="H208" s="14" t="n">
        <v>1262</v>
      </c>
      <c r="I208" s="14" t="n">
        <v>1178</v>
      </c>
      <c r="J208" s="14" t="n">
        <v>63</v>
      </c>
      <c r="K208" s="14" t="n">
        <v>32</v>
      </c>
      <c r="L208" s="14" t="n">
        <v>32</v>
      </c>
      <c r="M208" s="14" t="n">
        <v>22</v>
      </c>
      <c r="N208" s="14" t="n">
        <v>9</v>
      </c>
      <c r="O208" s="14" t="n">
        <v>15</v>
      </c>
      <c r="P208" s="14" t="n">
        <v>10</v>
      </c>
      <c r="Q208" s="14" t="n">
        <v>3</v>
      </c>
      <c r="R208" s="16" t="n">
        <v>725000</v>
      </c>
      <c r="S208" s="24" t="n">
        <v>24</v>
      </c>
      <c r="T208" s="25" t="n">
        <f aca="false">IF(A208="","",E208+F208)</f>
        <v>125200</v>
      </c>
      <c r="U208" s="26" t="n">
        <f aca="false">IFERROR(H208/G208,"")</f>
        <v>0.013004276366634</v>
      </c>
      <c r="V208" s="27" t="n">
        <f aca="false">IFERROR(J208/I208,"")</f>
        <v>0.0534804753820034</v>
      </c>
      <c r="W208" s="27" t="n">
        <f aca="false">IFERROR(K208/J208,"")</f>
        <v>0.507936507936508</v>
      </c>
      <c r="X208" s="25" t="n">
        <f aca="false">IFERROR(T208/K208,"")</f>
        <v>3912.5</v>
      </c>
      <c r="Y208" s="27" t="n">
        <f aca="false">IFERROR(O208/K208,"")</f>
        <v>0.46875</v>
      </c>
      <c r="Z208" s="27" t="n">
        <f aca="false">IFERROR(P208/O208,"")</f>
        <v>0.666666666666667</v>
      </c>
      <c r="AA208" s="27" t="n">
        <f aca="false">IFERROR(Q208/P208,"")</f>
        <v>0.3</v>
      </c>
      <c r="AB208" s="25" t="n">
        <f aca="false">IFERROR(T208/P208,"")</f>
        <v>12520</v>
      </c>
      <c r="AC208" s="25" t="n">
        <f aca="false">IFERROR(T208/Q208,"")</f>
        <v>41733.3333333333</v>
      </c>
      <c r="AD208" s="25" t="n">
        <f aca="false">IFERROR(R208/Q208,"")</f>
        <v>241666.666666667</v>
      </c>
      <c r="AE208" s="28" t="n">
        <f aca="false">IFERROR(R208/T208,"")</f>
        <v>5.79073482428115</v>
      </c>
      <c r="AF208" s="29" t="str">
        <f aca="false">IF(A208="","",IF(OR(O208&gt;K208,P208&gt;O208,Q208&gt;P208,K208&gt;J208),"CHECK","OK"))</f>
        <v>OK</v>
      </c>
    </row>
    <row r="209" customFormat="false" ht="15" hidden="false" customHeight="false" outlineLevel="0" collapsed="false">
      <c r="A209" s="21" t="n">
        <v>45992</v>
      </c>
      <c r="B209" s="4" t="s">
        <v>109</v>
      </c>
      <c r="C209" s="4" t="s">
        <v>116</v>
      </c>
      <c r="D209" s="4" t="s">
        <v>123</v>
      </c>
      <c r="E209" s="16" t="n">
        <v>62700</v>
      </c>
      <c r="F209" s="16" t="n">
        <v>16500</v>
      </c>
      <c r="G209" s="14" t="n">
        <v>111865</v>
      </c>
      <c r="H209" s="14" t="n">
        <v>426</v>
      </c>
      <c r="I209" s="14" t="n">
        <v>334</v>
      </c>
      <c r="J209" s="14" t="n">
        <v>8</v>
      </c>
      <c r="K209" s="14" t="n">
        <v>4</v>
      </c>
      <c r="L209" s="14" t="n">
        <v>4</v>
      </c>
      <c r="M209" s="14" t="n">
        <v>3</v>
      </c>
      <c r="N209" s="14" t="n">
        <v>1</v>
      </c>
      <c r="O209" s="14" t="n">
        <v>2</v>
      </c>
      <c r="P209" s="14" t="n">
        <v>1</v>
      </c>
      <c r="Q209" s="14" t="n">
        <v>0</v>
      </c>
      <c r="R209" s="16" t="n">
        <v>0</v>
      </c>
      <c r="S209" s="24" t="n">
        <v>28</v>
      </c>
      <c r="T209" s="25" t="n">
        <f aca="false">IF(A209="","",E209+F209)</f>
        <v>79200</v>
      </c>
      <c r="U209" s="26" t="n">
        <f aca="false">IFERROR(H209/G209,"")</f>
        <v>0.00380816162338533</v>
      </c>
      <c r="V209" s="27" t="n">
        <f aca="false">IFERROR(J209/I209,"")</f>
        <v>0.0239520958083832</v>
      </c>
      <c r="W209" s="27" t="n">
        <f aca="false">IFERROR(K209/J209,"")</f>
        <v>0.5</v>
      </c>
      <c r="X209" s="25" t="n">
        <f aca="false">IFERROR(T209/K209,"")</f>
        <v>19800</v>
      </c>
      <c r="Y209" s="27" t="n">
        <f aca="false">IFERROR(O209/K209,"")</f>
        <v>0.5</v>
      </c>
      <c r="Z209" s="27" t="n">
        <f aca="false">IFERROR(P209/O209,"")</f>
        <v>0.5</v>
      </c>
      <c r="AA209" s="27" t="n">
        <f aca="false">IFERROR(Q209/P209,"")</f>
        <v>0</v>
      </c>
      <c r="AB209" s="25" t="n">
        <f aca="false">IFERROR(T209/P209,"")</f>
        <v>79200</v>
      </c>
      <c r="AC209" s="25" t="str">
        <f aca="false">IFERROR(T209/Q209,"")</f>
        <v/>
      </c>
      <c r="AD209" s="25" t="str">
        <f aca="false">IFERROR(R209/Q209,"")</f>
        <v/>
      </c>
      <c r="AE209" s="28" t="n">
        <f aca="false">IFERROR(R209/T209,"")</f>
        <v>0</v>
      </c>
      <c r="AF209" s="29" t="str">
        <f aca="false">IF(A209="","",IF(OR(O209&gt;K209,P209&gt;O209,Q209&gt;P209,K209&gt;J209),"CHECK","OK"))</f>
        <v>OK</v>
      </c>
    </row>
    <row r="210" customFormat="false" ht="15" hidden="false" customHeight="false" outlineLevel="0" collapsed="false">
      <c r="A210" s="21" t="n">
        <v>45992</v>
      </c>
      <c r="B210" s="4" t="s">
        <v>109</v>
      </c>
      <c r="C210" s="4" t="s">
        <v>116</v>
      </c>
      <c r="D210" s="4" t="s">
        <v>126</v>
      </c>
      <c r="E210" s="16" t="n">
        <v>103300</v>
      </c>
      <c r="F210" s="16" t="n">
        <v>20700</v>
      </c>
      <c r="G210" s="14" t="n">
        <v>141806</v>
      </c>
      <c r="H210" s="14" t="n">
        <v>1149</v>
      </c>
      <c r="I210" s="14" t="n">
        <v>848</v>
      </c>
      <c r="J210" s="14" t="n">
        <v>44</v>
      </c>
      <c r="K210" s="14" t="n">
        <v>21</v>
      </c>
      <c r="L210" s="14" t="n">
        <v>22</v>
      </c>
      <c r="M210" s="14" t="n">
        <v>15</v>
      </c>
      <c r="N210" s="14" t="n">
        <v>7</v>
      </c>
      <c r="O210" s="14" t="n">
        <v>8</v>
      </c>
      <c r="P210" s="14" t="n">
        <v>5</v>
      </c>
      <c r="Q210" s="14" t="n">
        <v>1</v>
      </c>
      <c r="R210" s="16" t="n">
        <v>191200</v>
      </c>
      <c r="S210" s="24" t="n">
        <v>20</v>
      </c>
      <c r="T210" s="25" t="n">
        <f aca="false">IF(A210="","",E210+F210)</f>
        <v>124000</v>
      </c>
      <c r="U210" s="26" t="n">
        <f aca="false">IFERROR(H210/G210,"")</f>
        <v>0.00810261907112534</v>
      </c>
      <c r="V210" s="27" t="n">
        <f aca="false">IFERROR(J210/I210,"")</f>
        <v>0.0518867924528302</v>
      </c>
      <c r="W210" s="27" t="n">
        <f aca="false">IFERROR(K210/J210,"")</f>
        <v>0.477272727272727</v>
      </c>
      <c r="X210" s="25" t="n">
        <f aca="false">IFERROR(T210/K210,"")</f>
        <v>5904.76190476191</v>
      </c>
      <c r="Y210" s="27" t="n">
        <f aca="false">IFERROR(O210/K210,"")</f>
        <v>0.380952380952381</v>
      </c>
      <c r="Z210" s="27" t="n">
        <f aca="false">IFERROR(P210/O210,"")</f>
        <v>0.625</v>
      </c>
      <c r="AA210" s="27" t="n">
        <f aca="false">IFERROR(Q210/P210,"")</f>
        <v>0.2</v>
      </c>
      <c r="AB210" s="25" t="n">
        <f aca="false">IFERROR(T210/P210,"")</f>
        <v>24800</v>
      </c>
      <c r="AC210" s="25" t="n">
        <f aca="false">IFERROR(T210/Q210,"")</f>
        <v>124000</v>
      </c>
      <c r="AD210" s="25" t="n">
        <f aca="false">IFERROR(R210/Q210,"")</f>
        <v>191200</v>
      </c>
      <c r="AE210" s="28" t="n">
        <f aca="false">IFERROR(R210/T210,"")</f>
        <v>1.54193548387097</v>
      </c>
      <c r="AF210" s="29" t="str">
        <f aca="false">IF(A210="","",IF(OR(O210&gt;K210,P210&gt;O210,Q210&gt;P210,K210&gt;J210),"CHECK","OK"))</f>
        <v>OK</v>
      </c>
    </row>
    <row r="211" customFormat="false" ht="15" hidden="false" customHeight="false" outlineLevel="0" collapsed="false">
      <c r="A211" s="21" t="n">
        <v>45992</v>
      </c>
      <c r="B211" s="4" t="s">
        <v>109</v>
      </c>
      <c r="C211" s="4" t="s">
        <v>116</v>
      </c>
      <c r="D211" s="4" t="s">
        <v>127</v>
      </c>
      <c r="E211" s="16" t="n">
        <v>0</v>
      </c>
      <c r="F211" s="16" t="n">
        <v>39300</v>
      </c>
      <c r="G211" s="14" t="n">
        <v>31143</v>
      </c>
      <c r="H211" s="14" t="n">
        <v>891</v>
      </c>
      <c r="I211" s="14" t="n">
        <v>902</v>
      </c>
      <c r="J211" s="14" t="n">
        <v>26</v>
      </c>
      <c r="K211" s="14" t="n">
        <v>20</v>
      </c>
      <c r="L211" s="14" t="n">
        <v>13</v>
      </c>
      <c r="M211" s="14" t="n">
        <v>9</v>
      </c>
      <c r="N211" s="14" t="n">
        <v>4</v>
      </c>
      <c r="O211" s="14" t="n">
        <v>10</v>
      </c>
      <c r="P211" s="14" t="n">
        <v>7</v>
      </c>
      <c r="Q211" s="14" t="n">
        <v>2</v>
      </c>
      <c r="R211" s="16" t="n">
        <v>464100</v>
      </c>
      <c r="S211" s="24" t="n">
        <v>11</v>
      </c>
      <c r="T211" s="25" t="n">
        <f aca="false">IF(A211="","",E211+F211)</f>
        <v>39300</v>
      </c>
      <c r="U211" s="26" t="n">
        <f aca="false">IFERROR(H211/G211,"")</f>
        <v>0.0286099605047683</v>
      </c>
      <c r="V211" s="27" t="n">
        <f aca="false">IFERROR(J211/I211,"")</f>
        <v>0.0288248337028825</v>
      </c>
      <c r="W211" s="27" t="n">
        <f aca="false">IFERROR(K211/J211,"")</f>
        <v>0.769230769230769</v>
      </c>
      <c r="X211" s="25" t="n">
        <f aca="false">IFERROR(T211/K211,"")</f>
        <v>1965</v>
      </c>
      <c r="Y211" s="27" t="n">
        <f aca="false">IFERROR(O211/K211,"")</f>
        <v>0.5</v>
      </c>
      <c r="Z211" s="27" t="n">
        <f aca="false">IFERROR(P211/O211,"")</f>
        <v>0.7</v>
      </c>
      <c r="AA211" s="27" t="n">
        <f aca="false">IFERROR(Q211/P211,"")</f>
        <v>0.285714285714286</v>
      </c>
      <c r="AB211" s="25" t="n">
        <f aca="false">IFERROR(T211/P211,"")</f>
        <v>5614.28571428572</v>
      </c>
      <c r="AC211" s="25" t="n">
        <f aca="false">IFERROR(T211/Q211,"")</f>
        <v>19650</v>
      </c>
      <c r="AD211" s="25" t="n">
        <f aca="false">IFERROR(R211/Q211,"")</f>
        <v>232050</v>
      </c>
      <c r="AE211" s="28" t="n">
        <f aca="false">IFERROR(R211/T211,"")</f>
        <v>11.8091603053435</v>
      </c>
      <c r="AF211" s="29" t="str">
        <f aca="false">IF(A211="","",IF(OR(O211&gt;K211,P211&gt;O211,Q211&gt;P211,K211&gt;J211),"CHECK","OK"))</f>
        <v>OK</v>
      </c>
    </row>
    <row r="212" customFormat="false" ht="15" hidden="false" customHeight="false" outlineLevel="0" collapsed="false">
      <c r="A212" s="21" t="n">
        <v>45992</v>
      </c>
      <c r="B212" s="4" t="s">
        <v>109</v>
      </c>
      <c r="C212" s="4" t="s">
        <v>116</v>
      </c>
      <c r="D212" s="4" t="s">
        <v>128</v>
      </c>
      <c r="E212" s="16" t="n">
        <v>0</v>
      </c>
      <c r="F212" s="16" t="n">
        <v>13600</v>
      </c>
      <c r="G212" s="14" t="n">
        <v>14569</v>
      </c>
      <c r="H212" s="14" t="n">
        <v>673</v>
      </c>
      <c r="I212" s="14" t="n">
        <v>576</v>
      </c>
      <c r="J212" s="14" t="n">
        <v>142</v>
      </c>
      <c r="K212" s="14" t="n">
        <v>89</v>
      </c>
      <c r="L212" s="14" t="n">
        <v>106</v>
      </c>
      <c r="M212" s="14" t="n">
        <v>14</v>
      </c>
      <c r="N212" s="14" t="n">
        <v>22</v>
      </c>
      <c r="O212" s="14" t="n">
        <v>51</v>
      </c>
      <c r="P212" s="14" t="n">
        <v>35</v>
      </c>
      <c r="Q212" s="14" t="n">
        <v>11</v>
      </c>
      <c r="R212" s="16" t="n">
        <v>2152800</v>
      </c>
      <c r="S212" s="24" t="n">
        <v>22</v>
      </c>
      <c r="T212" s="25" t="n">
        <f aca="false">IF(A212="","",E212+F212)</f>
        <v>13600</v>
      </c>
      <c r="U212" s="26" t="n">
        <f aca="false">IFERROR(H212/G212,"")</f>
        <v>0.0461939735053882</v>
      </c>
      <c r="V212" s="27" t="n">
        <f aca="false">IFERROR(J212/I212,"")</f>
        <v>0.246527777777778</v>
      </c>
      <c r="W212" s="27" t="n">
        <f aca="false">IFERROR(K212/J212,"")</f>
        <v>0.626760563380282</v>
      </c>
      <c r="X212" s="25" t="n">
        <f aca="false">IFERROR(T212/K212,"")</f>
        <v>152.808988764045</v>
      </c>
      <c r="Y212" s="27" t="n">
        <f aca="false">IFERROR(O212/K212,"")</f>
        <v>0.573033707865169</v>
      </c>
      <c r="Z212" s="27" t="n">
        <f aca="false">IFERROR(P212/O212,"")</f>
        <v>0.686274509803922</v>
      </c>
      <c r="AA212" s="27" t="n">
        <f aca="false">IFERROR(Q212/P212,"")</f>
        <v>0.314285714285714</v>
      </c>
      <c r="AB212" s="25" t="n">
        <f aca="false">IFERROR(T212/P212,"")</f>
        <v>388.571428571429</v>
      </c>
      <c r="AC212" s="25" t="n">
        <f aca="false">IFERROR(T212/Q212,"")</f>
        <v>1236.36363636364</v>
      </c>
      <c r="AD212" s="25" t="n">
        <f aca="false">IFERROR(R212/Q212,"")</f>
        <v>195709.090909091</v>
      </c>
      <c r="AE212" s="28" t="n">
        <f aca="false">IFERROR(R212/T212,"")</f>
        <v>158.294117647059</v>
      </c>
      <c r="AF212" s="29" t="str">
        <f aca="false">IF(A212="","",IF(OR(O212&gt;K212,P212&gt;O212,Q212&gt;P212,K212&gt;J212),"CHECK","OK"))</f>
        <v>OK</v>
      </c>
    </row>
    <row r="213" customFormat="false" ht="15" hidden="false" customHeight="false" outlineLevel="0" collapsed="false">
      <c r="A213" s="21" t="n">
        <v>45992</v>
      </c>
      <c r="B213" s="4" t="s">
        <v>109</v>
      </c>
      <c r="C213" s="4" t="s">
        <v>116</v>
      </c>
      <c r="D213" s="4" t="s">
        <v>129</v>
      </c>
      <c r="E213" s="16" t="n">
        <v>0</v>
      </c>
      <c r="F213" s="16" t="n">
        <v>27500</v>
      </c>
      <c r="G213" s="14" t="n">
        <v>17530</v>
      </c>
      <c r="H213" s="14" t="n">
        <v>180</v>
      </c>
      <c r="I213" s="14" t="n">
        <v>136</v>
      </c>
      <c r="J213" s="14" t="n">
        <v>3</v>
      </c>
      <c r="K213" s="14" t="n">
        <v>1</v>
      </c>
      <c r="L213" s="14" t="n">
        <v>2</v>
      </c>
      <c r="M213" s="14" t="n">
        <v>1</v>
      </c>
      <c r="N213" s="14" t="n">
        <v>0</v>
      </c>
      <c r="O213" s="14" t="n">
        <v>0</v>
      </c>
      <c r="P213" s="14" t="n">
        <v>0</v>
      </c>
      <c r="Q213" s="14" t="n">
        <v>0</v>
      </c>
      <c r="R213" s="16" t="n">
        <v>0</v>
      </c>
      <c r="S213" s="24" t="n">
        <v>14</v>
      </c>
      <c r="T213" s="25" t="n">
        <f aca="false">IF(A213="","",E213+F213)</f>
        <v>27500</v>
      </c>
      <c r="U213" s="26" t="n">
        <f aca="false">IFERROR(H213/G213,"")</f>
        <v>0.0102681118083286</v>
      </c>
      <c r="V213" s="27" t="n">
        <f aca="false">IFERROR(J213/I213,"")</f>
        <v>0.0220588235294118</v>
      </c>
      <c r="W213" s="27" t="n">
        <f aca="false">IFERROR(K213/J213,"")</f>
        <v>0.333333333333333</v>
      </c>
      <c r="X213" s="25" t="n">
        <f aca="false">IFERROR(T213/K213,"")</f>
        <v>27500</v>
      </c>
      <c r="Y213" s="27" t="n">
        <f aca="false">IFERROR(O213/K213,"")</f>
        <v>0</v>
      </c>
      <c r="Z213" s="27" t="str">
        <f aca="false">IFERROR(P213/O213,"")</f>
        <v/>
      </c>
      <c r="AA213" s="27" t="str">
        <f aca="false">IFERROR(Q213/P213,"")</f>
        <v/>
      </c>
      <c r="AB213" s="25" t="str">
        <f aca="false">IFERROR(T213/P213,"")</f>
        <v/>
      </c>
      <c r="AC213" s="25" t="str">
        <f aca="false">IFERROR(T213/Q213,"")</f>
        <v/>
      </c>
      <c r="AD213" s="25" t="str">
        <f aca="false">IFERROR(R213/Q213,"")</f>
        <v/>
      </c>
      <c r="AE213" s="28" t="n">
        <f aca="false">IFERROR(R213/T213,"")</f>
        <v>0</v>
      </c>
      <c r="AF213" s="29" t="str">
        <f aca="false">IF(A213="","",IF(OR(O213&gt;K213,P213&gt;O213,Q213&gt;P213,K213&gt;J213),"CHECK","OK"))</f>
        <v>OK</v>
      </c>
    </row>
    <row r="214" customFormat="false" ht="15" hidden="false" customHeight="false" outlineLevel="0" collapsed="false">
      <c r="A214" s="21" t="n">
        <v>45992</v>
      </c>
      <c r="B214" s="4" t="s">
        <v>109</v>
      </c>
      <c r="C214" s="4" t="s">
        <v>116</v>
      </c>
      <c r="D214" s="4" t="s">
        <v>130</v>
      </c>
      <c r="E214" s="16" t="n">
        <v>0</v>
      </c>
      <c r="F214" s="16" t="n">
        <v>0</v>
      </c>
      <c r="G214" s="14" t="n">
        <v>0</v>
      </c>
      <c r="H214" s="14" t="n">
        <v>0</v>
      </c>
      <c r="I214" s="14" t="n">
        <v>0</v>
      </c>
      <c r="J214" s="14" t="n">
        <v>8</v>
      </c>
      <c r="K214" s="14" t="n">
        <v>5</v>
      </c>
      <c r="L214" s="14" t="n">
        <v>0</v>
      </c>
      <c r="M214" s="14" t="n">
        <v>0</v>
      </c>
      <c r="N214" s="14" t="n">
        <v>8</v>
      </c>
      <c r="O214" s="14" t="n">
        <v>2</v>
      </c>
      <c r="P214" s="14" t="n">
        <v>1</v>
      </c>
      <c r="Q214" s="14" t="n">
        <v>0</v>
      </c>
      <c r="R214" s="16" t="n">
        <v>0</v>
      </c>
      <c r="S214" s="24" t="n">
        <v>18</v>
      </c>
      <c r="T214" s="25" t="n">
        <f aca="false">IF(A214="","",E214+F214)</f>
        <v>0</v>
      </c>
      <c r="U214" s="26" t="str">
        <f aca="false">IFERROR(H214/G214,"")</f>
        <v/>
      </c>
      <c r="V214" s="27" t="str">
        <f aca="false">IFERROR(J214/I214,"")</f>
        <v/>
      </c>
      <c r="W214" s="27" t="n">
        <f aca="false">IFERROR(K214/J214,"")</f>
        <v>0.625</v>
      </c>
      <c r="X214" s="25" t="n">
        <f aca="false">IFERROR(T214/K214,"")</f>
        <v>0</v>
      </c>
      <c r="Y214" s="27" t="n">
        <f aca="false">IFERROR(O214/K214,"")</f>
        <v>0.4</v>
      </c>
      <c r="Z214" s="27" t="n">
        <f aca="false">IFERROR(P214/O214,"")</f>
        <v>0.5</v>
      </c>
      <c r="AA214" s="27" t="n">
        <f aca="false">IFERROR(Q214/P214,"")</f>
        <v>0</v>
      </c>
      <c r="AB214" s="25" t="n">
        <f aca="false">IFERROR(T214/P214,"")</f>
        <v>0</v>
      </c>
      <c r="AC214" s="25" t="str">
        <f aca="false">IFERROR(T214/Q214,"")</f>
        <v/>
      </c>
      <c r="AD214" s="25" t="str">
        <f aca="false">IFERROR(R214/Q214,"")</f>
        <v/>
      </c>
      <c r="AE214" s="28" t="str">
        <f aca="false">IFERROR(R214/T214,"")</f>
        <v/>
      </c>
      <c r="AF214" s="29" t="str">
        <f aca="false">IF(A214="","",IF(OR(O214&gt;K214,P214&gt;O214,Q214&gt;P214,K214&gt;J214),"CHECK","OK"))</f>
        <v>OK</v>
      </c>
    </row>
    <row r="215" customFormat="false" ht="15" hidden="false" customHeight="false" outlineLevel="0" collapsed="false">
      <c r="A215" s="21" t="n">
        <v>45992</v>
      </c>
      <c r="B215" s="4" t="s">
        <v>109</v>
      </c>
      <c r="C215" s="4" t="s">
        <v>116</v>
      </c>
      <c r="D215" s="4" t="s">
        <v>131</v>
      </c>
      <c r="E215" s="16" t="n">
        <v>0</v>
      </c>
      <c r="F215" s="16" t="n">
        <v>7900</v>
      </c>
      <c r="G215" s="14" t="n">
        <v>7172</v>
      </c>
      <c r="H215" s="14" t="n">
        <v>150</v>
      </c>
      <c r="I215" s="14" t="n">
        <v>96</v>
      </c>
      <c r="J215" s="14" t="n">
        <v>5</v>
      </c>
      <c r="K215" s="14" t="n">
        <v>3</v>
      </c>
      <c r="L215" s="14" t="n">
        <v>2</v>
      </c>
      <c r="M215" s="14" t="n">
        <v>2</v>
      </c>
      <c r="N215" s="14" t="n">
        <v>1</v>
      </c>
      <c r="O215" s="14" t="n">
        <v>1</v>
      </c>
      <c r="P215" s="14" t="n">
        <v>1</v>
      </c>
      <c r="Q215" s="14" t="n">
        <v>0</v>
      </c>
      <c r="R215" s="16" t="n">
        <v>0</v>
      </c>
      <c r="S215" s="24" t="n">
        <v>29</v>
      </c>
      <c r="T215" s="25" t="n">
        <f aca="false">IF(A215="","",E215+F215)</f>
        <v>7900</v>
      </c>
      <c r="U215" s="26" t="n">
        <f aca="false">IFERROR(H215/G215,"")</f>
        <v>0.020914668153932</v>
      </c>
      <c r="V215" s="27" t="n">
        <f aca="false">IFERROR(J215/I215,"")</f>
        <v>0.0520833333333333</v>
      </c>
      <c r="W215" s="27" t="n">
        <f aca="false">IFERROR(K215/J215,"")</f>
        <v>0.6</v>
      </c>
      <c r="X215" s="25" t="n">
        <f aca="false">IFERROR(T215/K215,"")</f>
        <v>2633.33333333333</v>
      </c>
      <c r="Y215" s="27" t="n">
        <f aca="false">IFERROR(O215/K215,"")</f>
        <v>0.333333333333333</v>
      </c>
      <c r="Z215" s="27" t="n">
        <f aca="false">IFERROR(P215/O215,"")</f>
        <v>1</v>
      </c>
      <c r="AA215" s="27" t="n">
        <f aca="false">IFERROR(Q215/P215,"")</f>
        <v>0</v>
      </c>
      <c r="AB215" s="25" t="n">
        <f aca="false">IFERROR(T215/P215,"")</f>
        <v>7900</v>
      </c>
      <c r="AC215" s="25" t="str">
        <f aca="false">IFERROR(T215/Q215,"")</f>
        <v/>
      </c>
      <c r="AD215" s="25" t="str">
        <f aca="false">IFERROR(R215/Q215,"")</f>
        <v/>
      </c>
      <c r="AE215" s="28" t="n">
        <f aca="false">IFERROR(R215/T215,"")</f>
        <v>0</v>
      </c>
      <c r="AF215" s="29" t="str">
        <f aca="false">IF(A215="","",IF(OR(O215&gt;K215,P215&gt;O215,Q215&gt;P215,K215&gt;J215),"CHECK","OK"))</f>
        <v>OK</v>
      </c>
    </row>
    <row r="216" customFormat="false" ht="15" hidden="false" customHeight="false" outlineLevel="0" collapsed="false">
      <c r="A216" s="21" t="n">
        <v>45992</v>
      </c>
      <c r="B216" s="4" t="s">
        <v>109</v>
      </c>
      <c r="C216" s="4" t="s">
        <v>116</v>
      </c>
      <c r="D216" s="4" t="s">
        <v>132</v>
      </c>
      <c r="E216" s="16" t="n">
        <v>0</v>
      </c>
      <c r="F216" s="16" t="n">
        <v>0</v>
      </c>
      <c r="G216" s="14" t="n">
        <v>0</v>
      </c>
      <c r="H216" s="14" t="n">
        <v>0</v>
      </c>
      <c r="I216" s="14" t="n">
        <v>0</v>
      </c>
      <c r="J216" s="14" t="n">
        <v>8</v>
      </c>
      <c r="K216" s="14" t="n">
        <v>7</v>
      </c>
      <c r="L216" s="14" t="n">
        <v>4</v>
      </c>
      <c r="M216" s="14" t="n">
        <v>3</v>
      </c>
      <c r="N216" s="14" t="n">
        <v>1</v>
      </c>
      <c r="O216" s="14" t="n">
        <v>4</v>
      </c>
      <c r="P216" s="14" t="n">
        <v>3</v>
      </c>
      <c r="Q216" s="14" t="n">
        <v>1</v>
      </c>
      <c r="R216" s="16" t="n">
        <v>243800</v>
      </c>
      <c r="S216" s="24" t="n">
        <v>11</v>
      </c>
      <c r="T216" s="25" t="n">
        <f aca="false">IF(A216="","",E216+F216)</f>
        <v>0</v>
      </c>
      <c r="U216" s="26" t="str">
        <f aca="false">IFERROR(H216/G216,"")</f>
        <v/>
      </c>
      <c r="V216" s="27" t="str">
        <f aca="false">IFERROR(J216/I216,"")</f>
        <v/>
      </c>
      <c r="W216" s="27" t="n">
        <f aca="false">IFERROR(K216/J216,"")</f>
        <v>0.875</v>
      </c>
      <c r="X216" s="25" t="n">
        <f aca="false">IFERROR(T216/K216,"")</f>
        <v>0</v>
      </c>
      <c r="Y216" s="27" t="n">
        <f aca="false">IFERROR(O216/K216,"")</f>
        <v>0.571428571428571</v>
      </c>
      <c r="Z216" s="27" t="n">
        <f aca="false">IFERROR(P216/O216,"")</f>
        <v>0.75</v>
      </c>
      <c r="AA216" s="27" t="n">
        <f aca="false">IFERROR(Q216/P216,"")</f>
        <v>0.333333333333333</v>
      </c>
      <c r="AB216" s="25" t="n">
        <f aca="false">IFERROR(T216/P216,"")</f>
        <v>0</v>
      </c>
      <c r="AC216" s="25" t="n">
        <f aca="false">IFERROR(T216/Q216,"")</f>
        <v>0</v>
      </c>
      <c r="AD216" s="25" t="n">
        <f aca="false">IFERROR(R216/Q216,"")</f>
        <v>243800</v>
      </c>
      <c r="AE216" s="28" t="str">
        <f aca="false">IFERROR(R216/T216,"")</f>
        <v/>
      </c>
      <c r="AF216" s="29" t="str">
        <f aca="false">IF(A216="","",IF(OR(O216&gt;K216,P216&gt;O216,Q216&gt;P216,K216&gt;J216),"CHECK","OK"))</f>
        <v>OK</v>
      </c>
    </row>
    <row r="217" customFormat="false" ht="15" hidden="false" customHeight="false" outlineLevel="0" collapsed="false">
      <c r="A217" s="21" t="n">
        <v>45992</v>
      </c>
      <c r="B217" s="4" t="s">
        <v>109</v>
      </c>
      <c r="C217" s="4" t="s">
        <v>116</v>
      </c>
      <c r="D217" s="4" t="s">
        <v>133</v>
      </c>
      <c r="E217" s="16" t="n">
        <v>0</v>
      </c>
      <c r="F217" s="16" t="n">
        <v>0</v>
      </c>
      <c r="G217" s="14" t="n">
        <v>0</v>
      </c>
      <c r="H217" s="14" t="n">
        <v>0</v>
      </c>
      <c r="I217" s="14" t="n">
        <v>185</v>
      </c>
      <c r="J217" s="14" t="n">
        <v>10</v>
      </c>
      <c r="K217" s="14" t="n">
        <v>6</v>
      </c>
      <c r="L217" s="14" t="n">
        <v>5</v>
      </c>
      <c r="M217" s="14" t="n">
        <v>4</v>
      </c>
      <c r="N217" s="14" t="n">
        <v>1</v>
      </c>
      <c r="O217" s="14" t="n">
        <v>3</v>
      </c>
      <c r="P217" s="14" t="n">
        <v>2</v>
      </c>
      <c r="Q217" s="14" t="n">
        <v>1</v>
      </c>
      <c r="R217" s="16" t="n">
        <v>227100</v>
      </c>
      <c r="S217" s="24" t="n">
        <v>25</v>
      </c>
      <c r="T217" s="25" t="n">
        <f aca="false">IF(A217="","",E217+F217)</f>
        <v>0</v>
      </c>
      <c r="U217" s="26" t="str">
        <f aca="false">IFERROR(H217/G217,"")</f>
        <v/>
      </c>
      <c r="V217" s="27" t="n">
        <f aca="false">IFERROR(J217/I217,"")</f>
        <v>0.0540540540540541</v>
      </c>
      <c r="W217" s="27" t="n">
        <f aca="false">IFERROR(K217/J217,"")</f>
        <v>0.6</v>
      </c>
      <c r="X217" s="25" t="n">
        <f aca="false">IFERROR(T217/K217,"")</f>
        <v>0</v>
      </c>
      <c r="Y217" s="27" t="n">
        <f aca="false">IFERROR(O217/K217,"")</f>
        <v>0.5</v>
      </c>
      <c r="Z217" s="27" t="n">
        <f aca="false">IFERROR(P217/O217,"")</f>
        <v>0.666666666666667</v>
      </c>
      <c r="AA217" s="27" t="n">
        <f aca="false">IFERROR(Q217/P217,"")</f>
        <v>0.5</v>
      </c>
      <c r="AB217" s="25" t="n">
        <f aca="false">IFERROR(T217/P217,"")</f>
        <v>0</v>
      </c>
      <c r="AC217" s="25" t="n">
        <f aca="false">IFERROR(T217/Q217,"")</f>
        <v>0</v>
      </c>
      <c r="AD217" s="25" t="n">
        <f aca="false">IFERROR(R217/Q217,"")</f>
        <v>227100</v>
      </c>
      <c r="AE217" s="28" t="str">
        <f aca="false">IFERROR(R217/T217,"")</f>
        <v/>
      </c>
      <c r="AF217" s="29" t="str">
        <f aca="false">IF(A217="","",IF(OR(O217&gt;K217,P217&gt;O217,Q217&gt;P217,K217&gt;J217),"CHECK","OK"))</f>
        <v>OK</v>
      </c>
    </row>
    <row r="218" customFormat="false" ht="15" hidden="false" customHeight="false" outlineLevel="0" collapsed="false">
      <c r="A218" s="21" t="n">
        <v>45992</v>
      </c>
      <c r="B218" s="4" t="s">
        <v>109</v>
      </c>
      <c r="C218" s="4" t="s">
        <v>120</v>
      </c>
      <c r="D218" s="4" t="s">
        <v>111</v>
      </c>
      <c r="E218" s="16" t="n">
        <v>137200</v>
      </c>
      <c r="F218" s="16" t="n">
        <v>14900</v>
      </c>
      <c r="G218" s="14" t="n">
        <v>17047</v>
      </c>
      <c r="H218" s="14" t="n">
        <v>736</v>
      </c>
      <c r="I218" s="14" t="n">
        <v>664</v>
      </c>
      <c r="J218" s="14" t="n">
        <v>40</v>
      </c>
      <c r="K218" s="14" t="n">
        <v>29</v>
      </c>
      <c r="L218" s="14" t="n">
        <v>20</v>
      </c>
      <c r="M218" s="14" t="n">
        <v>14</v>
      </c>
      <c r="N218" s="14" t="n">
        <v>6</v>
      </c>
      <c r="O218" s="14" t="n">
        <v>17</v>
      </c>
      <c r="P218" s="14" t="n">
        <v>13</v>
      </c>
      <c r="Q218" s="14" t="n">
        <v>8</v>
      </c>
      <c r="R218" s="16" t="n">
        <v>772800</v>
      </c>
      <c r="S218" s="24" t="n">
        <v>19</v>
      </c>
      <c r="T218" s="25" t="n">
        <f aca="false">IF(A218="","",E218+F218)</f>
        <v>152100</v>
      </c>
      <c r="U218" s="26" t="n">
        <f aca="false">IFERROR(H218/G218,"")</f>
        <v>0.0431747521558045</v>
      </c>
      <c r="V218" s="27" t="n">
        <f aca="false">IFERROR(J218/I218,"")</f>
        <v>0.0602409638554217</v>
      </c>
      <c r="W218" s="27" t="n">
        <f aca="false">IFERROR(K218/J218,"")</f>
        <v>0.725</v>
      </c>
      <c r="X218" s="25" t="n">
        <f aca="false">IFERROR(T218/K218,"")</f>
        <v>5244.8275862069</v>
      </c>
      <c r="Y218" s="27" t="n">
        <f aca="false">IFERROR(O218/K218,"")</f>
        <v>0.586206896551724</v>
      </c>
      <c r="Z218" s="27" t="n">
        <f aca="false">IFERROR(P218/O218,"")</f>
        <v>0.764705882352941</v>
      </c>
      <c r="AA218" s="27" t="n">
        <f aca="false">IFERROR(Q218/P218,"")</f>
        <v>0.615384615384615</v>
      </c>
      <c r="AB218" s="25" t="n">
        <f aca="false">IFERROR(T218/P218,"")</f>
        <v>11700</v>
      </c>
      <c r="AC218" s="25" t="n">
        <f aca="false">IFERROR(T218/Q218,"")</f>
        <v>19012.5</v>
      </c>
      <c r="AD218" s="25" t="n">
        <f aca="false">IFERROR(R218/Q218,"")</f>
        <v>96600</v>
      </c>
      <c r="AE218" s="28" t="n">
        <f aca="false">IFERROR(R218/T218,"")</f>
        <v>5.08086785009862</v>
      </c>
      <c r="AF218" s="29" t="str">
        <f aca="false">IF(A218="","",IF(OR(O218&gt;K218,P218&gt;O218,Q218&gt;P218,K218&gt;J218),"CHECK","OK"))</f>
        <v>OK</v>
      </c>
    </row>
    <row r="219" customFormat="false" ht="15" hidden="false" customHeight="false" outlineLevel="0" collapsed="false">
      <c r="A219" s="21" t="n">
        <v>45992</v>
      </c>
      <c r="B219" s="4" t="s">
        <v>109</v>
      </c>
      <c r="C219" s="4" t="s">
        <v>120</v>
      </c>
      <c r="D219" s="4" t="s">
        <v>117</v>
      </c>
      <c r="E219" s="16" t="n">
        <v>24400</v>
      </c>
      <c r="F219" s="16" t="n">
        <v>3600</v>
      </c>
      <c r="G219" s="14" t="n">
        <v>4208</v>
      </c>
      <c r="H219" s="14" t="n">
        <v>507</v>
      </c>
      <c r="I219" s="14" t="n">
        <v>511</v>
      </c>
      <c r="J219" s="14" t="n">
        <v>56</v>
      </c>
      <c r="K219" s="14" t="n">
        <v>52</v>
      </c>
      <c r="L219" s="14" t="n">
        <v>28</v>
      </c>
      <c r="M219" s="14" t="n">
        <v>20</v>
      </c>
      <c r="N219" s="14" t="n">
        <v>8</v>
      </c>
      <c r="O219" s="14" t="n">
        <v>32</v>
      </c>
      <c r="P219" s="14" t="n">
        <v>29</v>
      </c>
      <c r="Q219" s="14" t="n">
        <v>17</v>
      </c>
      <c r="R219" s="16" t="n">
        <v>1386700</v>
      </c>
      <c r="S219" s="24" t="n">
        <v>23</v>
      </c>
      <c r="T219" s="25" t="n">
        <f aca="false">IF(A219="","",E219+F219)</f>
        <v>28000</v>
      </c>
      <c r="U219" s="26" t="n">
        <f aca="false">IFERROR(H219/G219,"")</f>
        <v>0.120484790874525</v>
      </c>
      <c r="V219" s="27" t="n">
        <f aca="false">IFERROR(J219/I219,"")</f>
        <v>0.10958904109589</v>
      </c>
      <c r="W219" s="27" t="n">
        <f aca="false">IFERROR(K219/J219,"")</f>
        <v>0.928571428571429</v>
      </c>
      <c r="X219" s="25" t="n">
        <f aca="false">IFERROR(T219/K219,"")</f>
        <v>538.461538461539</v>
      </c>
      <c r="Y219" s="27" t="n">
        <f aca="false">IFERROR(O219/K219,"")</f>
        <v>0.615384615384615</v>
      </c>
      <c r="Z219" s="27" t="n">
        <f aca="false">IFERROR(P219/O219,"")</f>
        <v>0.90625</v>
      </c>
      <c r="AA219" s="27" t="n">
        <f aca="false">IFERROR(Q219/P219,"")</f>
        <v>0.586206896551724</v>
      </c>
      <c r="AB219" s="25" t="n">
        <f aca="false">IFERROR(T219/P219,"")</f>
        <v>965.51724137931</v>
      </c>
      <c r="AC219" s="25" t="n">
        <f aca="false">IFERROR(T219/Q219,"")</f>
        <v>1647.05882352941</v>
      </c>
      <c r="AD219" s="25" t="n">
        <f aca="false">IFERROR(R219/Q219,"")</f>
        <v>81570.5882352941</v>
      </c>
      <c r="AE219" s="28" t="n">
        <f aca="false">IFERROR(R219/T219,"")</f>
        <v>49.525</v>
      </c>
      <c r="AF219" s="29" t="str">
        <f aca="false">IF(A219="","",IF(OR(O219&gt;K219,P219&gt;O219,Q219&gt;P219,K219&gt;J219),"CHECK","OK"))</f>
        <v>OK</v>
      </c>
    </row>
    <row r="220" customFormat="false" ht="15" hidden="false" customHeight="false" outlineLevel="0" collapsed="false">
      <c r="A220" s="21" t="n">
        <v>45992</v>
      </c>
      <c r="B220" s="4" t="s">
        <v>109</v>
      </c>
      <c r="C220" s="4" t="s">
        <v>120</v>
      </c>
      <c r="D220" s="4" t="s">
        <v>121</v>
      </c>
      <c r="E220" s="16" t="n">
        <v>92800</v>
      </c>
      <c r="F220" s="16" t="n">
        <v>10000</v>
      </c>
      <c r="G220" s="14" t="n">
        <v>72572</v>
      </c>
      <c r="H220" s="14" t="n">
        <v>786</v>
      </c>
      <c r="I220" s="14" t="n">
        <v>610</v>
      </c>
      <c r="J220" s="14" t="n">
        <v>29</v>
      </c>
      <c r="K220" s="14" t="n">
        <v>14</v>
      </c>
      <c r="L220" s="14" t="n">
        <v>14</v>
      </c>
      <c r="M220" s="14" t="n">
        <v>10</v>
      </c>
      <c r="N220" s="14" t="n">
        <v>5</v>
      </c>
      <c r="O220" s="14" t="n">
        <v>7</v>
      </c>
      <c r="P220" s="14" t="n">
        <v>6</v>
      </c>
      <c r="Q220" s="14" t="n">
        <v>3</v>
      </c>
      <c r="R220" s="16" t="n">
        <v>264800</v>
      </c>
      <c r="S220" s="24" t="n">
        <v>19</v>
      </c>
      <c r="T220" s="25" t="n">
        <f aca="false">IF(A220="","",E220+F220)</f>
        <v>102800</v>
      </c>
      <c r="U220" s="26" t="n">
        <f aca="false">IFERROR(H220/G220,"")</f>
        <v>0.0108306233809183</v>
      </c>
      <c r="V220" s="27" t="n">
        <f aca="false">IFERROR(J220/I220,"")</f>
        <v>0.0475409836065574</v>
      </c>
      <c r="W220" s="27" t="n">
        <f aca="false">IFERROR(K220/J220,"")</f>
        <v>0.482758620689655</v>
      </c>
      <c r="X220" s="25" t="n">
        <f aca="false">IFERROR(T220/K220,"")</f>
        <v>7342.85714285714</v>
      </c>
      <c r="Y220" s="27" t="n">
        <f aca="false">IFERROR(O220/K220,"")</f>
        <v>0.5</v>
      </c>
      <c r="Z220" s="27" t="n">
        <f aca="false">IFERROR(P220/O220,"")</f>
        <v>0.857142857142857</v>
      </c>
      <c r="AA220" s="27" t="n">
        <f aca="false">IFERROR(Q220/P220,"")</f>
        <v>0.5</v>
      </c>
      <c r="AB220" s="25" t="n">
        <f aca="false">IFERROR(T220/P220,"")</f>
        <v>17133.3333333333</v>
      </c>
      <c r="AC220" s="25" t="n">
        <f aca="false">IFERROR(T220/Q220,"")</f>
        <v>34266.6666666667</v>
      </c>
      <c r="AD220" s="25" t="n">
        <f aca="false">IFERROR(R220/Q220,"")</f>
        <v>88266.6666666667</v>
      </c>
      <c r="AE220" s="28" t="n">
        <f aca="false">IFERROR(R220/T220,"")</f>
        <v>2.57587548638132</v>
      </c>
      <c r="AF220" s="29" t="str">
        <f aca="false">IF(A220="","",IF(OR(O220&gt;K220,P220&gt;O220,Q220&gt;P220,K220&gt;J220),"CHECK","OK"))</f>
        <v>OK</v>
      </c>
    </row>
    <row r="221" customFormat="false" ht="15" hidden="false" customHeight="false" outlineLevel="0" collapsed="false">
      <c r="A221" s="21" t="n">
        <v>45992</v>
      </c>
      <c r="B221" s="4" t="s">
        <v>109</v>
      </c>
      <c r="C221" s="4" t="s">
        <v>120</v>
      </c>
      <c r="D221" s="4" t="s">
        <v>123</v>
      </c>
      <c r="E221" s="16" t="n">
        <v>43300</v>
      </c>
      <c r="F221" s="16" t="n">
        <v>12200</v>
      </c>
      <c r="G221" s="14" t="n">
        <v>75720</v>
      </c>
      <c r="H221" s="14" t="n">
        <v>305</v>
      </c>
      <c r="I221" s="14" t="n">
        <v>249</v>
      </c>
      <c r="J221" s="14" t="n">
        <v>6</v>
      </c>
      <c r="K221" s="14" t="n">
        <v>3</v>
      </c>
      <c r="L221" s="14" t="n">
        <v>3</v>
      </c>
      <c r="M221" s="14" t="n">
        <v>2</v>
      </c>
      <c r="N221" s="14" t="n">
        <v>1</v>
      </c>
      <c r="O221" s="14" t="n">
        <v>2</v>
      </c>
      <c r="P221" s="14" t="n">
        <v>1</v>
      </c>
      <c r="Q221" s="14" t="n">
        <v>1</v>
      </c>
      <c r="R221" s="16" t="n">
        <v>85900</v>
      </c>
      <c r="S221" s="24" t="n">
        <v>17</v>
      </c>
      <c r="T221" s="25" t="n">
        <f aca="false">IF(A221="","",E221+F221)</f>
        <v>55500</v>
      </c>
      <c r="U221" s="26" t="n">
        <f aca="false">IFERROR(H221/G221,"")</f>
        <v>0.00402799788695193</v>
      </c>
      <c r="V221" s="27" t="n">
        <f aca="false">IFERROR(J221/I221,"")</f>
        <v>0.0240963855421687</v>
      </c>
      <c r="W221" s="27" t="n">
        <f aca="false">IFERROR(K221/J221,"")</f>
        <v>0.5</v>
      </c>
      <c r="X221" s="25" t="n">
        <f aca="false">IFERROR(T221/K221,"")</f>
        <v>18500</v>
      </c>
      <c r="Y221" s="27" t="n">
        <f aca="false">IFERROR(O221/K221,"")</f>
        <v>0.666666666666667</v>
      </c>
      <c r="Z221" s="27" t="n">
        <f aca="false">IFERROR(P221/O221,"")</f>
        <v>0.5</v>
      </c>
      <c r="AA221" s="27" t="n">
        <f aca="false">IFERROR(Q221/P221,"")</f>
        <v>1</v>
      </c>
      <c r="AB221" s="25" t="n">
        <f aca="false">IFERROR(T221/P221,"")</f>
        <v>55500</v>
      </c>
      <c r="AC221" s="25" t="n">
        <f aca="false">IFERROR(T221/Q221,"")</f>
        <v>55500</v>
      </c>
      <c r="AD221" s="25" t="n">
        <f aca="false">IFERROR(R221/Q221,"")</f>
        <v>85900</v>
      </c>
      <c r="AE221" s="28" t="n">
        <f aca="false">IFERROR(R221/T221,"")</f>
        <v>1.54774774774775</v>
      </c>
      <c r="AF221" s="29" t="str">
        <f aca="false">IF(A221="","",IF(OR(O221&gt;K221,P221&gt;O221,Q221&gt;P221,K221&gt;J221),"CHECK","OK"))</f>
        <v>OK</v>
      </c>
    </row>
    <row r="222" customFormat="false" ht="15" hidden="false" customHeight="false" outlineLevel="0" collapsed="false">
      <c r="A222" s="21" t="n">
        <v>45992</v>
      </c>
      <c r="B222" s="4" t="s">
        <v>109</v>
      </c>
      <c r="C222" s="4" t="s">
        <v>120</v>
      </c>
      <c r="D222" s="4" t="s">
        <v>126</v>
      </c>
      <c r="E222" s="16" t="n">
        <v>79200</v>
      </c>
      <c r="F222" s="16" t="n">
        <v>14900</v>
      </c>
      <c r="G222" s="14" t="n">
        <v>114149</v>
      </c>
      <c r="H222" s="14" t="n">
        <v>938</v>
      </c>
      <c r="I222" s="14" t="n">
        <v>682</v>
      </c>
      <c r="J222" s="14" t="n">
        <v>36</v>
      </c>
      <c r="K222" s="14" t="n">
        <v>17</v>
      </c>
      <c r="L222" s="14" t="n">
        <v>18</v>
      </c>
      <c r="M222" s="14" t="n">
        <v>13</v>
      </c>
      <c r="N222" s="14" t="n">
        <v>5</v>
      </c>
      <c r="O222" s="14" t="n">
        <v>7</v>
      </c>
      <c r="P222" s="14" t="n">
        <v>5</v>
      </c>
      <c r="Q222" s="14" t="n">
        <v>2</v>
      </c>
      <c r="R222" s="16" t="n">
        <v>167600</v>
      </c>
      <c r="S222" s="24" t="n">
        <v>21</v>
      </c>
      <c r="T222" s="25" t="n">
        <f aca="false">IF(A222="","",E222+F222)</f>
        <v>94100</v>
      </c>
      <c r="U222" s="26" t="n">
        <f aca="false">IFERROR(H222/G222,"")</f>
        <v>0.00821732998098976</v>
      </c>
      <c r="V222" s="27" t="n">
        <f aca="false">IFERROR(J222/I222,"")</f>
        <v>0.0527859237536657</v>
      </c>
      <c r="W222" s="27" t="n">
        <f aca="false">IFERROR(K222/J222,"")</f>
        <v>0.472222222222222</v>
      </c>
      <c r="X222" s="25" t="n">
        <f aca="false">IFERROR(T222/K222,"")</f>
        <v>5535.29411764706</v>
      </c>
      <c r="Y222" s="27" t="n">
        <f aca="false">IFERROR(O222/K222,"")</f>
        <v>0.411764705882353</v>
      </c>
      <c r="Z222" s="27" t="n">
        <f aca="false">IFERROR(P222/O222,"")</f>
        <v>0.714285714285714</v>
      </c>
      <c r="AA222" s="27" t="n">
        <f aca="false">IFERROR(Q222/P222,"")</f>
        <v>0.4</v>
      </c>
      <c r="AB222" s="25" t="n">
        <f aca="false">IFERROR(T222/P222,"")</f>
        <v>18820</v>
      </c>
      <c r="AC222" s="25" t="n">
        <f aca="false">IFERROR(T222/Q222,"")</f>
        <v>47050</v>
      </c>
      <c r="AD222" s="25" t="n">
        <f aca="false">IFERROR(R222/Q222,"")</f>
        <v>83800</v>
      </c>
      <c r="AE222" s="28" t="n">
        <f aca="false">IFERROR(R222/T222,"")</f>
        <v>1.78108395324123</v>
      </c>
      <c r="AF222" s="29" t="str">
        <f aca="false">IF(A222="","",IF(OR(O222&gt;K222,P222&gt;O222,Q222&gt;P222,K222&gt;J222),"CHECK","OK"))</f>
        <v>OK</v>
      </c>
    </row>
    <row r="223" customFormat="false" ht="15" hidden="false" customHeight="false" outlineLevel="0" collapsed="false">
      <c r="A223" s="21" t="n">
        <v>45992</v>
      </c>
      <c r="B223" s="4" t="s">
        <v>109</v>
      </c>
      <c r="C223" s="4" t="s">
        <v>120</v>
      </c>
      <c r="D223" s="4" t="s">
        <v>127</v>
      </c>
      <c r="E223" s="16" t="n">
        <v>0</v>
      </c>
      <c r="F223" s="16" t="n">
        <v>29500</v>
      </c>
      <c r="G223" s="14" t="n">
        <v>25978</v>
      </c>
      <c r="H223" s="14" t="n">
        <v>720</v>
      </c>
      <c r="I223" s="14" t="n">
        <v>712</v>
      </c>
      <c r="J223" s="14" t="n">
        <v>22</v>
      </c>
      <c r="K223" s="14" t="n">
        <v>15</v>
      </c>
      <c r="L223" s="14" t="n">
        <v>11</v>
      </c>
      <c r="M223" s="14" t="n">
        <v>8</v>
      </c>
      <c r="N223" s="14" t="n">
        <v>3</v>
      </c>
      <c r="O223" s="14" t="n">
        <v>10</v>
      </c>
      <c r="P223" s="14" t="n">
        <v>8</v>
      </c>
      <c r="Q223" s="14" t="n">
        <v>5</v>
      </c>
      <c r="R223" s="16" t="n">
        <v>453100</v>
      </c>
      <c r="S223" s="24" t="n">
        <v>13</v>
      </c>
      <c r="T223" s="25" t="n">
        <f aca="false">IF(A223="","",E223+F223)</f>
        <v>29500</v>
      </c>
      <c r="U223" s="26" t="n">
        <f aca="false">IFERROR(H223/G223,"")</f>
        <v>0.0277157594887982</v>
      </c>
      <c r="V223" s="27" t="n">
        <f aca="false">IFERROR(J223/I223,"")</f>
        <v>0.0308988764044944</v>
      </c>
      <c r="W223" s="27" t="n">
        <f aca="false">IFERROR(K223/J223,"")</f>
        <v>0.681818181818182</v>
      </c>
      <c r="X223" s="25" t="n">
        <f aca="false">IFERROR(T223/K223,"")</f>
        <v>1966.66666666667</v>
      </c>
      <c r="Y223" s="27" t="n">
        <f aca="false">IFERROR(O223/K223,"")</f>
        <v>0.666666666666667</v>
      </c>
      <c r="Z223" s="27" t="n">
        <f aca="false">IFERROR(P223/O223,"")</f>
        <v>0.8</v>
      </c>
      <c r="AA223" s="27" t="n">
        <f aca="false">IFERROR(Q223/P223,"")</f>
        <v>0.625</v>
      </c>
      <c r="AB223" s="25" t="n">
        <f aca="false">IFERROR(T223/P223,"")</f>
        <v>3687.5</v>
      </c>
      <c r="AC223" s="25" t="n">
        <f aca="false">IFERROR(T223/Q223,"")</f>
        <v>5900</v>
      </c>
      <c r="AD223" s="25" t="n">
        <f aca="false">IFERROR(R223/Q223,"")</f>
        <v>90620</v>
      </c>
      <c r="AE223" s="28" t="n">
        <f aca="false">IFERROR(R223/T223,"")</f>
        <v>15.3593220338983</v>
      </c>
      <c r="AF223" s="29" t="str">
        <f aca="false">IF(A223="","",IF(OR(O223&gt;K223,P223&gt;O223,Q223&gt;P223,K223&gt;J223),"CHECK","OK"))</f>
        <v>OK</v>
      </c>
    </row>
    <row r="224" customFormat="false" ht="15" hidden="false" customHeight="false" outlineLevel="0" collapsed="false">
      <c r="A224" s="21" t="n">
        <v>45992</v>
      </c>
      <c r="B224" s="4" t="s">
        <v>109</v>
      </c>
      <c r="C224" s="4" t="s">
        <v>120</v>
      </c>
      <c r="D224" s="4" t="s">
        <v>128</v>
      </c>
      <c r="E224" s="16" t="n">
        <v>0</v>
      </c>
      <c r="F224" s="16" t="n">
        <v>9900</v>
      </c>
      <c r="G224" s="14" t="n">
        <v>10506</v>
      </c>
      <c r="H224" s="14" t="n">
        <v>565</v>
      </c>
      <c r="I224" s="14" t="n">
        <v>476</v>
      </c>
      <c r="J224" s="14" t="n">
        <v>108</v>
      </c>
      <c r="K224" s="14" t="n">
        <v>80</v>
      </c>
      <c r="L224" s="14" t="n">
        <v>81</v>
      </c>
      <c r="M224" s="14" t="n">
        <v>11</v>
      </c>
      <c r="N224" s="14" t="n">
        <v>16</v>
      </c>
      <c r="O224" s="14" t="n">
        <v>48</v>
      </c>
      <c r="P224" s="14" t="n">
        <v>37</v>
      </c>
      <c r="Q224" s="14" t="n">
        <v>21</v>
      </c>
      <c r="R224" s="16" t="n">
        <v>1826000</v>
      </c>
      <c r="S224" s="24" t="n">
        <v>11</v>
      </c>
      <c r="T224" s="25" t="n">
        <f aca="false">IF(A224="","",E224+F224)</f>
        <v>9900</v>
      </c>
      <c r="U224" s="26" t="n">
        <f aca="false">IFERROR(H224/G224,"")</f>
        <v>0.0537787930706263</v>
      </c>
      <c r="V224" s="27" t="n">
        <f aca="false">IFERROR(J224/I224,"")</f>
        <v>0.226890756302521</v>
      </c>
      <c r="W224" s="27" t="n">
        <f aca="false">IFERROR(K224/J224,"")</f>
        <v>0.740740740740741</v>
      </c>
      <c r="X224" s="25" t="n">
        <f aca="false">IFERROR(T224/K224,"")</f>
        <v>123.75</v>
      </c>
      <c r="Y224" s="27" t="n">
        <f aca="false">IFERROR(O224/K224,"")</f>
        <v>0.6</v>
      </c>
      <c r="Z224" s="27" t="n">
        <f aca="false">IFERROR(P224/O224,"")</f>
        <v>0.770833333333333</v>
      </c>
      <c r="AA224" s="27" t="n">
        <f aca="false">IFERROR(Q224/P224,"")</f>
        <v>0.567567567567568</v>
      </c>
      <c r="AB224" s="25" t="n">
        <f aca="false">IFERROR(T224/P224,"")</f>
        <v>267.567567567568</v>
      </c>
      <c r="AC224" s="25" t="n">
        <f aca="false">IFERROR(T224/Q224,"")</f>
        <v>471.428571428571</v>
      </c>
      <c r="AD224" s="25" t="n">
        <f aca="false">IFERROR(R224/Q224,"")</f>
        <v>86952.380952381</v>
      </c>
      <c r="AE224" s="28" t="n">
        <f aca="false">IFERROR(R224/T224,"")</f>
        <v>184.444444444444</v>
      </c>
      <c r="AF224" s="29" t="str">
        <f aca="false">IF(A224="","",IF(OR(O224&gt;K224,P224&gt;O224,Q224&gt;P224,K224&gt;J224),"CHECK","OK"))</f>
        <v>OK</v>
      </c>
    </row>
    <row r="225" customFormat="false" ht="15" hidden="false" customHeight="false" outlineLevel="0" collapsed="false">
      <c r="A225" s="21" t="n">
        <v>45992</v>
      </c>
      <c r="B225" s="4" t="s">
        <v>109</v>
      </c>
      <c r="C225" s="4" t="s">
        <v>120</v>
      </c>
      <c r="D225" s="4" t="s">
        <v>129</v>
      </c>
      <c r="E225" s="16" t="n">
        <v>0</v>
      </c>
      <c r="F225" s="16" t="n">
        <v>18900</v>
      </c>
      <c r="G225" s="14" t="n">
        <v>13768</v>
      </c>
      <c r="H225" s="14" t="n">
        <v>139</v>
      </c>
      <c r="I225" s="14" t="n">
        <v>108</v>
      </c>
      <c r="J225" s="14" t="n">
        <v>2</v>
      </c>
      <c r="K225" s="14" t="n">
        <v>1</v>
      </c>
      <c r="L225" s="14" t="n">
        <v>1</v>
      </c>
      <c r="M225" s="14" t="n">
        <v>1</v>
      </c>
      <c r="N225" s="14" t="n">
        <v>0</v>
      </c>
      <c r="O225" s="14" t="n">
        <v>1</v>
      </c>
      <c r="P225" s="14" t="n">
        <v>1</v>
      </c>
      <c r="Q225" s="14" t="n">
        <v>0</v>
      </c>
      <c r="R225" s="16" t="n">
        <v>0</v>
      </c>
      <c r="S225" s="24" t="n">
        <v>10</v>
      </c>
      <c r="T225" s="25" t="n">
        <f aca="false">IF(A225="","",E225+F225)</f>
        <v>18900</v>
      </c>
      <c r="U225" s="26" t="n">
        <f aca="false">IFERROR(H225/G225,"")</f>
        <v>0.0100958744915747</v>
      </c>
      <c r="V225" s="27" t="n">
        <f aca="false">IFERROR(J225/I225,"")</f>
        <v>0.0185185185185185</v>
      </c>
      <c r="W225" s="27" t="n">
        <f aca="false">IFERROR(K225/J225,"")</f>
        <v>0.5</v>
      </c>
      <c r="X225" s="25" t="n">
        <f aca="false">IFERROR(T225/K225,"")</f>
        <v>18900</v>
      </c>
      <c r="Y225" s="27" t="n">
        <f aca="false">IFERROR(O225/K225,"")</f>
        <v>1</v>
      </c>
      <c r="Z225" s="27" t="n">
        <f aca="false">IFERROR(P225/O225,"")</f>
        <v>1</v>
      </c>
      <c r="AA225" s="27" t="n">
        <f aca="false">IFERROR(Q225/P225,"")</f>
        <v>0</v>
      </c>
      <c r="AB225" s="25" t="n">
        <f aca="false">IFERROR(T225/P225,"")</f>
        <v>18900</v>
      </c>
      <c r="AC225" s="25" t="str">
        <f aca="false">IFERROR(T225/Q225,"")</f>
        <v/>
      </c>
      <c r="AD225" s="25" t="str">
        <f aca="false">IFERROR(R225/Q225,"")</f>
        <v/>
      </c>
      <c r="AE225" s="28" t="n">
        <f aca="false">IFERROR(R225/T225,"")</f>
        <v>0</v>
      </c>
      <c r="AF225" s="29" t="str">
        <f aca="false">IF(A225="","",IF(OR(O225&gt;K225,P225&gt;O225,Q225&gt;P225,K225&gt;J225),"CHECK","OK"))</f>
        <v>OK</v>
      </c>
    </row>
    <row r="226" customFormat="false" ht="15" hidden="false" customHeight="false" outlineLevel="0" collapsed="false">
      <c r="A226" s="21" t="n">
        <v>45992</v>
      </c>
      <c r="B226" s="4" t="s">
        <v>109</v>
      </c>
      <c r="C226" s="4" t="s">
        <v>120</v>
      </c>
      <c r="D226" s="4" t="s">
        <v>130</v>
      </c>
      <c r="E226" s="16" t="n">
        <v>0</v>
      </c>
      <c r="F226" s="16" t="n">
        <v>0</v>
      </c>
      <c r="G226" s="14" t="n">
        <v>0</v>
      </c>
      <c r="H226" s="14" t="n">
        <v>0</v>
      </c>
      <c r="I226" s="14" t="n">
        <v>0</v>
      </c>
      <c r="J226" s="14" t="n">
        <v>8</v>
      </c>
      <c r="K226" s="14" t="n">
        <v>5</v>
      </c>
      <c r="L226" s="14" t="n">
        <v>0</v>
      </c>
      <c r="M226" s="14" t="n">
        <v>0</v>
      </c>
      <c r="N226" s="14" t="n">
        <v>8</v>
      </c>
      <c r="O226" s="14" t="n">
        <v>3</v>
      </c>
      <c r="P226" s="14" t="n">
        <v>2</v>
      </c>
      <c r="Q226" s="14" t="n">
        <v>1</v>
      </c>
      <c r="R226" s="16" t="n">
        <v>82900</v>
      </c>
      <c r="S226" s="24" t="n">
        <v>16</v>
      </c>
      <c r="T226" s="25" t="n">
        <f aca="false">IF(A226="","",E226+F226)</f>
        <v>0</v>
      </c>
      <c r="U226" s="26" t="str">
        <f aca="false">IFERROR(H226/G226,"")</f>
        <v/>
      </c>
      <c r="V226" s="27" t="str">
        <f aca="false">IFERROR(J226/I226,"")</f>
        <v/>
      </c>
      <c r="W226" s="27" t="n">
        <f aca="false">IFERROR(K226/J226,"")</f>
        <v>0.625</v>
      </c>
      <c r="X226" s="25" t="n">
        <f aca="false">IFERROR(T226/K226,"")</f>
        <v>0</v>
      </c>
      <c r="Y226" s="27" t="n">
        <f aca="false">IFERROR(O226/K226,"")</f>
        <v>0.6</v>
      </c>
      <c r="Z226" s="27" t="n">
        <f aca="false">IFERROR(P226/O226,"")</f>
        <v>0.666666666666667</v>
      </c>
      <c r="AA226" s="27" t="n">
        <f aca="false">IFERROR(Q226/P226,"")</f>
        <v>0.5</v>
      </c>
      <c r="AB226" s="25" t="n">
        <f aca="false">IFERROR(T226/P226,"")</f>
        <v>0</v>
      </c>
      <c r="AC226" s="25" t="n">
        <f aca="false">IFERROR(T226/Q226,"")</f>
        <v>0</v>
      </c>
      <c r="AD226" s="25" t="n">
        <f aca="false">IFERROR(R226/Q226,"")</f>
        <v>82900</v>
      </c>
      <c r="AE226" s="28" t="str">
        <f aca="false">IFERROR(R226/T226,"")</f>
        <v/>
      </c>
      <c r="AF226" s="29" t="str">
        <f aca="false">IF(A226="","",IF(OR(O226&gt;K226,P226&gt;O226,Q226&gt;P226,K226&gt;J226),"CHECK","OK"))</f>
        <v>OK</v>
      </c>
    </row>
    <row r="227" customFormat="false" ht="15" hidden="false" customHeight="false" outlineLevel="0" collapsed="false">
      <c r="A227" s="21" t="n">
        <v>45992</v>
      </c>
      <c r="B227" s="4" t="s">
        <v>109</v>
      </c>
      <c r="C227" s="4" t="s">
        <v>120</v>
      </c>
      <c r="D227" s="4" t="s">
        <v>131</v>
      </c>
      <c r="E227" s="16" t="n">
        <v>0</v>
      </c>
      <c r="F227" s="16" t="n">
        <v>6100</v>
      </c>
      <c r="G227" s="14" t="n">
        <v>5256</v>
      </c>
      <c r="H227" s="14" t="n">
        <v>96</v>
      </c>
      <c r="I227" s="14" t="n">
        <v>65</v>
      </c>
      <c r="J227" s="14" t="n">
        <v>3</v>
      </c>
      <c r="K227" s="14" t="n">
        <v>2</v>
      </c>
      <c r="L227" s="14" t="n">
        <v>2</v>
      </c>
      <c r="M227" s="14" t="n">
        <v>1</v>
      </c>
      <c r="N227" s="14" t="n">
        <v>0</v>
      </c>
      <c r="O227" s="14" t="n">
        <v>1</v>
      </c>
      <c r="P227" s="14" t="n">
        <v>1</v>
      </c>
      <c r="Q227" s="14" t="n">
        <v>1</v>
      </c>
      <c r="R227" s="16" t="n">
        <v>96600</v>
      </c>
      <c r="S227" s="24" t="n">
        <v>11</v>
      </c>
      <c r="T227" s="25" t="n">
        <f aca="false">IF(A227="","",E227+F227)</f>
        <v>6100</v>
      </c>
      <c r="U227" s="26" t="n">
        <f aca="false">IFERROR(H227/G227,"")</f>
        <v>0.0182648401826484</v>
      </c>
      <c r="V227" s="27" t="n">
        <f aca="false">IFERROR(J227/I227,"")</f>
        <v>0.0461538461538462</v>
      </c>
      <c r="W227" s="27" t="n">
        <f aca="false">IFERROR(K227/J227,"")</f>
        <v>0.666666666666667</v>
      </c>
      <c r="X227" s="25" t="n">
        <f aca="false">IFERROR(T227/K227,"")</f>
        <v>3050</v>
      </c>
      <c r="Y227" s="27" t="n">
        <f aca="false">IFERROR(O227/K227,"")</f>
        <v>0.5</v>
      </c>
      <c r="Z227" s="27" t="n">
        <f aca="false">IFERROR(P227/O227,"")</f>
        <v>1</v>
      </c>
      <c r="AA227" s="27" t="n">
        <f aca="false">IFERROR(Q227/P227,"")</f>
        <v>1</v>
      </c>
      <c r="AB227" s="25" t="n">
        <f aca="false">IFERROR(T227/P227,"")</f>
        <v>6100</v>
      </c>
      <c r="AC227" s="25" t="n">
        <f aca="false">IFERROR(T227/Q227,"")</f>
        <v>6100</v>
      </c>
      <c r="AD227" s="25" t="n">
        <f aca="false">IFERROR(R227/Q227,"")</f>
        <v>96600</v>
      </c>
      <c r="AE227" s="28" t="n">
        <f aca="false">IFERROR(R227/T227,"")</f>
        <v>15.8360655737705</v>
      </c>
      <c r="AF227" s="29" t="str">
        <f aca="false">IF(A227="","",IF(OR(O227&gt;K227,P227&gt;O227,Q227&gt;P227,K227&gt;J227),"CHECK","OK"))</f>
        <v>OK</v>
      </c>
    </row>
    <row r="228" customFormat="false" ht="15" hidden="false" customHeight="false" outlineLevel="0" collapsed="false">
      <c r="A228" s="21" t="n">
        <v>45992</v>
      </c>
      <c r="B228" s="4" t="s">
        <v>109</v>
      </c>
      <c r="C228" s="4" t="s">
        <v>120</v>
      </c>
      <c r="D228" s="4" t="s">
        <v>132</v>
      </c>
      <c r="E228" s="16" t="n">
        <v>0</v>
      </c>
      <c r="F228" s="16" t="n">
        <v>0</v>
      </c>
      <c r="G228" s="14" t="n">
        <v>0</v>
      </c>
      <c r="H228" s="14" t="n">
        <v>0</v>
      </c>
      <c r="I228" s="14" t="n">
        <v>0</v>
      </c>
      <c r="J228" s="14" t="n">
        <v>4</v>
      </c>
      <c r="K228" s="14" t="n">
        <v>3</v>
      </c>
      <c r="L228" s="14" t="n">
        <v>2</v>
      </c>
      <c r="M228" s="14" t="n">
        <v>1</v>
      </c>
      <c r="N228" s="14" t="n">
        <v>1</v>
      </c>
      <c r="O228" s="14" t="n">
        <v>2</v>
      </c>
      <c r="P228" s="14" t="n">
        <v>2</v>
      </c>
      <c r="Q228" s="14" t="n">
        <v>1</v>
      </c>
      <c r="R228" s="16" t="n">
        <v>84100</v>
      </c>
      <c r="S228" s="24" t="n">
        <v>21</v>
      </c>
      <c r="T228" s="25" t="n">
        <f aca="false">IF(A228="","",E228+F228)</f>
        <v>0</v>
      </c>
      <c r="U228" s="26" t="str">
        <f aca="false">IFERROR(H228/G228,"")</f>
        <v/>
      </c>
      <c r="V228" s="27" t="str">
        <f aca="false">IFERROR(J228/I228,"")</f>
        <v/>
      </c>
      <c r="W228" s="27" t="n">
        <f aca="false">IFERROR(K228/J228,"")</f>
        <v>0.75</v>
      </c>
      <c r="X228" s="25" t="n">
        <f aca="false">IFERROR(T228/K228,"")</f>
        <v>0</v>
      </c>
      <c r="Y228" s="27" t="n">
        <f aca="false">IFERROR(O228/K228,"")</f>
        <v>0.666666666666667</v>
      </c>
      <c r="Z228" s="27" t="n">
        <f aca="false">IFERROR(P228/O228,"")</f>
        <v>1</v>
      </c>
      <c r="AA228" s="27" t="n">
        <f aca="false">IFERROR(Q228/P228,"")</f>
        <v>0.5</v>
      </c>
      <c r="AB228" s="25" t="n">
        <f aca="false">IFERROR(T228/P228,"")</f>
        <v>0</v>
      </c>
      <c r="AC228" s="25" t="n">
        <f aca="false">IFERROR(T228/Q228,"")</f>
        <v>0</v>
      </c>
      <c r="AD228" s="25" t="n">
        <f aca="false">IFERROR(R228/Q228,"")</f>
        <v>84100</v>
      </c>
      <c r="AE228" s="28" t="str">
        <f aca="false">IFERROR(R228/T228,"")</f>
        <v/>
      </c>
      <c r="AF228" s="29" t="str">
        <f aca="false">IF(A228="","",IF(OR(O228&gt;K228,P228&gt;O228,Q228&gt;P228,K228&gt;J228),"CHECK","OK"))</f>
        <v>OK</v>
      </c>
    </row>
    <row r="229" customFormat="false" ht="15" hidden="false" customHeight="false" outlineLevel="0" collapsed="false">
      <c r="A229" s="21" t="n">
        <v>45992</v>
      </c>
      <c r="B229" s="4" t="s">
        <v>109</v>
      </c>
      <c r="C229" s="4" t="s">
        <v>120</v>
      </c>
      <c r="D229" s="4" t="s">
        <v>133</v>
      </c>
      <c r="E229" s="16" t="n">
        <v>0</v>
      </c>
      <c r="F229" s="16" t="n">
        <v>0</v>
      </c>
      <c r="G229" s="14" t="n">
        <v>0</v>
      </c>
      <c r="H229" s="14" t="n">
        <v>0</v>
      </c>
      <c r="I229" s="14" t="n">
        <v>126</v>
      </c>
      <c r="J229" s="14" t="n">
        <v>7</v>
      </c>
      <c r="K229" s="14" t="n">
        <v>4</v>
      </c>
      <c r="L229" s="14" t="n">
        <v>4</v>
      </c>
      <c r="M229" s="14" t="n">
        <v>2</v>
      </c>
      <c r="N229" s="14" t="n">
        <v>1</v>
      </c>
      <c r="O229" s="14" t="n">
        <v>2</v>
      </c>
      <c r="P229" s="14" t="n">
        <v>2</v>
      </c>
      <c r="Q229" s="14" t="n">
        <v>1</v>
      </c>
      <c r="R229" s="16" t="n">
        <v>94600</v>
      </c>
      <c r="S229" s="24" t="n">
        <v>28</v>
      </c>
      <c r="T229" s="25" t="n">
        <f aca="false">IF(A229="","",E229+F229)</f>
        <v>0</v>
      </c>
      <c r="U229" s="26" t="str">
        <f aca="false">IFERROR(H229/G229,"")</f>
        <v/>
      </c>
      <c r="V229" s="27" t="n">
        <f aca="false">IFERROR(J229/I229,"")</f>
        <v>0.0555555555555556</v>
      </c>
      <c r="W229" s="27" t="n">
        <f aca="false">IFERROR(K229/J229,"")</f>
        <v>0.571428571428571</v>
      </c>
      <c r="X229" s="25" t="n">
        <f aca="false">IFERROR(T229/K229,"")</f>
        <v>0</v>
      </c>
      <c r="Y229" s="27" t="n">
        <f aca="false">IFERROR(O229/K229,"")</f>
        <v>0.5</v>
      </c>
      <c r="Z229" s="27" t="n">
        <f aca="false">IFERROR(P229/O229,"")</f>
        <v>1</v>
      </c>
      <c r="AA229" s="27" t="n">
        <f aca="false">IFERROR(Q229/P229,"")</f>
        <v>0.5</v>
      </c>
      <c r="AB229" s="25" t="n">
        <f aca="false">IFERROR(T229/P229,"")</f>
        <v>0</v>
      </c>
      <c r="AC229" s="25" t="n">
        <f aca="false">IFERROR(T229/Q229,"")</f>
        <v>0</v>
      </c>
      <c r="AD229" s="25" t="n">
        <f aca="false">IFERROR(R229/Q229,"")</f>
        <v>94600</v>
      </c>
      <c r="AE229" s="28" t="str">
        <f aca="false">IFERROR(R229/T229,"")</f>
        <v/>
      </c>
      <c r="AF229" s="29" t="str">
        <f aca="false">IF(A229="","",IF(OR(O229&gt;K229,P229&gt;O229,Q229&gt;P229,K229&gt;J229),"CHECK","OK"))</f>
        <v>OK</v>
      </c>
    </row>
    <row r="230" customFormat="false" ht="15" hidden="false" customHeight="false" outlineLevel="0" collapsed="false">
      <c r="A230" s="21" t="n">
        <v>45992</v>
      </c>
      <c r="B230" s="4" t="s">
        <v>109</v>
      </c>
      <c r="C230" s="4" t="s">
        <v>122</v>
      </c>
      <c r="D230" s="4" t="s">
        <v>111</v>
      </c>
      <c r="E230" s="16" t="n">
        <v>74400</v>
      </c>
      <c r="F230" s="16" t="n">
        <v>9100</v>
      </c>
      <c r="G230" s="14" t="n">
        <v>20623</v>
      </c>
      <c r="H230" s="14" t="n">
        <v>970</v>
      </c>
      <c r="I230" s="14" t="n">
        <v>803</v>
      </c>
      <c r="J230" s="14" t="n">
        <v>48</v>
      </c>
      <c r="K230" s="14" t="n">
        <v>32</v>
      </c>
      <c r="L230" s="14" t="n">
        <v>24</v>
      </c>
      <c r="M230" s="14" t="n">
        <v>17</v>
      </c>
      <c r="N230" s="14" t="n">
        <v>7</v>
      </c>
      <c r="O230" s="14" t="n">
        <v>21</v>
      </c>
      <c r="P230" s="14" t="n">
        <v>16</v>
      </c>
      <c r="Q230" s="14" t="n">
        <v>16</v>
      </c>
      <c r="R230" s="16" t="n">
        <v>76600</v>
      </c>
      <c r="S230" s="24" t="n">
        <v>11</v>
      </c>
      <c r="T230" s="25" t="n">
        <f aca="false">IF(A230="","",E230+F230)</f>
        <v>83500</v>
      </c>
      <c r="U230" s="26" t="n">
        <f aca="false">IFERROR(H230/G230,"")</f>
        <v>0.0470348639868108</v>
      </c>
      <c r="V230" s="27" t="n">
        <f aca="false">IFERROR(J230/I230,"")</f>
        <v>0.0597758405977584</v>
      </c>
      <c r="W230" s="27" t="n">
        <f aca="false">IFERROR(K230/J230,"")</f>
        <v>0.666666666666667</v>
      </c>
      <c r="X230" s="25" t="n">
        <f aca="false">IFERROR(T230/K230,"")</f>
        <v>2609.375</v>
      </c>
      <c r="Y230" s="27" t="n">
        <f aca="false">IFERROR(O230/K230,"")</f>
        <v>0.65625</v>
      </c>
      <c r="Z230" s="27" t="n">
        <f aca="false">IFERROR(P230/O230,"")</f>
        <v>0.761904761904762</v>
      </c>
      <c r="AA230" s="27" t="n">
        <f aca="false">IFERROR(Q230/P230,"")</f>
        <v>1</v>
      </c>
      <c r="AB230" s="25" t="n">
        <f aca="false">IFERROR(T230/P230,"")</f>
        <v>5218.75</v>
      </c>
      <c r="AC230" s="25" t="n">
        <f aca="false">IFERROR(T230/Q230,"")</f>
        <v>5218.75</v>
      </c>
      <c r="AD230" s="25" t="n">
        <f aca="false">IFERROR(R230/Q230,"")</f>
        <v>4787.5</v>
      </c>
      <c r="AE230" s="28" t="n">
        <f aca="false">IFERROR(R230/T230,"")</f>
        <v>0.917365269461078</v>
      </c>
      <c r="AF230" s="29" t="str">
        <f aca="false">IF(A230="","",IF(OR(O230&gt;K230,P230&gt;O230,Q230&gt;P230,K230&gt;J230),"CHECK","OK"))</f>
        <v>OK</v>
      </c>
    </row>
    <row r="231" customFormat="false" ht="15" hidden="false" customHeight="false" outlineLevel="0" collapsed="false">
      <c r="A231" s="21" t="n">
        <v>45992</v>
      </c>
      <c r="B231" s="4" t="s">
        <v>109</v>
      </c>
      <c r="C231" s="4" t="s">
        <v>122</v>
      </c>
      <c r="D231" s="4" t="s">
        <v>117</v>
      </c>
      <c r="E231" s="16" t="n">
        <v>17900</v>
      </c>
      <c r="F231" s="16" t="n">
        <v>2300</v>
      </c>
      <c r="G231" s="14" t="n">
        <v>4838</v>
      </c>
      <c r="H231" s="14" t="n">
        <v>603</v>
      </c>
      <c r="I231" s="14" t="n">
        <v>540</v>
      </c>
      <c r="J231" s="14" t="n">
        <v>59</v>
      </c>
      <c r="K231" s="14" t="n">
        <v>46</v>
      </c>
      <c r="L231" s="14" t="n">
        <v>30</v>
      </c>
      <c r="M231" s="14" t="n">
        <v>21</v>
      </c>
      <c r="N231" s="14" t="n">
        <v>8</v>
      </c>
      <c r="O231" s="14" t="n">
        <v>30</v>
      </c>
      <c r="P231" s="14" t="n">
        <v>24</v>
      </c>
      <c r="Q231" s="14" t="n">
        <v>24</v>
      </c>
      <c r="R231" s="16" t="n">
        <v>94200</v>
      </c>
      <c r="S231" s="24" t="n">
        <v>21</v>
      </c>
      <c r="T231" s="25" t="n">
        <f aca="false">IF(A231="","",E231+F231)</f>
        <v>20200</v>
      </c>
      <c r="U231" s="26" t="n">
        <f aca="false">IFERROR(H231/G231,"")</f>
        <v>0.124638280281108</v>
      </c>
      <c r="V231" s="27" t="n">
        <f aca="false">IFERROR(J231/I231,"")</f>
        <v>0.109259259259259</v>
      </c>
      <c r="W231" s="27" t="n">
        <f aca="false">IFERROR(K231/J231,"")</f>
        <v>0.779661016949153</v>
      </c>
      <c r="X231" s="25" t="n">
        <f aca="false">IFERROR(T231/K231,"")</f>
        <v>439.130434782609</v>
      </c>
      <c r="Y231" s="27" t="n">
        <f aca="false">IFERROR(O231/K231,"")</f>
        <v>0.652173913043478</v>
      </c>
      <c r="Z231" s="27" t="n">
        <f aca="false">IFERROR(P231/O231,"")</f>
        <v>0.8</v>
      </c>
      <c r="AA231" s="27" t="n">
        <f aca="false">IFERROR(Q231/P231,"")</f>
        <v>1</v>
      </c>
      <c r="AB231" s="25" t="n">
        <f aca="false">IFERROR(T231/P231,"")</f>
        <v>841.666666666667</v>
      </c>
      <c r="AC231" s="25" t="n">
        <f aca="false">IFERROR(T231/Q231,"")</f>
        <v>841.666666666667</v>
      </c>
      <c r="AD231" s="25" t="n">
        <f aca="false">IFERROR(R231/Q231,"")</f>
        <v>3925</v>
      </c>
      <c r="AE231" s="28" t="n">
        <f aca="false">IFERROR(R231/T231,"")</f>
        <v>4.66336633663366</v>
      </c>
      <c r="AF231" s="29" t="str">
        <f aca="false">IF(A231="","",IF(OR(O231&gt;K231,P231&gt;O231,Q231&gt;P231,K231&gt;J231),"CHECK","OK"))</f>
        <v>OK</v>
      </c>
    </row>
    <row r="232" customFormat="false" ht="15" hidden="false" customHeight="false" outlineLevel="0" collapsed="false">
      <c r="A232" s="21" t="n">
        <v>45992</v>
      </c>
      <c r="B232" s="4" t="s">
        <v>109</v>
      </c>
      <c r="C232" s="4" t="s">
        <v>122</v>
      </c>
      <c r="D232" s="4" t="s">
        <v>121</v>
      </c>
      <c r="E232" s="16" t="n">
        <v>54400</v>
      </c>
      <c r="F232" s="16" t="n">
        <v>6300</v>
      </c>
      <c r="G232" s="14" t="n">
        <v>76096</v>
      </c>
      <c r="H232" s="14" t="n">
        <v>869</v>
      </c>
      <c r="I232" s="14" t="n">
        <v>711</v>
      </c>
      <c r="J232" s="14" t="n">
        <v>38</v>
      </c>
      <c r="K232" s="14" t="n">
        <v>22</v>
      </c>
      <c r="L232" s="14" t="n">
        <v>19</v>
      </c>
      <c r="M232" s="14" t="n">
        <v>13</v>
      </c>
      <c r="N232" s="14" t="n">
        <v>6</v>
      </c>
      <c r="O232" s="14" t="n">
        <v>13</v>
      </c>
      <c r="P232" s="14" t="n">
        <v>10</v>
      </c>
      <c r="Q232" s="14" t="n">
        <v>8</v>
      </c>
      <c r="R232" s="16" t="n">
        <v>31400</v>
      </c>
      <c r="S232" s="24" t="n">
        <v>13</v>
      </c>
      <c r="T232" s="25" t="n">
        <f aca="false">IF(A232="","",E232+F232)</f>
        <v>60700</v>
      </c>
      <c r="U232" s="26" t="n">
        <f aca="false">IFERROR(H232/G232,"")</f>
        <v>0.0114197855340622</v>
      </c>
      <c r="V232" s="27" t="n">
        <f aca="false">IFERROR(J232/I232,"")</f>
        <v>0.0534458509142053</v>
      </c>
      <c r="W232" s="27" t="n">
        <f aca="false">IFERROR(K232/J232,"")</f>
        <v>0.578947368421053</v>
      </c>
      <c r="X232" s="25" t="n">
        <f aca="false">IFERROR(T232/K232,"")</f>
        <v>2759.09090909091</v>
      </c>
      <c r="Y232" s="27" t="n">
        <f aca="false">IFERROR(O232/K232,"")</f>
        <v>0.590909090909091</v>
      </c>
      <c r="Z232" s="27" t="n">
        <f aca="false">IFERROR(P232/O232,"")</f>
        <v>0.769230769230769</v>
      </c>
      <c r="AA232" s="27" t="n">
        <f aca="false">IFERROR(Q232/P232,"")</f>
        <v>0.8</v>
      </c>
      <c r="AB232" s="25" t="n">
        <f aca="false">IFERROR(T232/P232,"")</f>
        <v>6070</v>
      </c>
      <c r="AC232" s="25" t="n">
        <f aca="false">IFERROR(T232/Q232,"")</f>
        <v>7587.5</v>
      </c>
      <c r="AD232" s="25" t="n">
        <f aca="false">IFERROR(R232/Q232,"")</f>
        <v>3925</v>
      </c>
      <c r="AE232" s="28" t="n">
        <f aca="false">IFERROR(R232/T232,"")</f>
        <v>0.517298187808896</v>
      </c>
      <c r="AF232" s="29" t="str">
        <f aca="false">IF(A232="","",IF(OR(O232&gt;K232,P232&gt;O232,Q232&gt;P232,K232&gt;J232),"CHECK","OK"))</f>
        <v>OK</v>
      </c>
    </row>
    <row r="233" customFormat="false" ht="15" hidden="false" customHeight="false" outlineLevel="0" collapsed="false">
      <c r="A233" s="21" t="n">
        <v>45992</v>
      </c>
      <c r="B233" s="4" t="s">
        <v>109</v>
      </c>
      <c r="C233" s="4" t="s">
        <v>122</v>
      </c>
      <c r="D233" s="4" t="s">
        <v>123</v>
      </c>
      <c r="E233" s="16" t="n">
        <v>29100</v>
      </c>
      <c r="F233" s="16" t="n">
        <v>7600</v>
      </c>
      <c r="G233" s="14" t="n">
        <v>89747</v>
      </c>
      <c r="H233" s="14" t="n">
        <v>334</v>
      </c>
      <c r="I233" s="14" t="n">
        <v>265</v>
      </c>
      <c r="J233" s="14" t="n">
        <v>7</v>
      </c>
      <c r="K233" s="14" t="n">
        <v>4</v>
      </c>
      <c r="L233" s="14" t="n">
        <v>4</v>
      </c>
      <c r="M233" s="14" t="n">
        <v>2</v>
      </c>
      <c r="N233" s="14" t="n">
        <v>1</v>
      </c>
      <c r="O233" s="14" t="n">
        <v>2</v>
      </c>
      <c r="P233" s="14" t="n">
        <v>1</v>
      </c>
      <c r="Q233" s="14" t="n">
        <v>1</v>
      </c>
      <c r="R233" s="16" t="n">
        <v>4200</v>
      </c>
      <c r="S233" s="24" t="n">
        <v>12</v>
      </c>
      <c r="T233" s="25" t="n">
        <f aca="false">IF(A233="","",E233+F233)</f>
        <v>36700</v>
      </c>
      <c r="U233" s="26" t="n">
        <f aca="false">IFERROR(H233/G233,"")</f>
        <v>0.00372157286594538</v>
      </c>
      <c r="V233" s="27" t="n">
        <f aca="false">IFERROR(J233/I233,"")</f>
        <v>0.0264150943396226</v>
      </c>
      <c r="W233" s="27" t="n">
        <f aca="false">IFERROR(K233/J233,"")</f>
        <v>0.571428571428571</v>
      </c>
      <c r="X233" s="25" t="n">
        <f aca="false">IFERROR(T233/K233,"")</f>
        <v>9175</v>
      </c>
      <c r="Y233" s="27" t="n">
        <f aca="false">IFERROR(O233/K233,"")</f>
        <v>0.5</v>
      </c>
      <c r="Z233" s="27" t="n">
        <f aca="false">IFERROR(P233/O233,"")</f>
        <v>0.5</v>
      </c>
      <c r="AA233" s="27" t="n">
        <f aca="false">IFERROR(Q233/P233,"")</f>
        <v>1</v>
      </c>
      <c r="AB233" s="25" t="n">
        <f aca="false">IFERROR(T233/P233,"")</f>
        <v>36700</v>
      </c>
      <c r="AC233" s="25" t="n">
        <f aca="false">IFERROR(T233/Q233,"")</f>
        <v>36700</v>
      </c>
      <c r="AD233" s="25" t="n">
        <f aca="false">IFERROR(R233/Q233,"")</f>
        <v>4200</v>
      </c>
      <c r="AE233" s="28" t="n">
        <f aca="false">IFERROR(R233/T233,"")</f>
        <v>0.114441416893733</v>
      </c>
      <c r="AF233" s="29" t="str">
        <f aca="false">IF(A233="","",IF(OR(O233&gt;K233,P233&gt;O233,Q233&gt;P233,K233&gt;J233),"CHECK","OK"))</f>
        <v>OK</v>
      </c>
    </row>
    <row r="234" customFormat="false" ht="15" hidden="false" customHeight="false" outlineLevel="0" collapsed="false">
      <c r="A234" s="21" t="n">
        <v>45992</v>
      </c>
      <c r="B234" s="4" t="s">
        <v>109</v>
      </c>
      <c r="C234" s="4" t="s">
        <v>122</v>
      </c>
      <c r="D234" s="4" t="s">
        <v>126</v>
      </c>
      <c r="E234" s="16" t="n">
        <v>44900</v>
      </c>
      <c r="F234" s="16" t="n">
        <v>9200</v>
      </c>
      <c r="G234" s="14" t="n">
        <v>136909</v>
      </c>
      <c r="H234" s="14" t="n">
        <v>1280</v>
      </c>
      <c r="I234" s="14" t="n">
        <v>813</v>
      </c>
      <c r="J234" s="14" t="n">
        <v>43</v>
      </c>
      <c r="K234" s="14" t="n">
        <v>19</v>
      </c>
      <c r="L234" s="14" t="n">
        <v>22</v>
      </c>
      <c r="M234" s="14" t="n">
        <v>15</v>
      </c>
      <c r="N234" s="14" t="n">
        <v>6</v>
      </c>
      <c r="O234" s="14" t="n">
        <v>9</v>
      </c>
      <c r="P234" s="14" t="n">
        <v>6</v>
      </c>
      <c r="Q234" s="14" t="n">
        <v>4</v>
      </c>
      <c r="R234" s="16" t="n">
        <v>18100</v>
      </c>
      <c r="S234" s="24" t="n">
        <v>23</v>
      </c>
      <c r="T234" s="25" t="n">
        <f aca="false">IF(A234="","",E234+F234)</f>
        <v>54100</v>
      </c>
      <c r="U234" s="26" t="n">
        <f aca="false">IFERROR(H234/G234,"")</f>
        <v>0.00934927579633187</v>
      </c>
      <c r="V234" s="27" t="n">
        <f aca="false">IFERROR(J234/I234,"")</f>
        <v>0.0528905289052891</v>
      </c>
      <c r="W234" s="27" t="n">
        <f aca="false">IFERROR(K234/J234,"")</f>
        <v>0.441860465116279</v>
      </c>
      <c r="X234" s="25" t="n">
        <f aca="false">IFERROR(T234/K234,"")</f>
        <v>2847.36842105263</v>
      </c>
      <c r="Y234" s="27" t="n">
        <f aca="false">IFERROR(O234/K234,"")</f>
        <v>0.473684210526316</v>
      </c>
      <c r="Z234" s="27" t="n">
        <f aca="false">IFERROR(P234/O234,"")</f>
        <v>0.666666666666667</v>
      </c>
      <c r="AA234" s="27" t="n">
        <f aca="false">IFERROR(Q234/P234,"")</f>
        <v>0.666666666666667</v>
      </c>
      <c r="AB234" s="25" t="n">
        <f aca="false">IFERROR(T234/P234,"")</f>
        <v>9016.66666666667</v>
      </c>
      <c r="AC234" s="25" t="n">
        <f aca="false">IFERROR(T234/Q234,"")</f>
        <v>13525</v>
      </c>
      <c r="AD234" s="25" t="n">
        <f aca="false">IFERROR(R234/Q234,"")</f>
        <v>4525</v>
      </c>
      <c r="AE234" s="28" t="n">
        <f aca="false">IFERROR(R234/T234,"")</f>
        <v>0.33456561922366</v>
      </c>
      <c r="AF234" s="29" t="str">
        <f aca="false">IF(A234="","",IF(OR(O234&gt;K234,P234&gt;O234,Q234&gt;P234,K234&gt;J234),"CHECK","OK"))</f>
        <v>OK</v>
      </c>
    </row>
    <row r="235" customFormat="false" ht="15" hidden="false" customHeight="false" outlineLevel="0" collapsed="false">
      <c r="A235" s="21" t="n">
        <v>45992</v>
      </c>
      <c r="B235" s="4" t="s">
        <v>109</v>
      </c>
      <c r="C235" s="4" t="s">
        <v>122</v>
      </c>
      <c r="D235" s="4" t="s">
        <v>127</v>
      </c>
      <c r="E235" s="16" t="n">
        <v>0</v>
      </c>
      <c r="F235" s="16" t="n">
        <v>18900</v>
      </c>
      <c r="G235" s="14" t="n">
        <v>26205</v>
      </c>
      <c r="H235" s="14" t="n">
        <v>771</v>
      </c>
      <c r="I235" s="14" t="n">
        <v>725</v>
      </c>
      <c r="J235" s="14" t="n">
        <v>23</v>
      </c>
      <c r="K235" s="14" t="n">
        <v>16</v>
      </c>
      <c r="L235" s="14" t="n">
        <v>12</v>
      </c>
      <c r="M235" s="14" t="n">
        <v>8</v>
      </c>
      <c r="N235" s="14" t="n">
        <v>3</v>
      </c>
      <c r="O235" s="14" t="n">
        <v>10</v>
      </c>
      <c r="P235" s="14" t="n">
        <v>8</v>
      </c>
      <c r="Q235" s="14" t="n">
        <v>7</v>
      </c>
      <c r="R235" s="16" t="n">
        <v>26900</v>
      </c>
      <c r="S235" s="24" t="n">
        <v>26</v>
      </c>
      <c r="T235" s="25" t="n">
        <f aca="false">IF(A235="","",E235+F235)</f>
        <v>18900</v>
      </c>
      <c r="U235" s="26" t="n">
        <f aca="false">IFERROR(H235/G235,"")</f>
        <v>0.0294218660560962</v>
      </c>
      <c r="V235" s="27" t="n">
        <f aca="false">IFERROR(J235/I235,"")</f>
        <v>0.0317241379310345</v>
      </c>
      <c r="W235" s="27" t="n">
        <f aca="false">IFERROR(K235/J235,"")</f>
        <v>0.695652173913044</v>
      </c>
      <c r="X235" s="25" t="n">
        <f aca="false">IFERROR(T235/K235,"")</f>
        <v>1181.25</v>
      </c>
      <c r="Y235" s="27" t="n">
        <f aca="false">IFERROR(O235/K235,"")</f>
        <v>0.625</v>
      </c>
      <c r="Z235" s="27" t="n">
        <f aca="false">IFERROR(P235/O235,"")</f>
        <v>0.8</v>
      </c>
      <c r="AA235" s="27" t="n">
        <f aca="false">IFERROR(Q235/P235,"")</f>
        <v>0.875</v>
      </c>
      <c r="AB235" s="25" t="n">
        <f aca="false">IFERROR(T235/P235,"")</f>
        <v>2362.5</v>
      </c>
      <c r="AC235" s="25" t="n">
        <f aca="false">IFERROR(T235/Q235,"")</f>
        <v>2700</v>
      </c>
      <c r="AD235" s="25" t="n">
        <f aca="false">IFERROR(R235/Q235,"")</f>
        <v>3842.85714285714</v>
      </c>
      <c r="AE235" s="28" t="n">
        <f aca="false">IFERROR(R235/T235,"")</f>
        <v>1.42328042328042</v>
      </c>
      <c r="AF235" s="29" t="str">
        <f aca="false">IF(A235="","",IF(OR(O235&gt;K235,P235&gt;O235,Q235&gt;P235,K235&gt;J235),"CHECK","OK"))</f>
        <v>OK</v>
      </c>
    </row>
    <row r="236" customFormat="false" ht="15" hidden="false" customHeight="false" outlineLevel="0" collapsed="false">
      <c r="A236" s="21" t="n">
        <v>45992</v>
      </c>
      <c r="B236" s="4" t="s">
        <v>109</v>
      </c>
      <c r="C236" s="4" t="s">
        <v>122</v>
      </c>
      <c r="D236" s="4" t="s">
        <v>128</v>
      </c>
      <c r="E236" s="16" t="n">
        <v>0</v>
      </c>
      <c r="F236" s="16" t="n">
        <v>5800</v>
      </c>
      <c r="G236" s="14" t="n">
        <v>13683</v>
      </c>
      <c r="H236" s="14" t="n">
        <v>666</v>
      </c>
      <c r="I236" s="14" t="n">
        <v>546</v>
      </c>
      <c r="J236" s="14" t="n">
        <v>140</v>
      </c>
      <c r="K236" s="14" t="n">
        <v>100</v>
      </c>
      <c r="L236" s="14" t="n">
        <v>105</v>
      </c>
      <c r="M236" s="14" t="n">
        <v>14</v>
      </c>
      <c r="N236" s="14" t="n">
        <v>21</v>
      </c>
      <c r="O236" s="14" t="n">
        <v>65</v>
      </c>
      <c r="P236" s="14" t="n">
        <v>54</v>
      </c>
      <c r="Q236" s="14" t="n">
        <v>44</v>
      </c>
      <c r="R236" s="16" t="n">
        <v>172100</v>
      </c>
      <c r="S236" s="24" t="n">
        <v>27</v>
      </c>
      <c r="T236" s="25" t="n">
        <f aca="false">IF(A236="","",E236+F236)</f>
        <v>5800</v>
      </c>
      <c r="U236" s="26" t="n">
        <f aca="false">IFERROR(H236/G236,"")</f>
        <v>0.0486735365051524</v>
      </c>
      <c r="V236" s="27" t="n">
        <f aca="false">IFERROR(J236/I236,"")</f>
        <v>0.256410256410256</v>
      </c>
      <c r="W236" s="27" t="n">
        <f aca="false">IFERROR(K236/J236,"")</f>
        <v>0.714285714285714</v>
      </c>
      <c r="X236" s="25" t="n">
        <f aca="false">IFERROR(T236/K236,"")</f>
        <v>58</v>
      </c>
      <c r="Y236" s="27" t="n">
        <f aca="false">IFERROR(O236/K236,"")</f>
        <v>0.65</v>
      </c>
      <c r="Z236" s="27" t="n">
        <f aca="false">IFERROR(P236/O236,"")</f>
        <v>0.830769230769231</v>
      </c>
      <c r="AA236" s="27" t="n">
        <f aca="false">IFERROR(Q236/P236,"")</f>
        <v>0.814814814814815</v>
      </c>
      <c r="AB236" s="25" t="n">
        <f aca="false">IFERROR(T236/P236,"")</f>
        <v>107.407407407407</v>
      </c>
      <c r="AC236" s="25" t="n">
        <f aca="false">IFERROR(T236/Q236,"")</f>
        <v>131.818181818182</v>
      </c>
      <c r="AD236" s="25" t="n">
        <f aca="false">IFERROR(R236/Q236,"")</f>
        <v>3911.36363636364</v>
      </c>
      <c r="AE236" s="28" t="n">
        <f aca="false">IFERROR(R236/T236,"")</f>
        <v>29.6724137931035</v>
      </c>
      <c r="AF236" s="29" t="str">
        <f aca="false">IF(A236="","",IF(OR(O236&gt;K236,P236&gt;O236,Q236&gt;P236,K236&gt;J236),"CHECK","OK"))</f>
        <v>OK</v>
      </c>
    </row>
    <row r="237" customFormat="false" ht="15" hidden="false" customHeight="false" outlineLevel="0" collapsed="false">
      <c r="A237" s="21" t="n">
        <v>45992</v>
      </c>
      <c r="B237" s="4" t="s">
        <v>109</v>
      </c>
      <c r="C237" s="4" t="s">
        <v>122</v>
      </c>
      <c r="D237" s="4" t="s">
        <v>129</v>
      </c>
      <c r="E237" s="16" t="n">
        <v>0</v>
      </c>
      <c r="F237" s="16" t="n">
        <v>11600</v>
      </c>
      <c r="G237" s="14" t="n">
        <v>17366</v>
      </c>
      <c r="H237" s="14" t="n">
        <v>185</v>
      </c>
      <c r="I237" s="14" t="n">
        <v>143</v>
      </c>
      <c r="J237" s="14" t="n">
        <v>3</v>
      </c>
      <c r="K237" s="14" t="n">
        <v>1</v>
      </c>
      <c r="L237" s="14" t="n">
        <v>2</v>
      </c>
      <c r="M237" s="14" t="n">
        <v>1</v>
      </c>
      <c r="N237" s="14" t="n">
        <v>0</v>
      </c>
      <c r="O237" s="14" t="n">
        <v>1</v>
      </c>
      <c r="P237" s="14" t="n">
        <v>1</v>
      </c>
      <c r="Q237" s="14" t="n">
        <v>1</v>
      </c>
      <c r="R237" s="16" t="n">
        <v>4400</v>
      </c>
      <c r="S237" s="24" t="n">
        <v>10</v>
      </c>
      <c r="T237" s="25" t="n">
        <f aca="false">IF(A237="","",E237+F237)</f>
        <v>11600</v>
      </c>
      <c r="U237" s="26" t="n">
        <f aca="false">IFERROR(H237/G237,"")</f>
        <v>0.0106530001151676</v>
      </c>
      <c r="V237" s="27" t="n">
        <f aca="false">IFERROR(J237/I237,"")</f>
        <v>0.020979020979021</v>
      </c>
      <c r="W237" s="27" t="n">
        <f aca="false">IFERROR(K237/J237,"")</f>
        <v>0.333333333333333</v>
      </c>
      <c r="X237" s="25" t="n">
        <f aca="false">IFERROR(T237/K237,"")</f>
        <v>11600</v>
      </c>
      <c r="Y237" s="27" t="n">
        <f aca="false">IFERROR(O237/K237,"")</f>
        <v>1</v>
      </c>
      <c r="Z237" s="27" t="n">
        <f aca="false">IFERROR(P237/O237,"")</f>
        <v>1</v>
      </c>
      <c r="AA237" s="27" t="n">
        <f aca="false">IFERROR(Q237/P237,"")</f>
        <v>1</v>
      </c>
      <c r="AB237" s="25" t="n">
        <f aca="false">IFERROR(T237/P237,"")</f>
        <v>11600</v>
      </c>
      <c r="AC237" s="25" t="n">
        <f aca="false">IFERROR(T237/Q237,"")</f>
        <v>11600</v>
      </c>
      <c r="AD237" s="25" t="n">
        <f aca="false">IFERROR(R237/Q237,"")</f>
        <v>4400</v>
      </c>
      <c r="AE237" s="28" t="n">
        <f aca="false">IFERROR(R237/T237,"")</f>
        <v>0.379310344827586</v>
      </c>
      <c r="AF237" s="29" t="str">
        <f aca="false">IF(A237="","",IF(OR(O237&gt;K237,P237&gt;O237,Q237&gt;P237,K237&gt;J237),"CHECK","OK"))</f>
        <v>OK</v>
      </c>
    </row>
    <row r="238" customFormat="false" ht="15" hidden="false" customHeight="false" outlineLevel="0" collapsed="false">
      <c r="A238" s="21" t="n">
        <v>45992</v>
      </c>
      <c r="B238" s="4" t="s">
        <v>109</v>
      </c>
      <c r="C238" s="4" t="s">
        <v>122</v>
      </c>
      <c r="D238" s="4" t="s">
        <v>130</v>
      </c>
      <c r="E238" s="16" t="n">
        <v>0</v>
      </c>
      <c r="F238" s="16" t="n">
        <v>0</v>
      </c>
      <c r="G238" s="14" t="n">
        <v>0</v>
      </c>
      <c r="H238" s="14" t="n">
        <v>0</v>
      </c>
      <c r="I238" s="14" t="n">
        <v>0</v>
      </c>
      <c r="J238" s="14" t="n">
        <v>9</v>
      </c>
      <c r="K238" s="14" t="n">
        <v>5</v>
      </c>
      <c r="L238" s="14" t="n">
        <v>0</v>
      </c>
      <c r="M238" s="14" t="n">
        <v>0</v>
      </c>
      <c r="N238" s="14" t="n">
        <v>9</v>
      </c>
      <c r="O238" s="14" t="n">
        <v>3</v>
      </c>
      <c r="P238" s="14" t="n">
        <v>2</v>
      </c>
      <c r="Q238" s="14" t="n">
        <v>2</v>
      </c>
      <c r="R238" s="16" t="n">
        <v>8800</v>
      </c>
      <c r="S238" s="24" t="n">
        <v>20</v>
      </c>
      <c r="T238" s="25" t="n">
        <f aca="false">IF(A238="","",E238+F238)</f>
        <v>0</v>
      </c>
      <c r="U238" s="26" t="str">
        <f aca="false">IFERROR(H238/G238,"")</f>
        <v/>
      </c>
      <c r="V238" s="27" t="str">
        <f aca="false">IFERROR(J238/I238,"")</f>
        <v/>
      </c>
      <c r="W238" s="27" t="n">
        <f aca="false">IFERROR(K238/J238,"")</f>
        <v>0.555555555555556</v>
      </c>
      <c r="X238" s="25" t="n">
        <f aca="false">IFERROR(T238/K238,"")</f>
        <v>0</v>
      </c>
      <c r="Y238" s="27" t="n">
        <f aca="false">IFERROR(O238/K238,"")</f>
        <v>0.6</v>
      </c>
      <c r="Z238" s="27" t="n">
        <f aca="false">IFERROR(P238/O238,"")</f>
        <v>0.666666666666667</v>
      </c>
      <c r="AA238" s="27" t="n">
        <f aca="false">IFERROR(Q238/P238,"")</f>
        <v>1</v>
      </c>
      <c r="AB238" s="25" t="n">
        <f aca="false">IFERROR(T238/P238,"")</f>
        <v>0</v>
      </c>
      <c r="AC238" s="25" t="n">
        <f aca="false">IFERROR(T238/Q238,"")</f>
        <v>0</v>
      </c>
      <c r="AD238" s="25" t="n">
        <f aca="false">IFERROR(R238/Q238,"")</f>
        <v>4400</v>
      </c>
      <c r="AE238" s="28" t="str">
        <f aca="false">IFERROR(R238/T238,"")</f>
        <v/>
      </c>
      <c r="AF238" s="29" t="str">
        <f aca="false">IF(A238="","",IF(OR(O238&gt;K238,P238&gt;O238,Q238&gt;P238,K238&gt;J238),"CHECK","OK"))</f>
        <v>OK</v>
      </c>
    </row>
    <row r="239" customFormat="false" ht="15" hidden="false" customHeight="false" outlineLevel="0" collapsed="false">
      <c r="A239" s="21" t="n">
        <v>45992</v>
      </c>
      <c r="B239" s="4" t="s">
        <v>109</v>
      </c>
      <c r="C239" s="4" t="s">
        <v>122</v>
      </c>
      <c r="D239" s="4" t="s">
        <v>131</v>
      </c>
      <c r="E239" s="16" t="n">
        <v>0</v>
      </c>
      <c r="F239" s="16" t="n">
        <v>3700</v>
      </c>
      <c r="G239" s="14" t="n">
        <v>5959</v>
      </c>
      <c r="H239" s="14" t="n">
        <v>112</v>
      </c>
      <c r="I239" s="14" t="n">
        <v>84</v>
      </c>
      <c r="J239" s="14" t="n">
        <v>4</v>
      </c>
      <c r="K239" s="14" t="n">
        <v>2</v>
      </c>
      <c r="L239" s="14" t="n">
        <v>2</v>
      </c>
      <c r="M239" s="14" t="n">
        <v>1</v>
      </c>
      <c r="N239" s="14" t="n">
        <v>1</v>
      </c>
      <c r="O239" s="14" t="n">
        <v>1</v>
      </c>
      <c r="P239" s="14" t="n">
        <v>1</v>
      </c>
      <c r="Q239" s="14" t="n">
        <v>1</v>
      </c>
      <c r="R239" s="16" t="n">
        <v>4900</v>
      </c>
      <c r="S239" s="24" t="n">
        <v>16</v>
      </c>
      <c r="T239" s="25" t="n">
        <f aca="false">IF(A239="","",E239+F239)</f>
        <v>3700</v>
      </c>
      <c r="U239" s="26" t="n">
        <f aca="false">IFERROR(H239/G239,"")</f>
        <v>0.0187950998489679</v>
      </c>
      <c r="V239" s="27" t="n">
        <f aca="false">IFERROR(J239/I239,"")</f>
        <v>0.0476190476190476</v>
      </c>
      <c r="W239" s="27" t="n">
        <f aca="false">IFERROR(K239/J239,"")</f>
        <v>0.5</v>
      </c>
      <c r="X239" s="25" t="n">
        <f aca="false">IFERROR(T239/K239,"")</f>
        <v>1850</v>
      </c>
      <c r="Y239" s="27" t="n">
        <f aca="false">IFERROR(O239/K239,"")</f>
        <v>0.5</v>
      </c>
      <c r="Z239" s="27" t="n">
        <f aca="false">IFERROR(P239/O239,"")</f>
        <v>1</v>
      </c>
      <c r="AA239" s="27" t="n">
        <f aca="false">IFERROR(Q239/P239,"")</f>
        <v>1</v>
      </c>
      <c r="AB239" s="25" t="n">
        <f aca="false">IFERROR(T239/P239,"")</f>
        <v>3700</v>
      </c>
      <c r="AC239" s="25" t="n">
        <f aca="false">IFERROR(T239/Q239,"")</f>
        <v>3700</v>
      </c>
      <c r="AD239" s="25" t="n">
        <f aca="false">IFERROR(R239/Q239,"")</f>
        <v>4900</v>
      </c>
      <c r="AE239" s="28" t="n">
        <f aca="false">IFERROR(R239/T239,"")</f>
        <v>1.32432432432432</v>
      </c>
      <c r="AF239" s="29" t="str">
        <f aca="false">IF(A239="","",IF(OR(O239&gt;K239,P239&gt;O239,Q239&gt;P239,K239&gt;J239),"CHECK","OK"))</f>
        <v>OK</v>
      </c>
    </row>
    <row r="240" customFormat="false" ht="15" hidden="false" customHeight="false" outlineLevel="0" collapsed="false">
      <c r="A240" s="21" t="n">
        <v>45992</v>
      </c>
      <c r="B240" s="4" t="s">
        <v>109</v>
      </c>
      <c r="C240" s="4" t="s">
        <v>122</v>
      </c>
      <c r="D240" s="4" t="s">
        <v>132</v>
      </c>
      <c r="E240" s="16" t="n">
        <v>0</v>
      </c>
      <c r="F240" s="16" t="n">
        <v>0</v>
      </c>
      <c r="G240" s="14" t="n">
        <v>0</v>
      </c>
      <c r="H240" s="14" t="n">
        <v>0</v>
      </c>
      <c r="I240" s="14" t="n">
        <v>0</v>
      </c>
      <c r="J240" s="14" t="n">
        <v>6</v>
      </c>
      <c r="K240" s="14" t="n">
        <v>5</v>
      </c>
      <c r="L240" s="14" t="n">
        <v>3</v>
      </c>
      <c r="M240" s="14" t="n">
        <v>2</v>
      </c>
      <c r="N240" s="14" t="n">
        <v>1</v>
      </c>
      <c r="O240" s="14" t="n">
        <v>4</v>
      </c>
      <c r="P240" s="14" t="n">
        <v>4</v>
      </c>
      <c r="Q240" s="14" t="n">
        <v>4</v>
      </c>
      <c r="R240" s="16" t="n">
        <v>15600</v>
      </c>
      <c r="S240" s="24" t="n">
        <v>29</v>
      </c>
      <c r="T240" s="25" t="n">
        <f aca="false">IF(A240="","",E240+F240)</f>
        <v>0</v>
      </c>
      <c r="U240" s="26" t="str">
        <f aca="false">IFERROR(H240/G240,"")</f>
        <v/>
      </c>
      <c r="V240" s="27" t="str">
        <f aca="false">IFERROR(J240/I240,"")</f>
        <v/>
      </c>
      <c r="W240" s="27" t="n">
        <f aca="false">IFERROR(K240/J240,"")</f>
        <v>0.833333333333333</v>
      </c>
      <c r="X240" s="25" t="n">
        <f aca="false">IFERROR(T240/K240,"")</f>
        <v>0</v>
      </c>
      <c r="Y240" s="27" t="n">
        <f aca="false">IFERROR(O240/K240,"")</f>
        <v>0.8</v>
      </c>
      <c r="Z240" s="27" t="n">
        <f aca="false">IFERROR(P240/O240,"")</f>
        <v>1</v>
      </c>
      <c r="AA240" s="27" t="n">
        <f aca="false">IFERROR(Q240/P240,"")</f>
        <v>1</v>
      </c>
      <c r="AB240" s="25" t="n">
        <f aca="false">IFERROR(T240/P240,"")</f>
        <v>0</v>
      </c>
      <c r="AC240" s="25" t="n">
        <f aca="false">IFERROR(T240/Q240,"")</f>
        <v>0</v>
      </c>
      <c r="AD240" s="25" t="n">
        <f aca="false">IFERROR(R240/Q240,"")</f>
        <v>3900</v>
      </c>
      <c r="AE240" s="28" t="str">
        <f aca="false">IFERROR(R240/T240,"")</f>
        <v/>
      </c>
      <c r="AF240" s="29" t="str">
        <f aca="false">IF(A240="","",IF(OR(O240&gt;K240,P240&gt;O240,Q240&gt;P240,K240&gt;J240),"CHECK","OK"))</f>
        <v>OK</v>
      </c>
    </row>
    <row r="241" customFormat="false" ht="15" hidden="false" customHeight="false" outlineLevel="0" collapsed="false">
      <c r="A241" s="21" t="n">
        <v>45992</v>
      </c>
      <c r="B241" s="4" t="s">
        <v>109</v>
      </c>
      <c r="C241" s="4" t="s">
        <v>122</v>
      </c>
      <c r="D241" s="4" t="s">
        <v>133</v>
      </c>
      <c r="E241" s="16" t="n">
        <v>0</v>
      </c>
      <c r="F241" s="16" t="n">
        <v>0</v>
      </c>
      <c r="G241" s="14" t="n">
        <v>0</v>
      </c>
      <c r="H241" s="14" t="n">
        <v>0</v>
      </c>
      <c r="I241" s="14" t="n">
        <v>190</v>
      </c>
      <c r="J241" s="14" t="n">
        <v>10</v>
      </c>
      <c r="K241" s="14" t="n">
        <v>6</v>
      </c>
      <c r="L241" s="14" t="n">
        <v>5</v>
      </c>
      <c r="M241" s="14" t="n">
        <v>4</v>
      </c>
      <c r="N241" s="14" t="n">
        <v>1</v>
      </c>
      <c r="O241" s="14" t="n">
        <v>4</v>
      </c>
      <c r="P241" s="14" t="n">
        <v>3</v>
      </c>
      <c r="Q241" s="14" t="n">
        <v>3</v>
      </c>
      <c r="R241" s="16" t="n">
        <v>12400</v>
      </c>
      <c r="S241" s="24" t="n">
        <v>26</v>
      </c>
      <c r="T241" s="25" t="n">
        <f aca="false">IF(A241="","",E241+F241)</f>
        <v>0</v>
      </c>
      <c r="U241" s="26" t="str">
        <f aca="false">IFERROR(H241/G241,"")</f>
        <v/>
      </c>
      <c r="V241" s="27" t="n">
        <f aca="false">IFERROR(J241/I241,"")</f>
        <v>0.0526315789473684</v>
      </c>
      <c r="W241" s="27" t="n">
        <f aca="false">IFERROR(K241/J241,"")</f>
        <v>0.6</v>
      </c>
      <c r="X241" s="25" t="n">
        <f aca="false">IFERROR(T241/K241,"")</f>
        <v>0</v>
      </c>
      <c r="Y241" s="27" t="n">
        <f aca="false">IFERROR(O241/K241,"")</f>
        <v>0.666666666666667</v>
      </c>
      <c r="Z241" s="27" t="n">
        <f aca="false">IFERROR(P241/O241,"")</f>
        <v>0.75</v>
      </c>
      <c r="AA241" s="27" t="n">
        <f aca="false">IFERROR(Q241/P241,"")</f>
        <v>1</v>
      </c>
      <c r="AB241" s="25" t="n">
        <f aca="false">IFERROR(T241/P241,"")</f>
        <v>0</v>
      </c>
      <c r="AC241" s="25" t="n">
        <f aca="false">IFERROR(T241/Q241,"")</f>
        <v>0</v>
      </c>
      <c r="AD241" s="25" t="n">
        <f aca="false">IFERROR(R241/Q241,"")</f>
        <v>4133.33333333333</v>
      </c>
      <c r="AE241" s="28" t="str">
        <f aca="false">IFERROR(R241/T241,"")</f>
        <v/>
      </c>
      <c r="AF241" s="29" t="str">
        <f aca="false">IF(A241="","",IF(OR(O241&gt;K241,P241&gt;O241,Q241&gt;P241,K241&gt;J241),"CHECK","OK"))</f>
        <v>OK</v>
      </c>
    </row>
    <row r="242" customFormat="false" ht="15" hidden="false" customHeight="false" outlineLevel="0" collapsed="false">
      <c r="A242" s="21" t="n">
        <v>45992</v>
      </c>
      <c r="B242" s="4" t="s">
        <v>109</v>
      </c>
      <c r="C242" s="4" t="s">
        <v>125</v>
      </c>
      <c r="D242" s="4" t="s">
        <v>111</v>
      </c>
      <c r="E242" s="16" t="n">
        <v>52500</v>
      </c>
      <c r="F242" s="16" t="n">
        <v>5300</v>
      </c>
      <c r="G242" s="14" t="n">
        <v>32349</v>
      </c>
      <c r="H242" s="14" t="n">
        <v>1556</v>
      </c>
      <c r="I242" s="14" t="n">
        <v>1309</v>
      </c>
      <c r="J242" s="14" t="n">
        <v>80</v>
      </c>
      <c r="K242" s="14" t="n">
        <v>59</v>
      </c>
      <c r="L242" s="14" t="n">
        <v>40</v>
      </c>
      <c r="M242" s="14" t="n">
        <v>28</v>
      </c>
      <c r="N242" s="14" t="n">
        <v>12</v>
      </c>
      <c r="O242" s="14" t="n">
        <v>37</v>
      </c>
      <c r="P242" s="14" t="n">
        <v>30</v>
      </c>
      <c r="Q242" s="14" t="n">
        <v>23</v>
      </c>
      <c r="R242" s="16" t="n">
        <v>36600</v>
      </c>
      <c r="S242" s="24" t="n">
        <v>28</v>
      </c>
      <c r="T242" s="25" t="n">
        <f aca="false">IF(A242="","",E242+F242)</f>
        <v>57800</v>
      </c>
      <c r="U242" s="26" t="n">
        <f aca="false">IFERROR(H242/G242,"")</f>
        <v>0.0481004049584222</v>
      </c>
      <c r="V242" s="27" t="n">
        <f aca="false">IFERROR(J242/I242,"")</f>
        <v>0.0611153552330023</v>
      </c>
      <c r="W242" s="27" t="n">
        <f aca="false">IFERROR(K242/J242,"")</f>
        <v>0.7375</v>
      </c>
      <c r="X242" s="25" t="n">
        <f aca="false">IFERROR(T242/K242,"")</f>
        <v>979.661016949153</v>
      </c>
      <c r="Y242" s="27" t="n">
        <f aca="false">IFERROR(O242/K242,"")</f>
        <v>0.627118644067797</v>
      </c>
      <c r="Z242" s="27" t="n">
        <f aca="false">IFERROR(P242/O242,"")</f>
        <v>0.810810810810811</v>
      </c>
      <c r="AA242" s="27" t="n">
        <f aca="false">IFERROR(Q242/P242,"")</f>
        <v>0.766666666666667</v>
      </c>
      <c r="AB242" s="25" t="n">
        <f aca="false">IFERROR(T242/P242,"")</f>
        <v>1926.66666666667</v>
      </c>
      <c r="AC242" s="25" t="n">
        <f aca="false">IFERROR(T242/Q242,"")</f>
        <v>2513.04347826087</v>
      </c>
      <c r="AD242" s="25" t="n">
        <f aca="false">IFERROR(R242/Q242,"")</f>
        <v>1591.30434782609</v>
      </c>
      <c r="AE242" s="28" t="n">
        <f aca="false">IFERROR(R242/T242,"")</f>
        <v>0.633217993079585</v>
      </c>
      <c r="AF242" s="29" t="str">
        <f aca="false">IF(A242="","",IF(OR(O242&gt;K242,P242&gt;O242,Q242&gt;P242,K242&gt;J242),"CHECK","OK"))</f>
        <v>OK</v>
      </c>
    </row>
    <row r="243" customFormat="false" ht="15" hidden="false" customHeight="false" outlineLevel="0" collapsed="false">
      <c r="A243" s="21" t="n">
        <v>45992</v>
      </c>
      <c r="B243" s="4" t="s">
        <v>109</v>
      </c>
      <c r="C243" s="4" t="s">
        <v>125</v>
      </c>
      <c r="D243" s="4" t="s">
        <v>117</v>
      </c>
      <c r="E243" s="16" t="n">
        <v>10000</v>
      </c>
      <c r="F243" s="16" t="n">
        <v>1400</v>
      </c>
      <c r="G243" s="14" t="n">
        <v>7101</v>
      </c>
      <c r="H243" s="14" t="n">
        <v>935</v>
      </c>
      <c r="I243" s="14" t="n">
        <v>925</v>
      </c>
      <c r="J243" s="14" t="n">
        <v>92</v>
      </c>
      <c r="K243" s="14" t="n">
        <v>75</v>
      </c>
      <c r="L243" s="14" t="n">
        <v>46</v>
      </c>
      <c r="M243" s="14" t="n">
        <v>32</v>
      </c>
      <c r="N243" s="14" t="n">
        <v>14</v>
      </c>
      <c r="O243" s="14" t="n">
        <v>49</v>
      </c>
      <c r="P243" s="14" t="n">
        <v>38</v>
      </c>
      <c r="Q243" s="14" t="n">
        <v>32</v>
      </c>
      <c r="R243" s="16" t="n">
        <v>44000</v>
      </c>
      <c r="S243" s="24" t="n">
        <v>20</v>
      </c>
      <c r="T243" s="25" t="n">
        <f aca="false">IF(A243="","",E243+F243)</f>
        <v>11400</v>
      </c>
      <c r="U243" s="26" t="n">
        <f aca="false">IFERROR(H243/G243,"")</f>
        <v>0.131671595549923</v>
      </c>
      <c r="V243" s="27" t="n">
        <f aca="false">IFERROR(J243/I243,"")</f>
        <v>0.0994594594594595</v>
      </c>
      <c r="W243" s="27" t="n">
        <f aca="false">IFERROR(K243/J243,"")</f>
        <v>0.815217391304348</v>
      </c>
      <c r="X243" s="25" t="n">
        <f aca="false">IFERROR(T243/K243,"")</f>
        <v>152</v>
      </c>
      <c r="Y243" s="27" t="n">
        <f aca="false">IFERROR(O243/K243,"")</f>
        <v>0.653333333333333</v>
      </c>
      <c r="Z243" s="27" t="n">
        <f aca="false">IFERROR(P243/O243,"")</f>
        <v>0.775510204081633</v>
      </c>
      <c r="AA243" s="27" t="n">
        <f aca="false">IFERROR(Q243/P243,"")</f>
        <v>0.842105263157895</v>
      </c>
      <c r="AB243" s="25" t="n">
        <f aca="false">IFERROR(T243/P243,"")</f>
        <v>300</v>
      </c>
      <c r="AC243" s="25" t="n">
        <f aca="false">IFERROR(T243/Q243,"")</f>
        <v>356.25</v>
      </c>
      <c r="AD243" s="25" t="n">
        <f aca="false">IFERROR(R243/Q243,"")</f>
        <v>1375</v>
      </c>
      <c r="AE243" s="28" t="n">
        <f aca="false">IFERROR(R243/T243,"")</f>
        <v>3.85964912280702</v>
      </c>
      <c r="AF243" s="29" t="str">
        <f aca="false">IF(A243="","",IF(OR(O243&gt;K243,P243&gt;O243,Q243&gt;P243,K243&gt;J243),"CHECK","OK"))</f>
        <v>OK</v>
      </c>
    </row>
    <row r="244" customFormat="false" ht="15" hidden="false" customHeight="false" outlineLevel="0" collapsed="false">
      <c r="A244" s="21" t="n">
        <v>45992</v>
      </c>
      <c r="B244" s="4" t="s">
        <v>109</v>
      </c>
      <c r="C244" s="4" t="s">
        <v>125</v>
      </c>
      <c r="D244" s="4" t="s">
        <v>121</v>
      </c>
      <c r="E244" s="16" t="n">
        <v>29700</v>
      </c>
      <c r="F244" s="16" t="n">
        <v>3800</v>
      </c>
      <c r="G244" s="14" t="n">
        <v>118688</v>
      </c>
      <c r="H244" s="14" t="n">
        <v>1319</v>
      </c>
      <c r="I244" s="14" t="n">
        <v>1169</v>
      </c>
      <c r="J244" s="14" t="n">
        <v>63</v>
      </c>
      <c r="K244" s="14" t="n">
        <v>37</v>
      </c>
      <c r="L244" s="14" t="n">
        <v>32</v>
      </c>
      <c r="M244" s="14" t="n">
        <v>22</v>
      </c>
      <c r="N244" s="14" t="n">
        <v>9</v>
      </c>
      <c r="O244" s="14" t="n">
        <v>19</v>
      </c>
      <c r="P244" s="14" t="n">
        <v>13</v>
      </c>
      <c r="Q244" s="14" t="n">
        <v>11</v>
      </c>
      <c r="R244" s="16" t="n">
        <v>18600</v>
      </c>
      <c r="S244" s="24" t="n">
        <v>24</v>
      </c>
      <c r="T244" s="25" t="n">
        <f aca="false">IF(A244="","",E244+F244)</f>
        <v>33500</v>
      </c>
      <c r="U244" s="26" t="n">
        <f aca="false">IFERROR(H244/G244,"")</f>
        <v>0.0111131706659477</v>
      </c>
      <c r="V244" s="27" t="n">
        <f aca="false">IFERROR(J244/I244,"")</f>
        <v>0.0538922155688623</v>
      </c>
      <c r="W244" s="27" t="n">
        <f aca="false">IFERROR(K244/J244,"")</f>
        <v>0.587301587301587</v>
      </c>
      <c r="X244" s="25" t="n">
        <f aca="false">IFERROR(T244/K244,"")</f>
        <v>905.405405405405</v>
      </c>
      <c r="Y244" s="27" t="n">
        <f aca="false">IFERROR(O244/K244,"")</f>
        <v>0.513513513513514</v>
      </c>
      <c r="Z244" s="27" t="n">
        <f aca="false">IFERROR(P244/O244,"")</f>
        <v>0.68421052631579</v>
      </c>
      <c r="AA244" s="27" t="n">
        <f aca="false">IFERROR(Q244/P244,"")</f>
        <v>0.846153846153846</v>
      </c>
      <c r="AB244" s="25" t="n">
        <f aca="false">IFERROR(T244/P244,"")</f>
        <v>2576.92307692308</v>
      </c>
      <c r="AC244" s="25" t="n">
        <f aca="false">IFERROR(T244/Q244,"")</f>
        <v>3045.45454545455</v>
      </c>
      <c r="AD244" s="25" t="n">
        <f aca="false">IFERROR(R244/Q244,"")</f>
        <v>1690.90909090909</v>
      </c>
      <c r="AE244" s="28" t="n">
        <f aca="false">IFERROR(R244/T244,"")</f>
        <v>0.555223880597015</v>
      </c>
      <c r="AF244" s="29" t="str">
        <f aca="false">IF(A244="","",IF(OR(O244&gt;K244,P244&gt;O244,Q244&gt;P244,K244&gt;J244),"CHECK","OK"))</f>
        <v>OK</v>
      </c>
    </row>
    <row r="245" customFormat="false" ht="15" hidden="false" customHeight="false" outlineLevel="0" collapsed="false">
      <c r="A245" s="21" t="n">
        <v>45992</v>
      </c>
      <c r="B245" s="4" t="s">
        <v>109</v>
      </c>
      <c r="C245" s="4" t="s">
        <v>125</v>
      </c>
      <c r="D245" s="4" t="s">
        <v>123</v>
      </c>
      <c r="E245" s="16" t="n">
        <v>17700</v>
      </c>
      <c r="F245" s="16" t="n">
        <v>4700</v>
      </c>
      <c r="G245" s="14" t="n">
        <v>165422</v>
      </c>
      <c r="H245" s="14" t="n">
        <v>644</v>
      </c>
      <c r="I245" s="14" t="n">
        <v>560</v>
      </c>
      <c r="J245" s="14" t="n">
        <v>14</v>
      </c>
      <c r="K245" s="14" t="n">
        <v>6</v>
      </c>
      <c r="L245" s="14" t="n">
        <v>7</v>
      </c>
      <c r="M245" s="14" t="n">
        <v>5</v>
      </c>
      <c r="N245" s="14" t="n">
        <v>2</v>
      </c>
      <c r="O245" s="14" t="n">
        <v>3</v>
      </c>
      <c r="P245" s="14" t="n">
        <v>2</v>
      </c>
      <c r="Q245" s="14" t="n">
        <v>1</v>
      </c>
      <c r="R245" s="16" t="n">
        <v>1700</v>
      </c>
      <c r="S245" s="24" t="n">
        <v>25</v>
      </c>
      <c r="T245" s="25" t="n">
        <f aca="false">IF(A245="","",E245+F245)</f>
        <v>22400</v>
      </c>
      <c r="U245" s="26" t="n">
        <f aca="false">IFERROR(H245/G245,"")</f>
        <v>0.00389307347269408</v>
      </c>
      <c r="V245" s="27" t="n">
        <f aca="false">IFERROR(J245/I245,"")</f>
        <v>0.025</v>
      </c>
      <c r="W245" s="27" t="n">
        <f aca="false">IFERROR(K245/J245,"")</f>
        <v>0.428571428571429</v>
      </c>
      <c r="X245" s="25" t="n">
        <f aca="false">IFERROR(T245/K245,"")</f>
        <v>3733.33333333333</v>
      </c>
      <c r="Y245" s="27" t="n">
        <f aca="false">IFERROR(O245/K245,"")</f>
        <v>0.5</v>
      </c>
      <c r="Z245" s="27" t="n">
        <f aca="false">IFERROR(P245/O245,"")</f>
        <v>0.666666666666667</v>
      </c>
      <c r="AA245" s="27" t="n">
        <f aca="false">IFERROR(Q245/P245,"")</f>
        <v>0.5</v>
      </c>
      <c r="AB245" s="25" t="n">
        <f aca="false">IFERROR(T245/P245,"")</f>
        <v>11200</v>
      </c>
      <c r="AC245" s="25" t="n">
        <f aca="false">IFERROR(T245/Q245,"")</f>
        <v>22400</v>
      </c>
      <c r="AD245" s="25" t="n">
        <f aca="false">IFERROR(R245/Q245,"")</f>
        <v>1700</v>
      </c>
      <c r="AE245" s="28" t="n">
        <f aca="false">IFERROR(R245/T245,"")</f>
        <v>0.0758928571428571</v>
      </c>
      <c r="AF245" s="29" t="str">
        <f aca="false">IF(A245="","",IF(OR(O245&gt;K245,P245&gt;O245,Q245&gt;P245,K245&gt;J245),"CHECK","OK"))</f>
        <v>OK</v>
      </c>
    </row>
    <row r="246" customFormat="false" ht="15" hidden="false" customHeight="false" outlineLevel="0" collapsed="false">
      <c r="A246" s="21" t="n">
        <v>45992</v>
      </c>
      <c r="B246" s="4" t="s">
        <v>109</v>
      </c>
      <c r="C246" s="4" t="s">
        <v>125</v>
      </c>
      <c r="D246" s="4" t="s">
        <v>126</v>
      </c>
      <c r="E246" s="16" t="n">
        <v>31600</v>
      </c>
      <c r="F246" s="16" t="n">
        <v>5500</v>
      </c>
      <c r="G246" s="14" t="n">
        <v>188800</v>
      </c>
      <c r="H246" s="14" t="n">
        <v>1858</v>
      </c>
      <c r="I246" s="14" t="n">
        <v>1350</v>
      </c>
      <c r="J246" s="14" t="n">
        <v>73</v>
      </c>
      <c r="K246" s="14" t="n">
        <v>35</v>
      </c>
      <c r="L246" s="14" t="n">
        <v>36</v>
      </c>
      <c r="M246" s="14" t="n">
        <v>26</v>
      </c>
      <c r="N246" s="14" t="n">
        <v>11</v>
      </c>
      <c r="O246" s="14" t="n">
        <v>16</v>
      </c>
      <c r="P246" s="14" t="n">
        <v>11</v>
      </c>
      <c r="Q246" s="14" t="n">
        <v>7</v>
      </c>
      <c r="R246" s="16" t="n">
        <v>9900</v>
      </c>
      <c r="S246" s="24" t="n">
        <v>23</v>
      </c>
      <c r="T246" s="25" t="n">
        <f aca="false">IF(A246="","",E246+F246)</f>
        <v>37100</v>
      </c>
      <c r="U246" s="26" t="n">
        <f aca="false">IFERROR(H246/G246,"")</f>
        <v>0.00984110169491525</v>
      </c>
      <c r="V246" s="27" t="n">
        <f aca="false">IFERROR(J246/I246,"")</f>
        <v>0.0540740740740741</v>
      </c>
      <c r="W246" s="27" t="n">
        <f aca="false">IFERROR(K246/J246,"")</f>
        <v>0.479452054794521</v>
      </c>
      <c r="X246" s="25" t="n">
        <f aca="false">IFERROR(T246/K246,"")</f>
        <v>1060</v>
      </c>
      <c r="Y246" s="27" t="n">
        <f aca="false">IFERROR(O246/K246,"")</f>
        <v>0.457142857142857</v>
      </c>
      <c r="Z246" s="27" t="n">
        <f aca="false">IFERROR(P246/O246,"")</f>
        <v>0.6875</v>
      </c>
      <c r="AA246" s="27" t="n">
        <f aca="false">IFERROR(Q246/P246,"")</f>
        <v>0.636363636363636</v>
      </c>
      <c r="AB246" s="25" t="n">
        <f aca="false">IFERROR(T246/P246,"")</f>
        <v>3372.72727272727</v>
      </c>
      <c r="AC246" s="25" t="n">
        <f aca="false">IFERROR(T246/Q246,"")</f>
        <v>5300</v>
      </c>
      <c r="AD246" s="25" t="n">
        <f aca="false">IFERROR(R246/Q246,"")</f>
        <v>1414.28571428571</v>
      </c>
      <c r="AE246" s="28" t="n">
        <f aca="false">IFERROR(R246/T246,"")</f>
        <v>0.266846361185984</v>
      </c>
      <c r="AF246" s="29" t="str">
        <f aca="false">IF(A246="","",IF(OR(O246&gt;K246,P246&gt;O246,Q246&gt;P246,K246&gt;J246),"CHECK","OK"))</f>
        <v>OK</v>
      </c>
    </row>
    <row r="247" customFormat="false" ht="15" hidden="false" customHeight="false" outlineLevel="0" collapsed="false">
      <c r="A247" s="21" t="n">
        <v>45992</v>
      </c>
      <c r="B247" s="4" t="s">
        <v>109</v>
      </c>
      <c r="C247" s="4" t="s">
        <v>125</v>
      </c>
      <c r="D247" s="4" t="s">
        <v>127</v>
      </c>
      <c r="E247" s="16" t="n">
        <v>0</v>
      </c>
      <c r="F247" s="16" t="n">
        <v>11000</v>
      </c>
      <c r="G247" s="14" t="n">
        <v>49519</v>
      </c>
      <c r="H247" s="14" t="n">
        <v>1618</v>
      </c>
      <c r="I247" s="14" t="n">
        <v>1503</v>
      </c>
      <c r="J247" s="14" t="n">
        <v>50</v>
      </c>
      <c r="K247" s="14" t="n">
        <v>41</v>
      </c>
      <c r="L247" s="14" t="n">
        <v>25</v>
      </c>
      <c r="M247" s="14" t="n">
        <v>18</v>
      </c>
      <c r="N247" s="14" t="n">
        <v>7</v>
      </c>
      <c r="O247" s="14" t="n">
        <v>22</v>
      </c>
      <c r="P247" s="14" t="n">
        <v>17</v>
      </c>
      <c r="Q247" s="14" t="n">
        <v>16</v>
      </c>
      <c r="R247" s="16" t="n">
        <v>27400</v>
      </c>
      <c r="S247" s="24" t="n">
        <v>14</v>
      </c>
      <c r="T247" s="25" t="n">
        <f aca="false">IF(A247="","",E247+F247)</f>
        <v>11000</v>
      </c>
      <c r="U247" s="26" t="n">
        <f aca="false">IFERROR(H247/G247,"")</f>
        <v>0.03267432702599</v>
      </c>
      <c r="V247" s="27" t="n">
        <f aca="false">IFERROR(J247/I247,"")</f>
        <v>0.0332667997338656</v>
      </c>
      <c r="W247" s="27" t="n">
        <f aca="false">IFERROR(K247/J247,"")</f>
        <v>0.82</v>
      </c>
      <c r="X247" s="25" t="n">
        <f aca="false">IFERROR(T247/K247,"")</f>
        <v>268.292682926829</v>
      </c>
      <c r="Y247" s="27" t="n">
        <f aca="false">IFERROR(O247/K247,"")</f>
        <v>0.536585365853659</v>
      </c>
      <c r="Z247" s="27" t="n">
        <f aca="false">IFERROR(P247/O247,"")</f>
        <v>0.772727272727273</v>
      </c>
      <c r="AA247" s="27" t="n">
        <f aca="false">IFERROR(Q247/P247,"")</f>
        <v>0.941176470588235</v>
      </c>
      <c r="AB247" s="25" t="n">
        <f aca="false">IFERROR(T247/P247,"")</f>
        <v>647.058823529412</v>
      </c>
      <c r="AC247" s="25" t="n">
        <f aca="false">IFERROR(T247/Q247,"")</f>
        <v>687.5</v>
      </c>
      <c r="AD247" s="25" t="n">
        <f aca="false">IFERROR(R247/Q247,"")</f>
        <v>1712.5</v>
      </c>
      <c r="AE247" s="28" t="n">
        <f aca="false">IFERROR(R247/T247,"")</f>
        <v>2.49090909090909</v>
      </c>
      <c r="AF247" s="29" t="str">
        <f aca="false">IF(A247="","",IF(OR(O247&gt;K247,P247&gt;O247,Q247&gt;P247,K247&gt;J247),"CHECK","OK"))</f>
        <v>OK</v>
      </c>
    </row>
    <row r="248" customFormat="false" ht="15" hidden="false" customHeight="false" outlineLevel="0" collapsed="false">
      <c r="A248" s="21" t="n">
        <v>45992</v>
      </c>
      <c r="B248" s="4" t="s">
        <v>109</v>
      </c>
      <c r="C248" s="4" t="s">
        <v>125</v>
      </c>
      <c r="D248" s="4" t="s">
        <v>128</v>
      </c>
      <c r="E248" s="16" t="n">
        <v>0</v>
      </c>
      <c r="F248" s="16" t="n">
        <v>3800</v>
      </c>
      <c r="G248" s="14" t="n">
        <v>18744</v>
      </c>
      <c r="H248" s="14" t="n">
        <v>983</v>
      </c>
      <c r="I248" s="14" t="n">
        <v>745</v>
      </c>
      <c r="J248" s="14" t="n">
        <v>204</v>
      </c>
      <c r="K248" s="14" t="n">
        <v>133</v>
      </c>
      <c r="L248" s="14" t="n">
        <v>153</v>
      </c>
      <c r="M248" s="14" t="n">
        <v>20</v>
      </c>
      <c r="N248" s="14" t="n">
        <v>31</v>
      </c>
      <c r="O248" s="14" t="n">
        <v>90</v>
      </c>
      <c r="P248" s="14" t="n">
        <v>67</v>
      </c>
      <c r="Q248" s="14" t="n">
        <v>59</v>
      </c>
      <c r="R248" s="16" t="n">
        <v>92200</v>
      </c>
      <c r="S248" s="24" t="n">
        <v>27</v>
      </c>
      <c r="T248" s="25" t="n">
        <f aca="false">IF(A248="","",E248+F248)</f>
        <v>3800</v>
      </c>
      <c r="U248" s="26" t="n">
        <f aca="false">IFERROR(H248/G248,"")</f>
        <v>0.0524434485702091</v>
      </c>
      <c r="V248" s="27" t="n">
        <f aca="false">IFERROR(J248/I248,"")</f>
        <v>0.273825503355705</v>
      </c>
      <c r="W248" s="27" t="n">
        <f aca="false">IFERROR(K248/J248,"")</f>
        <v>0.651960784313726</v>
      </c>
      <c r="X248" s="25" t="n">
        <f aca="false">IFERROR(T248/K248,"")</f>
        <v>28.5714285714286</v>
      </c>
      <c r="Y248" s="27" t="n">
        <f aca="false">IFERROR(O248/K248,"")</f>
        <v>0.676691729323308</v>
      </c>
      <c r="Z248" s="27" t="n">
        <f aca="false">IFERROR(P248/O248,"")</f>
        <v>0.744444444444445</v>
      </c>
      <c r="AA248" s="27" t="n">
        <f aca="false">IFERROR(Q248/P248,"")</f>
        <v>0.880597014925373</v>
      </c>
      <c r="AB248" s="25" t="n">
        <f aca="false">IFERROR(T248/P248,"")</f>
        <v>56.7164179104478</v>
      </c>
      <c r="AC248" s="25" t="n">
        <f aca="false">IFERROR(T248/Q248,"")</f>
        <v>64.406779661017</v>
      </c>
      <c r="AD248" s="25" t="n">
        <f aca="false">IFERROR(R248/Q248,"")</f>
        <v>1562.71186440678</v>
      </c>
      <c r="AE248" s="28" t="n">
        <f aca="false">IFERROR(R248/T248,"")</f>
        <v>24.2631578947368</v>
      </c>
      <c r="AF248" s="29" t="str">
        <f aca="false">IF(A248="","",IF(OR(O248&gt;K248,P248&gt;O248,Q248&gt;P248,K248&gt;J248),"CHECK","OK"))</f>
        <v>OK</v>
      </c>
    </row>
    <row r="249" customFormat="false" ht="15" hidden="false" customHeight="false" outlineLevel="0" collapsed="false">
      <c r="A249" s="21" t="n">
        <v>45992</v>
      </c>
      <c r="B249" s="4" t="s">
        <v>109</v>
      </c>
      <c r="C249" s="4" t="s">
        <v>125</v>
      </c>
      <c r="D249" s="4" t="s">
        <v>129</v>
      </c>
      <c r="E249" s="16" t="n">
        <v>0</v>
      </c>
      <c r="F249" s="16" t="n">
        <v>7000</v>
      </c>
      <c r="G249" s="14" t="n">
        <v>23980</v>
      </c>
      <c r="H249" s="14" t="n">
        <v>219</v>
      </c>
      <c r="I249" s="14" t="n">
        <v>166</v>
      </c>
      <c r="J249" s="14" t="n">
        <v>3</v>
      </c>
      <c r="K249" s="14" t="n">
        <v>1</v>
      </c>
      <c r="L249" s="14" t="n">
        <v>2</v>
      </c>
      <c r="M249" s="14" t="n">
        <v>1</v>
      </c>
      <c r="N249" s="14" t="n">
        <v>0</v>
      </c>
      <c r="O249" s="14" t="n">
        <v>0</v>
      </c>
      <c r="P249" s="14" t="n">
        <v>0</v>
      </c>
      <c r="Q249" s="14" t="n">
        <v>0</v>
      </c>
      <c r="R249" s="16" t="n">
        <v>0</v>
      </c>
      <c r="S249" s="24" t="n">
        <v>19</v>
      </c>
      <c r="T249" s="25" t="n">
        <f aca="false">IF(A249="","",E249+F249)</f>
        <v>7000</v>
      </c>
      <c r="U249" s="26" t="n">
        <f aca="false">IFERROR(H249/G249,"")</f>
        <v>0.0091326105087573</v>
      </c>
      <c r="V249" s="27" t="n">
        <f aca="false">IFERROR(J249/I249,"")</f>
        <v>0.0180722891566265</v>
      </c>
      <c r="W249" s="27" t="n">
        <f aca="false">IFERROR(K249/J249,"")</f>
        <v>0.333333333333333</v>
      </c>
      <c r="X249" s="25" t="n">
        <f aca="false">IFERROR(T249/K249,"")</f>
        <v>7000</v>
      </c>
      <c r="Y249" s="27" t="n">
        <f aca="false">IFERROR(O249/K249,"")</f>
        <v>0</v>
      </c>
      <c r="Z249" s="27" t="str">
        <f aca="false">IFERROR(P249/O249,"")</f>
        <v/>
      </c>
      <c r="AA249" s="27" t="str">
        <f aca="false">IFERROR(Q249/P249,"")</f>
        <v/>
      </c>
      <c r="AB249" s="25" t="str">
        <f aca="false">IFERROR(T249/P249,"")</f>
        <v/>
      </c>
      <c r="AC249" s="25" t="str">
        <f aca="false">IFERROR(T249/Q249,"")</f>
        <v/>
      </c>
      <c r="AD249" s="25" t="str">
        <f aca="false">IFERROR(R249/Q249,"")</f>
        <v/>
      </c>
      <c r="AE249" s="28" t="n">
        <f aca="false">IFERROR(R249/T249,"")</f>
        <v>0</v>
      </c>
      <c r="AF249" s="29" t="str">
        <f aca="false">IF(A249="","",IF(OR(O249&gt;K249,P249&gt;O249,Q249&gt;P249,K249&gt;J249),"CHECK","OK"))</f>
        <v>OK</v>
      </c>
    </row>
    <row r="250" customFormat="false" ht="15" hidden="false" customHeight="false" outlineLevel="0" collapsed="false">
      <c r="A250" s="21" t="n">
        <v>45992</v>
      </c>
      <c r="B250" s="4" t="s">
        <v>109</v>
      </c>
      <c r="C250" s="4" t="s">
        <v>125</v>
      </c>
      <c r="D250" s="4" t="s">
        <v>130</v>
      </c>
      <c r="E250" s="16" t="n">
        <v>0</v>
      </c>
      <c r="F250" s="16" t="n">
        <v>0</v>
      </c>
      <c r="G250" s="14" t="n">
        <v>0</v>
      </c>
      <c r="H250" s="14" t="n">
        <v>0</v>
      </c>
      <c r="I250" s="14" t="n">
        <v>0</v>
      </c>
      <c r="J250" s="14" t="n">
        <v>13</v>
      </c>
      <c r="K250" s="14" t="n">
        <v>8</v>
      </c>
      <c r="L250" s="14" t="n">
        <v>0</v>
      </c>
      <c r="M250" s="14" t="n">
        <v>0</v>
      </c>
      <c r="N250" s="14" t="n">
        <v>13</v>
      </c>
      <c r="O250" s="14" t="n">
        <v>4</v>
      </c>
      <c r="P250" s="14" t="n">
        <v>3</v>
      </c>
      <c r="Q250" s="14" t="n">
        <v>3</v>
      </c>
      <c r="R250" s="16" t="n">
        <v>4200</v>
      </c>
      <c r="S250" s="24" t="n">
        <v>16</v>
      </c>
      <c r="T250" s="25" t="n">
        <f aca="false">IF(A250="","",E250+F250)</f>
        <v>0</v>
      </c>
      <c r="U250" s="26" t="str">
        <f aca="false">IFERROR(H250/G250,"")</f>
        <v/>
      </c>
      <c r="V250" s="27" t="str">
        <f aca="false">IFERROR(J250/I250,"")</f>
        <v/>
      </c>
      <c r="W250" s="27" t="n">
        <f aca="false">IFERROR(K250/J250,"")</f>
        <v>0.615384615384615</v>
      </c>
      <c r="X250" s="25" t="n">
        <f aca="false">IFERROR(T250/K250,"")</f>
        <v>0</v>
      </c>
      <c r="Y250" s="27" t="n">
        <f aca="false">IFERROR(O250/K250,"")</f>
        <v>0.5</v>
      </c>
      <c r="Z250" s="27" t="n">
        <f aca="false">IFERROR(P250/O250,"")</f>
        <v>0.75</v>
      </c>
      <c r="AA250" s="27" t="n">
        <f aca="false">IFERROR(Q250/P250,"")</f>
        <v>1</v>
      </c>
      <c r="AB250" s="25" t="n">
        <f aca="false">IFERROR(T250/P250,"")</f>
        <v>0</v>
      </c>
      <c r="AC250" s="25" t="n">
        <f aca="false">IFERROR(T250/Q250,"")</f>
        <v>0</v>
      </c>
      <c r="AD250" s="25" t="n">
        <f aca="false">IFERROR(R250/Q250,"")</f>
        <v>1400</v>
      </c>
      <c r="AE250" s="28" t="str">
        <f aca="false">IFERROR(R250/T250,"")</f>
        <v/>
      </c>
      <c r="AF250" s="29" t="str">
        <f aca="false">IF(A250="","",IF(OR(O250&gt;K250,P250&gt;O250,Q250&gt;P250,K250&gt;J250),"CHECK","OK"))</f>
        <v>OK</v>
      </c>
    </row>
    <row r="251" customFormat="false" ht="15" hidden="false" customHeight="false" outlineLevel="0" collapsed="false">
      <c r="A251" s="21" t="n">
        <v>45992</v>
      </c>
      <c r="B251" s="4" t="s">
        <v>109</v>
      </c>
      <c r="C251" s="4" t="s">
        <v>125</v>
      </c>
      <c r="D251" s="4" t="s">
        <v>131</v>
      </c>
      <c r="E251" s="16" t="n">
        <v>0</v>
      </c>
      <c r="F251" s="16" t="n">
        <v>2200</v>
      </c>
      <c r="G251" s="14" t="n">
        <v>9431</v>
      </c>
      <c r="H251" s="14" t="n">
        <v>183</v>
      </c>
      <c r="I251" s="14" t="n">
        <v>134</v>
      </c>
      <c r="J251" s="14" t="n">
        <v>7</v>
      </c>
      <c r="K251" s="14" t="n">
        <v>5</v>
      </c>
      <c r="L251" s="14" t="n">
        <v>4</v>
      </c>
      <c r="M251" s="14" t="n">
        <v>2</v>
      </c>
      <c r="N251" s="14" t="n">
        <v>1</v>
      </c>
      <c r="O251" s="14" t="n">
        <v>3</v>
      </c>
      <c r="P251" s="14" t="n">
        <v>2</v>
      </c>
      <c r="Q251" s="14" t="n">
        <v>2</v>
      </c>
      <c r="R251" s="16" t="n">
        <v>3000</v>
      </c>
      <c r="S251" s="24" t="n">
        <v>10</v>
      </c>
      <c r="T251" s="25" t="n">
        <f aca="false">IF(A251="","",E251+F251)</f>
        <v>2200</v>
      </c>
      <c r="U251" s="26" t="n">
        <f aca="false">IFERROR(H251/G251,"")</f>
        <v>0.0194040928851659</v>
      </c>
      <c r="V251" s="27" t="n">
        <f aca="false">IFERROR(J251/I251,"")</f>
        <v>0.0522388059701493</v>
      </c>
      <c r="W251" s="27" t="n">
        <f aca="false">IFERROR(K251/J251,"")</f>
        <v>0.714285714285714</v>
      </c>
      <c r="X251" s="25" t="n">
        <f aca="false">IFERROR(T251/K251,"")</f>
        <v>440</v>
      </c>
      <c r="Y251" s="27" t="n">
        <f aca="false">IFERROR(O251/K251,"")</f>
        <v>0.6</v>
      </c>
      <c r="Z251" s="27" t="n">
        <f aca="false">IFERROR(P251/O251,"")</f>
        <v>0.666666666666667</v>
      </c>
      <c r="AA251" s="27" t="n">
        <f aca="false">IFERROR(Q251/P251,"")</f>
        <v>1</v>
      </c>
      <c r="AB251" s="25" t="n">
        <f aca="false">IFERROR(T251/P251,"")</f>
        <v>1100</v>
      </c>
      <c r="AC251" s="25" t="n">
        <f aca="false">IFERROR(T251/Q251,"")</f>
        <v>1100</v>
      </c>
      <c r="AD251" s="25" t="n">
        <f aca="false">IFERROR(R251/Q251,"")</f>
        <v>1500</v>
      </c>
      <c r="AE251" s="28" t="n">
        <f aca="false">IFERROR(R251/T251,"")</f>
        <v>1.36363636363636</v>
      </c>
      <c r="AF251" s="29" t="str">
        <f aca="false">IF(A251="","",IF(OR(O251&gt;K251,P251&gt;O251,Q251&gt;P251,K251&gt;J251),"CHECK","OK"))</f>
        <v>OK</v>
      </c>
    </row>
    <row r="252" customFormat="false" ht="15" hidden="false" customHeight="false" outlineLevel="0" collapsed="false">
      <c r="A252" s="21" t="n">
        <v>45992</v>
      </c>
      <c r="B252" s="4" t="s">
        <v>109</v>
      </c>
      <c r="C252" s="4" t="s">
        <v>125</v>
      </c>
      <c r="D252" s="4" t="s">
        <v>132</v>
      </c>
      <c r="E252" s="16" t="n">
        <v>0</v>
      </c>
      <c r="F252" s="16" t="n">
        <v>0</v>
      </c>
      <c r="G252" s="14" t="n">
        <v>0</v>
      </c>
      <c r="H252" s="14" t="n">
        <v>0</v>
      </c>
      <c r="I252" s="14" t="n">
        <v>0</v>
      </c>
      <c r="J252" s="14" t="n">
        <v>9</v>
      </c>
      <c r="K252" s="14" t="n">
        <v>7</v>
      </c>
      <c r="L252" s="14" t="n">
        <v>4</v>
      </c>
      <c r="M252" s="14" t="n">
        <v>3</v>
      </c>
      <c r="N252" s="14" t="n">
        <v>2</v>
      </c>
      <c r="O252" s="14" t="n">
        <v>5</v>
      </c>
      <c r="P252" s="14" t="n">
        <v>4</v>
      </c>
      <c r="Q252" s="14" t="n">
        <v>4</v>
      </c>
      <c r="R252" s="16" t="n">
        <v>5600</v>
      </c>
      <c r="S252" s="24" t="n">
        <v>15</v>
      </c>
      <c r="T252" s="25" t="n">
        <f aca="false">IF(A252="","",E252+F252)</f>
        <v>0</v>
      </c>
      <c r="U252" s="26" t="str">
        <f aca="false">IFERROR(H252/G252,"")</f>
        <v/>
      </c>
      <c r="V252" s="27" t="str">
        <f aca="false">IFERROR(J252/I252,"")</f>
        <v/>
      </c>
      <c r="W252" s="27" t="n">
        <f aca="false">IFERROR(K252/J252,"")</f>
        <v>0.777777777777778</v>
      </c>
      <c r="X252" s="25" t="n">
        <f aca="false">IFERROR(T252/K252,"")</f>
        <v>0</v>
      </c>
      <c r="Y252" s="27" t="n">
        <f aca="false">IFERROR(O252/K252,"")</f>
        <v>0.714285714285714</v>
      </c>
      <c r="Z252" s="27" t="n">
        <f aca="false">IFERROR(P252/O252,"")</f>
        <v>0.8</v>
      </c>
      <c r="AA252" s="27" t="n">
        <f aca="false">IFERROR(Q252/P252,"")</f>
        <v>1</v>
      </c>
      <c r="AB252" s="25" t="n">
        <f aca="false">IFERROR(T252/P252,"")</f>
        <v>0</v>
      </c>
      <c r="AC252" s="25" t="n">
        <f aca="false">IFERROR(T252/Q252,"")</f>
        <v>0</v>
      </c>
      <c r="AD252" s="25" t="n">
        <f aca="false">IFERROR(R252/Q252,"")</f>
        <v>1400</v>
      </c>
      <c r="AE252" s="28" t="str">
        <f aca="false">IFERROR(R252/T252,"")</f>
        <v/>
      </c>
      <c r="AF252" s="29" t="str">
        <f aca="false">IF(A252="","",IF(OR(O252&gt;K252,P252&gt;O252,Q252&gt;P252,K252&gt;J252),"CHECK","OK"))</f>
        <v>OK</v>
      </c>
    </row>
    <row r="253" customFormat="false" ht="15" hidden="false" customHeight="false" outlineLevel="0" collapsed="false">
      <c r="A253" s="21" t="n">
        <v>45992</v>
      </c>
      <c r="B253" s="4" t="s">
        <v>109</v>
      </c>
      <c r="C253" s="4" t="s">
        <v>125</v>
      </c>
      <c r="D253" s="4" t="s">
        <v>133</v>
      </c>
      <c r="E253" s="16" t="n">
        <v>0</v>
      </c>
      <c r="F253" s="16" t="n">
        <v>0</v>
      </c>
      <c r="G253" s="14" t="n">
        <v>0</v>
      </c>
      <c r="H253" s="14" t="n">
        <v>0</v>
      </c>
      <c r="I253" s="14" t="n">
        <v>275</v>
      </c>
      <c r="J253" s="14" t="n">
        <v>14</v>
      </c>
      <c r="K253" s="14" t="n">
        <v>8</v>
      </c>
      <c r="L253" s="14" t="n">
        <v>7</v>
      </c>
      <c r="M253" s="14" t="n">
        <v>5</v>
      </c>
      <c r="N253" s="14" t="n">
        <v>2</v>
      </c>
      <c r="O253" s="14" t="n">
        <v>5</v>
      </c>
      <c r="P253" s="14" t="n">
        <v>4</v>
      </c>
      <c r="Q253" s="14" t="n">
        <v>3</v>
      </c>
      <c r="R253" s="16" t="n">
        <v>3900</v>
      </c>
      <c r="S253" s="24" t="n">
        <v>13</v>
      </c>
      <c r="T253" s="25" t="n">
        <f aca="false">IF(A253="","",E253+F253)</f>
        <v>0</v>
      </c>
      <c r="U253" s="26" t="str">
        <f aca="false">IFERROR(H253/G253,"")</f>
        <v/>
      </c>
      <c r="V253" s="27" t="n">
        <f aca="false">IFERROR(J253/I253,"")</f>
        <v>0.0509090909090909</v>
      </c>
      <c r="W253" s="27" t="n">
        <f aca="false">IFERROR(K253/J253,"")</f>
        <v>0.571428571428571</v>
      </c>
      <c r="X253" s="25" t="n">
        <f aca="false">IFERROR(T253/K253,"")</f>
        <v>0</v>
      </c>
      <c r="Y253" s="27" t="n">
        <f aca="false">IFERROR(O253/K253,"")</f>
        <v>0.625</v>
      </c>
      <c r="Z253" s="27" t="n">
        <f aca="false">IFERROR(P253/O253,"")</f>
        <v>0.8</v>
      </c>
      <c r="AA253" s="27" t="n">
        <f aca="false">IFERROR(Q253/P253,"")</f>
        <v>0.75</v>
      </c>
      <c r="AB253" s="25" t="n">
        <f aca="false">IFERROR(T253/P253,"")</f>
        <v>0</v>
      </c>
      <c r="AC253" s="25" t="n">
        <f aca="false">IFERROR(T253/Q253,"")</f>
        <v>0</v>
      </c>
      <c r="AD253" s="25" t="n">
        <f aca="false">IFERROR(R253/Q253,"")</f>
        <v>1300</v>
      </c>
      <c r="AE253" s="28" t="str">
        <f aca="false">IFERROR(R253/T253,"")</f>
        <v/>
      </c>
      <c r="AF253" s="29" t="str">
        <f aca="false">IF(A253="","",IF(OR(O253&gt;K253,P253&gt;O253,Q253&gt;P253,K253&gt;J253),"CHECK","OK"))</f>
        <v>OK</v>
      </c>
    </row>
    <row r="254" customFormat="false" ht="15" hidden="false" customHeight="false" outlineLevel="0" collapsed="false">
      <c r="A254" s="21" t="n">
        <v>45992</v>
      </c>
      <c r="B254" s="4" t="s">
        <v>115</v>
      </c>
      <c r="C254" s="4" t="s">
        <v>120</v>
      </c>
      <c r="D254" s="4" t="s">
        <v>111</v>
      </c>
      <c r="E254" s="16" t="n">
        <v>57000</v>
      </c>
      <c r="F254" s="16" t="n">
        <v>6200</v>
      </c>
      <c r="G254" s="14" t="n">
        <v>7947</v>
      </c>
      <c r="H254" s="14" t="n">
        <v>343</v>
      </c>
      <c r="I254" s="14" t="n">
        <v>302</v>
      </c>
      <c r="J254" s="14" t="n">
        <v>18</v>
      </c>
      <c r="K254" s="14" t="n">
        <v>13</v>
      </c>
      <c r="L254" s="14" t="n">
        <v>9</v>
      </c>
      <c r="M254" s="14" t="n">
        <v>6</v>
      </c>
      <c r="N254" s="14" t="n">
        <v>3</v>
      </c>
      <c r="O254" s="14" t="n">
        <v>7</v>
      </c>
      <c r="P254" s="14" t="n">
        <v>6</v>
      </c>
      <c r="Q254" s="14" t="n">
        <v>3</v>
      </c>
      <c r="R254" s="16" t="n">
        <v>284500</v>
      </c>
      <c r="S254" s="24" t="n">
        <v>17</v>
      </c>
      <c r="T254" s="25" t="n">
        <f aca="false">IF(A254="","",E254+F254)</f>
        <v>63200</v>
      </c>
      <c r="U254" s="26" t="n">
        <f aca="false">IFERROR(H254/G254,"")</f>
        <v>0.0431609412356864</v>
      </c>
      <c r="V254" s="27" t="n">
        <f aca="false">IFERROR(J254/I254,"")</f>
        <v>0.0596026490066225</v>
      </c>
      <c r="W254" s="27" t="n">
        <f aca="false">IFERROR(K254/J254,"")</f>
        <v>0.722222222222222</v>
      </c>
      <c r="X254" s="25" t="n">
        <f aca="false">IFERROR(T254/K254,"")</f>
        <v>4861.53846153846</v>
      </c>
      <c r="Y254" s="27" t="n">
        <f aca="false">IFERROR(O254/K254,"")</f>
        <v>0.538461538461538</v>
      </c>
      <c r="Z254" s="27" t="n">
        <f aca="false">IFERROR(P254/O254,"")</f>
        <v>0.857142857142857</v>
      </c>
      <c r="AA254" s="27" t="n">
        <f aca="false">IFERROR(Q254/P254,"")</f>
        <v>0.5</v>
      </c>
      <c r="AB254" s="25" t="n">
        <f aca="false">IFERROR(T254/P254,"")</f>
        <v>10533.3333333333</v>
      </c>
      <c r="AC254" s="25" t="n">
        <f aca="false">IFERROR(T254/Q254,"")</f>
        <v>21066.6666666667</v>
      </c>
      <c r="AD254" s="25" t="n">
        <f aca="false">IFERROR(R254/Q254,"")</f>
        <v>94833.3333333333</v>
      </c>
      <c r="AE254" s="28" t="n">
        <f aca="false">IFERROR(R254/T254,"")</f>
        <v>4.50158227848101</v>
      </c>
      <c r="AF254" s="29" t="str">
        <f aca="false">IF(A254="","",IF(OR(O254&gt;K254,P254&gt;O254,Q254&gt;P254,K254&gt;J254),"CHECK","OK"))</f>
        <v>OK</v>
      </c>
    </row>
    <row r="255" customFormat="false" ht="15" hidden="false" customHeight="false" outlineLevel="0" collapsed="false">
      <c r="A255" s="21" t="n">
        <v>45992</v>
      </c>
      <c r="B255" s="4" t="s">
        <v>115</v>
      </c>
      <c r="C255" s="4" t="s">
        <v>120</v>
      </c>
      <c r="D255" s="4" t="s">
        <v>117</v>
      </c>
      <c r="E255" s="16" t="n">
        <v>11800</v>
      </c>
      <c r="F255" s="16" t="n">
        <v>1600</v>
      </c>
      <c r="G255" s="14" t="n">
        <v>1845</v>
      </c>
      <c r="H255" s="14" t="n">
        <v>209</v>
      </c>
      <c r="I255" s="14" t="n">
        <v>183</v>
      </c>
      <c r="J255" s="14" t="n">
        <v>17</v>
      </c>
      <c r="K255" s="14" t="n">
        <v>15</v>
      </c>
      <c r="L255" s="14" t="n">
        <v>8</v>
      </c>
      <c r="M255" s="14" t="n">
        <v>6</v>
      </c>
      <c r="N255" s="14" t="n">
        <v>3</v>
      </c>
      <c r="O255" s="14" t="n">
        <v>10</v>
      </c>
      <c r="P255" s="14" t="n">
        <v>8</v>
      </c>
      <c r="Q255" s="14" t="n">
        <v>4</v>
      </c>
      <c r="R255" s="16" t="n">
        <v>344200</v>
      </c>
      <c r="S255" s="24" t="n">
        <v>28</v>
      </c>
      <c r="T255" s="25" t="n">
        <f aca="false">IF(A255="","",E255+F255)</f>
        <v>13400</v>
      </c>
      <c r="U255" s="26" t="n">
        <f aca="false">IFERROR(H255/G255,"")</f>
        <v>0.113279132791328</v>
      </c>
      <c r="V255" s="27" t="n">
        <f aca="false">IFERROR(J255/I255,"")</f>
        <v>0.092896174863388</v>
      </c>
      <c r="W255" s="27" t="n">
        <f aca="false">IFERROR(K255/J255,"")</f>
        <v>0.882352941176471</v>
      </c>
      <c r="X255" s="25" t="n">
        <f aca="false">IFERROR(T255/K255,"")</f>
        <v>893.333333333333</v>
      </c>
      <c r="Y255" s="27" t="n">
        <f aca="false">IFERROR(O255/K255,"")</f>
        <v>0.666666666666667</v>
      </c>
      <c r="Z255" s="27" t="n">
        <f aca="false">IFERROR(P255/O255,"")</f>
        <v>0.8</v>
      </c>
      <c r="AA255" s="27" t="n">
        <f aca="false">IFERROR(Q255/P255,"")</f>
        <v>0.5</v>
      </c>
      <c r="AB255" s="25" t="n">
        <f aca="false">IFERROR(T255/P255,"")</f>
        <v>1675</v>
      </c>
      <c r="AC255" s="25" t="n">
        <f aca="false">IFERROR(T255/Q255,"")</f>
        <v>3350</v>
      </c>
      <c r="AD255" s="25" t="n">
        <f aca="false">IFERROR(R255/Q255,"")</f>
        <v>86050</v>
      </c>
      <c r="AE255" s="28" t="n">
        <f aca="false">IFERROR(R255/T255,"")</f>
        <v>25.6865671641791</v>
      </c>
      <c r="AF255" s="29" t="str">
        <f aca="false">IF(A255="","",IF(OR(O255&gt;K255,P255&gt;O255,Q255&gt;P255,K255&gt;J255),"CHECK","OK"))</f>
        <v>OK</v>
      </c>
    </row>
    <row r="256" customFormat="false" ht="15" hidden="false" customHeight="false" outlineLevel="0" collapsed="false">
      <c r="A256" s="21" t="n">
        <v>45992</v>
      </c>
      <c r="B256" s="4" t="s">
        <v>115</v>
      </c>
      <c r="C256" s="4" t="s">
        <v>120</v>
      </c>
      <c r="D256" s="4" t="s">
        <v>121</v>
      </c>
      <c r="E256" s="16" t="n">
        <v>40400</v>
      </c>
      <c r="F256" s="16" t="n">
        <v>4300</v>
      </c>
      <c r="G256" s="14" t="n">
        <v>33094</v>
      </c>
      <c r="H256" s="14" t="n">
        <v>422</v>
      </c>
      <c r="I256" s="14" t="n">
        <v>352</v>
      </c>
      <c r="J256" s="14" t="n">
        <v>18</v>
      </c>
      <c r="K256" s="14" t="n">
        <v>11</v>
      </c>
      <c r="L256" s="14" t="n">
        <v>9</v>
      </c>
      <c r="M256" s="14" t="n">
        <v>6</v>
      </c>
      <c r="N256" s="14" t="n">
        <v>3</v>
      </c>
      <c r="O256" s="14" t="n">
        <v>6</v>
      </c>
      <c r="P256" s="14" t="n">
        <v>5</v>
      </c>
      <c r="Q256" s="14" t="n">
        <v>3</v>
      </c>
      <c r="R256" s="16" t="n">
        <v>222800</v>
      </c>
      <c r="S256" s="24" t="n">
        <v>27</v>
      </c>
      <c r="T256" s="25" t="n">
        <f aca="false">IF(A256="","",E256+F256)</f>
        <v>44700</v>
      </c>
      <c r="U256" s="26" t="n">
        <f aca="false">IFERROR(H256/G256,"")</f>
        <v>0.0127515561733245</v>
      </c>
      <c r="V256" s="27" t="n">
        <f aca="false">IFERROR(J256/I256,"")</f>
        <v>0.0511363636363636</v>
      </c>
      <c r="W256" s="27" t="n">
        <f aca="false">IFERROR(K256/J256,"")</f>
        <v>0.611111111111111</v>
      </c>
      <c r="X256" s="25" t="n">
        <f aca="false">IFERROR(T256/K256,"")</f>
        <v>4063.63636363636</v>
      </c>
      <c r="Y256" s="27" t="n">
        <f aca="false">IFERROR(O256/K256,"")</f>
        <v>0.545454545454545</v>
      </c>
      <c r="Z256" s="27" t="n">
        <f aca="false">IFERROR(P256/O256,"")</f>
        <v>0.833333333333333</v>
      </c>
      <c r="AA256" s="27" t="n">
        <f aca="false">IFERROR(Q256/P256,"")</f>
        <v>0.6</v>
      </c>
      <c r="AB256" s="25" t="n">
        <f aca="false">IFERROR(T256/P256,"")</f>
        <v>8940</v>
      </c>
      <c r="AC256" s="25" t="n">
        <f aca="false">IFERROR(T256/Q256,"")</f>
        <v>14900</v>
      </c>
      <c r="AD256" s="25" t="n">
        <f aca="false">IFERROR(R256/Q256,"")</f>
        <v>74266.6666666667</v>
      </c>
      <c r="AE256" s="28" t="n">
        <f aca="false">IFERROR(R256/T256,"")</f>
        <v>4.98434004474273</v>
      </c>
      <c r="AF256" s="29" t="str">
        <f aca="false">IF(A256="","",IF(OR(O256&gt;K256,P256&gt;O256,Q256&gt;P256,K256&gt;J256),"CHECK","OK"))</f>
        <v>OK</v>
      </c>
    </row>
    <row r="257" customFormat="false" ht="15" hidden="false" customHeight="false" outlineLevel="0" collapsed="false">
      <c r="A257" s="21" t="n">
        <v>45992</v>
      </c>
      <c r="B257" s="4" t="s">
        <v>115</v>
      </c>
      <c r="C257" s="4" t="s">
        <v>120</v>
      </c>
      <c r="D257" s="4" t="s">
        <v>123</v>
      </c>
      <c r="E257" s="16" t="n">
        <v>20700</v>
      </c>
      <c r="F257" s="16" t="n">
        <v>5400</v>
      </c>
      <c r="G257" s="14" t="n">
        <v>40156</v>
      </c>
      <c r="H257" s="14" t="n">
        <v>170</v>
      </c>
      <c r="I257" s="14" t="n">
        <v>140</v>
      </c>
      <c r="J257" s="14" t="n">
        <v>4</v>
      </c>
      <c r="K257" s="14" t="n">
        <v>2</v>
      </c>
      <c r="L257" s="14" t="n">
        <v>2</v>
      </c>
      <c r="M257" s="14" t="n">
        <v>1</v>
      </c>
      <c r="N257" s="14" t="n">
        <v>1</v>
      </c>
      <c r="O257" s="14" t="n">
        <v>1</v>
      </c>
      <c r="P257" s="14" t="n">
        <v>1</v>
      </c>
      <c r="Q257" s="14" t="n">
        <v>1</v>
      </c>
      <c r="R257" s="16" t="n">
        <v>97000</v>
      </c>
      <c r="S257" s="24" t="n">
        <v>25</v>
      </c>
      <c r="T257" s="25" t="n">
        <f aca="false">IF(A257="","",E257+F257)</f>
        <v>26100</v>
      </c>
      <c r="U257" s="26" t="n">
        <f aca="false">IFERROR(H257/G257,"")</f>
        <v>0.00423348939137364</v>
      </c>
      <c r="V257" s="27" t="n">
        <f aca="false">IFERROR(J257/I257,"")</f>
        <v>0.0285714285714286</v>
      </c>
      <c r="W257" s="27" t="n">
        <f aca="false">IFERROR(K257/J257,"")</f>
        <v>0.5</v>
      </c>
      <c r="X257" s="25" t="n">
        <f aca="false">IFERROR(T257/K257,"")</f>
        <v>13050</v>
      </c>
      <c r="Y257" s="27" t="n">
        <f aca="false">IFERROR(O257/K257,"")</f>
        <v>0.5</v>
      </c>
      <c r="Z257" s="27" t="n">
        <f aca="false">IFERROR(P257/O257,"")</f>
        <v>1</v>
      </c>
      <c r="AA257" s="27" t="n">
        <f aca="false">IFERROR(Q257/P257,"")</f>
        <v>1</v>
      </c>
      <c r="AB257" s="25" t="n">
        <f aca="false">IFERROR(T257/P257,"")</f>
        <v>26100</v>
      </c>
      <c r="AC257" s="25" t="n">
        <f aca="false">IFERROR(T257/Q257,"")</f>
        <v>26100</v>
      </c>
      <c r="AD257" s="25" t="n">
        <f aca="false">IFERROR(R257/Q257,"")</f>
        <v>97000</v>
      </c>
      <c r="AE257" s="28" t="n">
        <f aca="false">IFERROR(R257/T257,"")</f>
        <v>3.71647509578544</v>
      </c>
      <c r="AF257" s="29" t="str">
        <f aca="false">IF(A257="","",IF(OR(O257&gt;K257,P257&gt;O257,Q257&gt;P257,K257&gt;J257),"CHECK","OK"))</f>
        <v>OK</v>
      </c>
    </row>
    <row r="258" customFormat="false" ht="15" hidden="false" customHeight="false" outlineLevel="0" collapsed="false">
      <c r="A258" s="21" t="n">
        <v>45992</v>
      </c>
      <c r="B258" s="4" t="s">
        <v>115</v>
      </c>
      <c r="C258" s="4" t="s">
        <v>120</v>
      </c>
      <c r="D258" s="4" t="s">
        <v>126</v>
      </c>
      <c r="E258" s="16" t="n">
        <v>32100</v>
      </c>
      <c r="F258" s="16" t="n">
        <v>6400</v>
      </c>
      <c r="G258" s="14" t="n">
        <v>54413</v>
      </c>
      <c r="H258" s="14" t="n">
        <v>483</v>
      </c>
      <c r="I258" s="14" t="n">
        <v>371</v>
      </c>
      <c r="J258" s="14" t="n">
        <v>19</v>
      </c>
      <c r="K258" s="14" t="n">
        <v>9</v>
      </c>
      <c r="L258" s="14" t="n">
        <v>10</v>
      </c>
      <c r="M258" s="14" t="n">
        <v>7</v>
      </c>
      <c r="N258" s="14" t="n">
        <v>2</v>
      </c>
      <c r="O258" s="14" t="n">
        <v>4</v>
      </c>
      <c r="P258" s="14" t="n">
        <v>3</v>
      </c>
      <c r="Q258" s="14" t="n">
        <v>2</v>
      </c>
      <c r="R258" s="16" t="n">
        <v>147900</v>
      </c>
      <c r="S258" s="24" t="n">
        <v>17</v>
      </c>
      <c r="T258" s="25" t="n">
        <f aca="false">IF(A258="","",E258+F258)</f>
        <v>38500</v>
      </c>
      <c r="U258" s="26" t="n">
        <f aca="false">IFERROR(H258/G258,"")</f>
        <v>0.00887655523496223</v>
      </c>
      <c r="V258" s="27" t="n">
        <f aca="false">IFERROR(J258/I258,"")</f>
        <v>0.0512129380053908</v>
      </c>
      <c r="W258" s="27" t="n">
        <f aca="false">IFERROR(K258/J258,"")</f>
        <v>0.473684210526316</v>
      </c>
      <c r="X258" s="25" t="n">
        <f aca="false">IFERROR(T258/K258,"")</f>
        <v>4277.77777777778</v>
      </c>
      <c r="Y258" s="27" t="n">
        <f aca="false">IFERROR(O258/K258,"")</f>
        <v>0.444444444444444</v>
      </c>
      <c r="Z258" s="27" t="n">
        <f aca="false">IFERROR(P258/O258,"")</f>
        <v>0.75</v>
      </c>
      <c r="AA258" s="27" t="n">
        <f aca="false">IFERROR(Q258/P258,"")</f>
        <v>0.666666666666667</v>
      </c>
      <c r="AB258" s="25" t="n">
        <f aca="false">IFERROR(T258/P258,"")</f>
        <v>12833.3333333333</v>
      </c>
      <c r="AC258" s="25" t="n">
        <f aca="false">IFERROR(T258/Q258,"")</f>
        <v>19250</v>
      </c>
      <c r="AD258" s="25" t="n">
        <f aca="false">IFERROR(R258/Q258,"")</f>
        <v>73950</v>
      </c>
      <c r="AE258" s="28" t="n">
        <f aca="false">IFERROR(R258/T258,"")</f>
        <v>3.84155844155844</v>
      </c>
      <c r="AF258" s="29" t="str">
        <f aca="false">IF(A258="","",IF(OR(O258&gt;K258,P258&gt;O258,Q258&gt;P258,K258&gt;J258),"CHECK","OK"))</f>
        <v>OK</v>
      </c>
    </row>
    <row r="259" customFormat="false" ht="15" hidden="false" customHeight="false" outlineLevel="0" collapsed="false">
      <c r="A259" s="21" t="n">
        <v>45992</v>
      </c>
      <c r="B259" s="4" t="s">
        <v>115</v>
      </c>
      <c r="C259" s="4" t="s">
        <v>120</v>
      </c>
      <c r="D259" s="4" t="s">
        <v>127</v>
      </c>
      <c r="E259" s="16" t="n">
        <v>0</v>
      </c>
      <c r="F259" s="16" t="n">
        <v>12700</v>
      </c>
      <c r="G259" s="14" t="n">
        <v>10654</v>
      </c>
      <c r="H259" s="14" t="n">
        <v>316</v>
      </c>
      <c r="I259" s="14" t="n">
        <v>322</v>
      </c>
      <c r="J259" s="14" t="n">
        <v>10</v>
      </c>
      <c r="K259" s="14" t="n">
        <v>8</v>
      </c>
      <c r="L259" s="14" t="n">
        <v>5</v>
      </c>
      <c r="M259" s="14" t="n">
        <v>4</v>
      </c>
      <c r="N259" s="14" t="n">
        <v>1</v>
      </c>
      <c r="O259" s="14" t="n">
        <v>5</v>
      </c>
      <c r="P259" s="14" t="n">
        <v>4</v>
      </c>
      <c r="Q259" s="14" t="n">
        <v>2</v>
      </c>
      <c r="R259" s="16" t="n">
        <v>152100</v>
      </c>
      <c r="S259" s="24" t="n">
        <v>21</v>
      </c>
      <c r="T259" s="25" t="n">
        <f aca="false">IF(A259="","",E259+F259)</f>
        <v>12700</v>
      </c>
      <c r="U259" s="26" t="n">
        <f aca="false">IFERROR(H259/G259,"")</f>
        <v>0.0296602215130467</v>
      </c>
      <c r="V259" s="27" t="n">
        <f aca="false">IFERROR(J259/I259,"")</f>
        <v>0.031055900621118</v>
      </c>
      <c r="W259" s="27" t="n">
        <f aca="false">IFERROR(K259/J259,"")</f>
        <v>0.8</v>
      </c>
      <c r="X259" s="25" t="n">
        <f aca="false">IFERROR(T259/K259,"")</f>
        <v>1587.5</v>
      </c>
      <c r="Y259" s="27" t="n">
        <f aca="false">IFERROR(O259/K259,"")</f>
        <v>0.625</v>
      </c>
      <c r="Z259" s="27" t="n">
        <f aca="false">IFERROR(P259/O259,"")</f>
        <v>0.8</v>
      </c>
      <c r="AA259" s="27" t="n">
        <f aca="false">IFERROR(Q259/P259,"")</f>
        <v>0.5</v>
      </c>
      <c r="AB259" s="25" t="n">
        <f aca="false">IFERROR(T259/P259,"")</f>
        <v>3175</v>
      </c>
      <c r="AC259" s="25" t="n">
        <f aca="false">IFERROR(T259/Q259,"")</f>
        <v>6350</v>
      </c>
      <c r="AD259" s="25" t="n">
        <f aca="false">IFERROR(R259/Q259,"")</f>
        <v>76050</v>
      </c>
      <c r="AE259" s="28" t="n">
        <f aca="false">IFERROR(R259/T259,"")</f>
        <v>11.9763779527559</v>
      </c>
      <c r="AF259" s="29" t="str">
        <f aca="false">IF(A259="","",IF(OR(O259&gt;K259,P259&gt;O259,Q259&gt;P259,K259&gt;J259),"CHECK","OK"))</f>
        <v>OK</v>
      </c>
    </row>
    <row r="260" customFormat="false" ht="15" hidden="false" customHeight="false" outlineLevel="0" collapsed="false">
      <c r="A260" s="21" t="n">
        <v>45992</v>
      </c>
      <c r="B260" s="4" t="s">
        <v>115</v>
      </c>
      <c r="C260" s="4" t="s">
        <v>120</v>
      </c>
      <c r="D260" s="4" t="s">
        <v>128</v>
      </c>
      <c r="E260" s="16" t="n">
        <v>0</v>
      </c>
      <c r="F260" s="16" t="n">
        <v>4500</v>
      </c>
      <c r="G260" s="14" t="n">
        <v>5378</v>
      </c>
      <c r="H260" s="14" t="n">
        <v>272</v>
      </c>
      <c r="I260" s="14" t="n">
        <v>200</v>
      </c>
      <c r="J260" s="14" t="n">
        <v>48</v>
      </c>
      <c r="K260" s="14" t="n">
        <v>34</v>
      </c>
      <c r="L260" s="14" t="n">
        <v>36</v>
      </c>
      <c r="M260" s="14" t="n">
        <v>5</v>
      </c>
      <c r="N260" s="14" t="n">
        <v>7</v>
      </c>
      <c r="O260" s="14" t="n">
        <v>21</v>
      </c>
      <c r="P260" s="14" t="n">
        <v>17</v>
      </c>
      <c r="Q260" s="14" t="n">
        <v>9</v>
      </c>
      <c r="R260" s="16" t="n">
        <v>761700</v>
      </c>
      <c r="S260" s="24" t="n">
        <v>21</v>
      </c>
      <c r="T260" s="25" t="n">
        <f aca="false">IF(A260="","",E260+F260)</f>
        <v>4500</v>
      </c>
      <c r="U260" s="26" t="n">
        <f aca="false">IFERROR(H260/G260,"")</f>
        <v>0.0505764224618817</v>
      </c>
      <c r="V260" s="27" t="n">
        <f aca="false">IFERROR(J260/I260,"")</f>
        <v>0.24</v>
      </c>
      <c r="W260" s="27" t="n">
        <f aca="false">IFERROR(K260/J260,"")</f>
        <v>0.708333333333333</v>
      </c>
      <c r="X260" s="25" t="n">
        <f aca="false">IFERROR(T260/K260,"")</f>
        <v>132.352941176471</v>
      </c>
      <c r="Y260" s="27" t="n">
        <f aca="false">IFERROR(O260/K260,"")</f>
        <v>0.617647058823529</v>
      </c>
      <c r="Z260" s="27" t="n">
        <f aca="false">IFERROR(P260/O260,"")</f>
        <v>0.80952380952381</v>
      </c>
      <c r="AA260" s="27" t="n">
        <f aca="false">IFERROR(Q260/P260,"")</f>
        <v>0.529411764705882</v>
      </c>
      <c r="AB260" s="25" t="n">
        <f aca="false">IFERROR(T260/P260,"")</f>
        <v>264.705882352941</v>
      </c>
      <c r="AC260" s="25" t="n">
        <f aca="false">IFERROR(T260/Q260,"")</f>
        <v>500</v>
      </c>
      <c r="AD260" s="25" t="n">
        <f aca="false">IFERROR(R260/Q260,"")</f>
        <v>84633.3333333333</v>
      </c>
      <c r="AE260" s="28" t="n">
        <f aca="false">IFERROR(R260/T260,"")</f>
        <v>169.266666666667</v>
      </c>
      <c r="AF260" s="29" t="str">
        <f aca="false">IF(A260="","",IF(OR(O260&gt;K260,P260&gt;O260,Q260&gt;P260,K260&gt;J260),"CHECK","OK"))</f>
        <v>OK</v>
      </c>
    </row>
    <row r="261" customFormat="false" ht="15" hidden="false" customHeight="false" outlineLevel="0" collapsed="false">
      <c r="A261" s="21" t="n">
        <v>45992</v>
      </c>
      <c r="B261" s="4" t="s">
        <v>115</v>
      </c>
      <c r="C261" s="4" t="s">
        <v>120</v>
      </c>
      <c r="D261" s="4" t="s">
        <v>129</v>
      </c>
      <c r="E261" s="16" t="n">
        <v>0</v>
      </c>
      <c r="F261" s="16" t="n">
        <v>8400</v>
      </c>
      <c r="G261" s="14" t="n">
        <v>5755</v>
      </c>
      <c r="H261" s="14" t="n">
        <v>58</v>
      </c>
      <c r="I261" s="14" t="n">
        <v>48</v>
      </c>
      <c r="J261" s="14" t="n">
        <v>1</v>
      </c>
      <c r="K261" s="14" t="n">
        <v>0</v>
      </c>
      <c r="L261" s="14" t="n">
        <v>0</v>
      </c>
      <c r="M261" s="14" t="n">
        <v>0</v>
      </c>
      <c r="N261" s="14" t="n">
        <v>1</v>
      </c>
      <c r="O261" s="14" t="n">
        <v>0</v>
      </c>
      <c r="P261" s="14" t="n">
        <v>0</v>
      </c>
      <c r="Q261" s="14" t="n">
        <v>0</v>
      </c>
      <c r="R261" s="16" t="n">
        <v>0</v>
      </c>
      <c r="S261" s="24" t="n">
        <v>27</v>
      </c>
      <c r="T261" s="25" t="n">
        <f aca="false">IF(A261="","",E261+F261)</f>
        <v>8400</v>
      </c>
      <c r="U261" s="26" t="n">
        <f aca="false">IFERROR(H261/G261,"")</f>
        <v>0.0100781928757602</v>
      </c>
      <c r="V261" s="27" t="n">
        <f aca="false">IFERROR(J261/I261,"")</f>
        <v>0.0208333333333333</v>
      </c>
      <c r="W261" s="27" t="n">
        <f aca="false">IFERROR(K261/J261,"")</f>
        <v>0</v>
      </c>
      <c r="X261" s="25" t="str">
        <f aca="false">IFERROR(T261/K261,"")</f>
        <v/>
      </c>
      <c r="Y261" s="27" t="str">
        <f aca="false">IFERROR(O261/K261,"")</f>
        <v/>
      </c>
      <c r="Z261" s="27" t="str">
        <f aca="false">IFERROR(P261/O261,"")</f>
        <v/>
      </c>
      <c r="AA261" s="27" t="str">
        <f aca="false">IFERROR(Q261/P261,"")</f>
        <v/>
      </c>
      <c r="AB261" s="25" t="str">
        <f aca="false">IFERROR(T261/P261,"")</f>
        <v/>
      </c>
      <c r="AC261" s="25" t="str">
        <f aca="false">IFERROR(T261/Q261,"")</f>
        <v/>
      </c>
      <c r="AD261" s="25" t="str">
        <f aca="false">IFERROR(R261/Q261,"")</f>
        <v/>
      </c>
      <c r="AE261" s="28" t="n">
        <f aca="false">IFERROR(R261/T261,"")</f>
        <v>0</v>
      </c>
      <c r="AF261" s="29" t="str">
        <f aca="false">IF(A261="","",IF(OR(O261&gt;K261,P261&gt;O261,Q261&gt;P261,K261&gt;J261),"CHECK","OK"))</f>
        <v>OK</v>
      </c>
    </row>
    <row r="262" customFormat="false" ht="15" hidden="false" customHeight="false" outlineLevel="0" collapsed="false">
      <c r="A262" s="21" t="n">
        <v>45992</v>
      </c>
      <c r="B262" s="4" t="s">
        <v>115</v>
      </c>
      <c r="C262" s="4" t="s">
        <v>120</v>
      </c>
      <c r="D262" s="4" t="s">
        <v>130</v>
      </c>
      <c r="E262" s="16" t="n">
        <v>0</v>
      </c>
      <c r="F262" s="16" t="n">
        <v>0</v>
      </c>
      <c r="G262" s="14" t="n">
        <v>0</v>
      </c>
      <c r="H262" s="14" t="n">
        <v>0</v>
      </c>
      <c r="I262" s="14" t="n">
        <v>0</v>
      </c>
      <c r="J262" s="14" t="n">
        <v>3</v>
      </c>
      <c r="K262" s="14" t="n">
        <v>2</v>
      </c>
      <c r="L262" s="14" t="n">
        <v>0</v>
      </c>
      <c r="M262" s="14" t="n">
        <v>0</v>
      </c>
      <c r="N262" s="14" t="n">
        <v>3</v>
      </c>
      <c r="O262" s="14" t="n">
        <v>1</v>
      </c>
      <c r="P262" s="14" t="n">
        <v>1</v>
      </c>
      <c r="Q262" s="14" t="n">
        <v>1</v>
      </c>
      <c r="R262" s="16" t="n">
        <v>83500</v>
      </c>
      <c r="S262" s="24" t="n">
        <v>25</v>
      </c>
      <c r="T262" s="25" t="n">
        <f aca="false">IF(A262="","",E262+F262)</f>
        <v>0</v>
      </c>
      <c r="U262" s="26" t="str">
        <f aca="false">IFERROR(H262/G262,"")</f>
        <v/>
      </c>
      <c r="V262" s="27" t="str">
        <f aca="false">IFERROR(J262/I262,"")</f>
        <v/>
      </c>
      <c r="W262" s="27" t="n">
        <f aca="false">IFERROR(K262/J262,"")</f>
        <v>0.666666666666667</v>
      </c>
      <c r="X262" s="25" t="n">
        <f aca="false">IFERROR(T262/K262,"")</f>
        <v>0</v>
      </c>
      <c r="Y262" s="27" t="n">
        <f aca="false">IFERROR(O262/K262,"")</f>
        <v>0.5</v>
      </c>
      <c r="Z262" s="27" t="n">
        <f aca="false">IFERROR(P262/O262,"")</f>
        <v>1</v>
      </c>
      <c r="AA262" s="27" t="n">
        <f aca="false">IFERROR(Q262/P262,"")</f>
        <v>1</v>
      </c>
      <c r="AB262" s="25" t="n">
        <f aca="false">IFERROR(T262/P262,"")</f>
        <v>0</v>
      </c>
      <c r="AC262" s="25" t="n">
        <f aca="false">IFERROR(T262/Q262,"")</f>
        <v>0</v>
      </c>
      <c r="AD262" s="25" t="n">
        <f aca="false">IFERROR(R262/Q262,"")</f>
        <v>83500</v>
      </c>
      <c r="AE262" s="28" t="str">
        <f aca="false">IFERROR(R262/T262,"")</f>
        <v/>
      </c>
      <c r="AF262" s="29" t="str">
        <f aca="false">IF(A262="","",IF(OR(O262&gt;K262,P262&gt;O262,Q262&gt;P262,K262&gt;J262),"CHECK","OK"))</f>
        <v>OK</v>
      </c>
    </row>
    <row r="263" customFormat="false" ht="15" hidden="false" customHeight="false" outlineLevel="0" collapsed="false">
      <c r="A263" s="21" t="n">
        <v>45992</v>
      </c>
      <c r="B263" s="4" t="s">
        <v>115</v>
      </c>
      <c r="C263" s="4" t="s">
        <v>120</v>
      </c>
      <c r="D263" s="4" t="s">
        <v>131</v>
      </c>
      <c r="E263" s="16" t="n">
        <v>0</v>
      </c>
      <c r="F263" s="16" t="n">
        <v>2700</v>
      </c>
      <c r="G263" s="14" t="n">
        <v>2550</v>
      </c>
      <c r="H263" s="14" t="n">
        <v>47</v>
      </c>
      <c r="I263" s="14" t="n">
        <v>31</v>
      </c>
      <c r="J263" s="14" t="n">
        <v>2</v>
      </c>
      <c r="K263" s="14" t="n">
        <v>1</v>
      </c>
      <c r="L263" s="14" t="n">
        <v>1</v>
      </c>
      <c r="M263" s="14" t="n">
        <v>1</v>
      </c>
      <c r="N263" s="14" t="n">
        <v>0</v>
      </c>
      <c r="O263" s="14" t="n">
        <v>1</v>
      </c>
      <c r="P263" s="14" t="n">
        <v>1</v>
      </c>
      <c r="Q263" s="14" t="n">
        <v>1</v>
      </c>
      <c r="R263" s="16" t="n">
        <v>85400</v>
      </c>
      <c r="S263" s="24" t="n">
        <v>13</v>
      </c>
      <c r="T263" s="25" t="n">
        <f aca="false">IF(A263="","",E263+F263)</f>
        <v>2700</v>
      </c>
      <c r="U263" s="26" t="n">
        <f aca="false">IFERROR(H263/G263,"")</f>
        <v>0.0184313725490196</v>
      </c>
      <c r="V263" s="27" t="n">
        <f aca="false">IFERROR(J263/I263,"")</f>
        <v>0.0645161290322581</v>
      </c>
      <c r="W263" s="27" t="n">
        <f aca="false">IFERROR(K263/J263,"")</f>
        <v>0.5</v>
      </c>
      <c r="X263" s="25" t="n">
        <f aca="false">IFERROR(T263/K263,"")</f>
        <v>2700</v>
      </c>
      <c r="Y263" s="27" t="n">
        <f aca="false">IFERROR(O263/K263,"")</f>
        <v>1</v>
      </c>
      <c r="Z263" s="27" t="n">
        <f aca="false">IFERROR(P263/O263,"")</f>
        <v>1</v>
      </c>
      <c r="AA263" s="27" t="n">
        <f aca="false">IFERROR(Q263/P263,"")</f>
        <v>1</v>
      </c>
      <c r="AB263" s="25" t="n">
        <f aca="false">IFERROR(T263/P263,"")</f>
        <v>2700</v>
      </c>
      <c r="AC263" s="25" t="n">
        <f aca="false">IFERROR(T263/Q263,"")</f>
        <v>2700</v>
      </c>
      <c r="AD263" s="25" t="n">
        <f aca="false">IFERROR(R263/Q263,"")</f>
        <v>85400</v>
      </c>
      <c r="AE263" s="28" t="n">
        <f aca="false">IFERROR(R263/T263,"")</f>
        <v>31.6296296296296</v>
      </c>
      <c r="AF263" s="29" t="str">
        <f aca="false">IF(A263="","",IF(OR(O263&gt;K263,P263&gt;O263,Q263&gt;P263,K263&gt;J263),"CHECK","OK"))</f>
        <v>OK</v>
      </c>
    </row>
    <row r="264" customFormat="false" ht="15" hidden="false" customHeight="false" outlineLevel="0" collapsed="false">
      <c r="A264" s="21" t="n">
        <v>45992</v>
      </c>
      <c r="B264" s="4" t="s">
        <v>115</v>
      </c>
      <c r="C264" s="4" t="s">
        <v>120</v>
      </c>
      <c r="D264" s="4" t="s">
        <v>132</v>
      </c>
      <c r="E264" s="16" t="n">
        <v>0</v>
      </c>
      <c r="F264" s="16" t="n">
        <v>0</v>
      </c>
      <c r="G264" s="14" t="n">
        <v>0</v>
      </c>
      <c r="H264" s="14" t="n">
        <v>0</v>
      </c>
      <c r="I264" s="14" t="n">
        <v>0</v>
      </c>
      <c r="J264" s="14" t="n">
        <v>2</v>
      </c>
      <c r="K264" s="14" t="n">
        <v>2</v>
      </c>
      <c r="L264" s="14" t="n">
        <v>1</v>
      </c>
      <c r="M264" s="14" t="n">
        <v>1</v>
      </c>
      <c r="N264" s="14" t="n">
        <v>0</v>
      </c>
      <c r="O264" s="14" t="n">
        <v>2</v>
      </c>
      <c r="P264" s="14" t="n">
        <v>2</v>
      </c>
      <c r="Q264" s="14" t="n">
        <v>1</v>
      </c>
      <c r="R264" s="16" t="n">
        <v>83900</v>
      </c>
      <c r="S264" s="24" t="n">
        <v>27</v>
      </c>
      <c r="T264" s="25" t="n">
        <f aca="false">IF(A264="","",E264+F264)</f>
        <v>0</v>
      </c>
      <c r="U264" s="26" t="str">
        <f aca="false">IFERROR(H264/G264,"")</f>
        <v/>
      </c>
      <c r="V264" s="27" t="str">
        <f aca="false">IFERROR(J264/I264,"")</f>
        <v/>
      </c>
      <c r="W264" s="27" t="n">
        <f aca="false">IFERROR(K264/J264,"")</f>
        <v>1</v>
      </c>
      <c r="X264" s="25" t="n">
        <f aca="false">IFERROR(T264/K264,"")</f>
        <v>0</v>
      </c>
      <c r="Y264" s="27" t="n">
        <f aca="false">IFERROR(O264/K264,"")</f>
        <v>1</v>
      </c>
      <c r="Z264" s="27" t="n">
        <f aca="false">IFERROR(P264/O264,"")</f>
        <v>1</v>
      </c>
      <c r="AA264" s="27" t="n">
        <f aca="false">IFERROR(Q264/P264,"")</f>
        <v>0.5</v>
      </c>
      <c r="AB264" s="25" t="n">
        <f aca="false">IFERROR(T264/P264,"")</f>
        <v>0</v>
      </c>
      <c r="AC264" s="25" t="n">
        <f aca="false">IFERROR(T264/Q264,"")</f>
        <v>0</v>
      </c>
      <c r="AD264" s="25" t="n">
        <f aca="false">IFERROR(R264/Q264,"")</f>
        <v>83900</v>
      </c>
      <c r="AE264" s="28" t="str">
        <f aca="false">IFERROR(R264/T264,"")</f>
        <v/>
      </c>
      <c r="AF264" s="29" t="str">
        <f aca="false">IF(A264="","",IF(OR(O264&gt;K264,P264&gt;O264,Q264&gt;P264,K264&gt;J264),"CHECK","OK"))</f>
        <v>OK</v>
      </c>
    </row>
    <row r="265" customFormat="false" ht="15" hidden="false" customHeight="false" outlineLevel="0" collapsed="false">
      <c r="A265" s="21" t="n">
        <v>45992</v>
      </c>
      <c r="B265" s="4" t="s">
        <v>115</v>
      </c>
      <c r="C265" s="4" t="s">
        <v>120</v>
      </c>
      <c r="D265" s="4" t="s">
        <v>133</v>
      </c>
      <c r="E265" s="16" t="n">
        <v>0</v>
      </c>
      <c r="F265" s="16" t="n">
        <v>0</v>
      </c>
      <c r="G265" s="14" t="n">
        <v>0</v>
      </c>
      <c r="H265" s="14" t="n">
        <v>0</v>
      </c>
      <c r="I265" s="14" t="n">
        <v>54</v>
      </c>
      <c r="J265" s="14" t="n">
        <v>3</v>
      </c>
      <c r="K265" s="14" t="n">
        <v>2</v>
      </c>
      <c r="L265" s="14" t="n">
        <v>2</v>
      </c>
      <c r="M265" s="14" t="n">
        <v>1</v>
      </c>
      <c r="N265" s="14" t="n">
        <v>0</v>
      </c>
      <c r="O265" s="14" t="n">
        <v>1</v>
      </c>
      <c r="P265" s="14" t="n">
        <v>1</v>
      </c>
      <c r="Q265" s="14" t="n">
        <v>1</v>
      </c>
      <c r="R265" s="16" t="n">
        <v>87200</v>
      </c>
      <c r="S265" s="24" t="n">
        <v>16</v>
      </c>
      <c r="T265" s="25" t="n">
        <f aca="false">IF(A265="","",E265+F265)</f>
        <v>0</v>
      </c>
      <c r="U265" s="26" t="str">
        <f aca="false">IFERROR(H265/G265,"")</f>
        <v/>
      </c>
      <c r="V265" s="27" t="n">
        <f aca="false">IFERROR(J265/I265,"")</f>
        <v>0.0555555555555556</v>
      </c>
      <c r="W265" s="27" t="n">
        <f aca="false">IFERROR(K265/J265,"")</f>
        <v>0.666666666666667</v>
      </c>
      <c r="X265" s="25" t="n">
        <f aca="false">IFERROR(T265/K265,"")</f>
        <v>0</v>
      </c>
      <c r="Y265" s="27" t="n">
        <f aca="false">IFERROR(O265/K265,"")</f>
        <v>0.5</v>
      </c>
      <c r="Z265" s="27" t="n">
        <f aca="false">IFERROR(P265/O265,"")</f>
        <v>1</v>
      </c>
      <c r="AA265" s="27" t="n">
        <f aca="false">IFERROR(Q265/P265,"")</f>
        <v>1</v>
      </c>
      <c r="AB265" s="25" t="n">
        <f aca="false">IFERROR(T265/P265,"")</f>
        <v>0</v>
      </c>
      <c r="AC265" s="25" t="n">
        <f aca="false">IFERROR(T265/Q265,"")</f>
        <v>0</v>
      </c>
      <c r="AD265" s="25" t="n">
        <f aca="false">IFERROR(R265/Q265,"")</f>
        <v>87200</v>
      </c>
      <c r="AE265" s="28" t="str">
        <f aca="false">IFERROR(R265/T265,"")</f>
        <v/>
      </c>
      <c r="AF265" s="29" t="str">
        <f aca="false">IF(A265="","",IF(OR(O265&gt;K265,P265&gt;O265,Q265&gt;P265,K265&gt;J265),"CHECK","OK"))</f>
        <v>OK</v>
      </c>
    </row>
    <row r="266" customFormat="false" ht="15" hidden="false" customHeight="false" outlineLevel="0" collapsed="false">
      <c r="A266" s="21" t="n">
        <v>45992</v>
      </c>
      <c r="B266" s="4" t="s">
        <v>115</v>
      </c>
      <c r="C266" s="4" t="s">
        <v>122</v>
      </c>
      <c r="D266" s="4" t="s">
        <v>111</v>
      </c>
      <c r="E266" s="16" t="n">
        <v>34700</v>
      </c>
      <c r="F266" s="16" t="n">
        <v>4200</v>
      </c>
      <c r="G266" s="14" t="n">
        <v>9107</v>
      </c>
      <c r="H266" s="14" t="n">
        <v>425</v>
      </c>
      <c r="I266" s="14" t="n">
        <v>366</v>
      </c>
      <c r="J266" s="14" t="n">
        <v>21</v>
      </c>
      <c r="K266" s="14" t="n">
        <v>14</v>
      </c>
      <c r="L266" s="14" t="n">
        <v>10</v>
      </c>
      <c r="M266" s="14" t="n">
        <v>7</v>
      </c>
      <c r="N266" s="14" t="n">
        <v>4</v>
      </c>
      <c r="O266" s="14" t="n">
        <v>9</v>
      </c>
      <c r="P266" s="14" t="n">
        <v>8</v>
      </c>
      <c r="Q266" s="14" t="n">
        <v>8</v>
      </c>
      <c r="R266" s="16" t="n">
        <v>37600</v>
      </c>
      <c r="S266" s="24" t="n">
        <v>23</v>
      </c>
      <c r="T266" s="25" t="n">
        <f aca="false">IF(A266="","",E266+F266)</f>
        <v>38900</v>
      </c>
      <c r="U266" s="26" t="n">
        <f aca="false">IFERROR(H266/G266,"")</f>
        <v>0.0466673987042934</v>
      </c>
      <c r="V266" s="27" t="n">
        <f aca="false">IFERROR(J266/I266,"")</f>
        <v>0.0573770491803279</v>
      </c>
      <c r="W266" s="27" t="n">
        <f aca="false">IFERROR(K266/J266,"")</f>
        <v>0.666666666666667</v>
      </c>
      <c r="X266" s="25" t="n">
        <f aca="false">IFERROR(T266/K266,"")</f>
        <v>2778.57142857143</v>
      </c>
      <c r="Y266" s="27" t="n">
        <f aca="false">IFERROR(O266/K266,"")</f>
        <v>0.642857142857143</v>
      </c>
      <c r="Z266" s="27" t="n">
        <f aca="false">IFERROR(P266/O266,"")</f>
        <v>0.888888888888889</v>
      </c>
      <c r="AA266" s="27" t="n">
        <f aca="false">IFERROR(Q266/P266,"")</f>
        <v>1</v>
      </c>
      <c r="AB266" s="25" t="n">
        <f aca="false">IFERROR(T266/P266,"")</f>
        <v>4862.5</v>
      </c>
      <c r="AC266" s="25" t="n">
        <f aca="false">IFERROR(T266/Q266,"")</f>
        <v>4862.5</v>
      </c>
      <c r="AD266" s="25" t="n">
        <f aca="false">IFERROR(R266/Q266,"")</f>
        <v>4700</v>
      </c>
      <c r="AE266" s="28" t="n">
        <f aca="false">IFERROR(R266/T266,"")</f>
        <v>0.966580976863753</v>
      </c>
      <c r="AF266" s="29" t="str">
        <f aca="false">IF(A266="","",IF(OR(O266&gt;K266,P266&gt;O266,Q266&gt;P266,K266&gt;J266),"CHECK","OK"))</f>
        <v>OK</v>
      </c>
    </row>
    <row r="267" customFormat="false" ht="15" hidden="false" customHeight="false" outlineLevel="0" collapsed="false">
      <c r="A267" s="21" t="n">
        <v>45992</v>
      </c>
      <c r="B267" s="4" t="s">
        <v>115</v>
      </c>
      <c r="C267" s="4" t="s">
        <v>122</v>
      </c>
      <c r="D267" s="4" t="s">
        <v>117</v>
      </c>
      <c r="E267" s="16" t="n">
        <v>7100</v>
      </c>
      <c r="F267" s="16" t="n">
        <v>1000</v>
      </c>
      <c r="G267" s="14" t="n">
        <v>1960</v>
      </c>
      <c r="H267" s="14" t="n">
        <v>248</v>
      </c>
      <c r="I267" s="14" t="n">
        <v>240</v>
      </c>
      <c r="J267" s="14" t="n">
        <v>22</v>
      </c>
      <c r="K267" s="14" t="n">
        <v>20</v>
      </c>
      <c r="L267" s="14" t="n">
        <v>11</v>
      </c>
      <c r="M267" s="14" t="n">
        <v>8</v>
      </c>
      <c r="N267" s="14" t="n">
        <v>3</v>
      </c>
      <c r="O267" s="14" t="n">
        <v>15</v>
      </c>
      <c r="P267" s="14" t="n">
        <v>13</v>
      </c>
      <c r="Q267" s="14" t="n">
        <v>11</v>
      </c>
      <c r="R267" s="16" t="n">
        <v>45800</v>
      </c>
      <c r="S267" s="24" t="n">
        <v>25</v>
      </c>
      <c r="T267" s="25" t="n">
        <f aca="false">IF(A267="","",E267+F267)</f>
        <v>8100</v>
      </c>
      <c r="U267" s="26" t="n">
        <f aca="false">IFERROR(H267/G267,"")</f>
        <v>0.126530612244898</v>
      </c>
      <c r="V267" s="27" t="n">
        <f aca="false">IFERROR(J267/I267,"")</f>
        <v>0.0916666666666667</v>
      </c>
      <c r="W267" s="27" t="n">
        <f aca="false">IFERROR(K267/J267,"")</f>
        <v>0.909090909090909</v>
      </c>
      <c r="X267" s="25" t="n">
        <f aca="false">IFERROR(T267/K267,"")</f>
        <v>405</v>
      </c>
      <c r="Y267" s="27" t="n">
        <f aca="false">IFERROR(O267/K267,"")</f>
        <v>0.75</v>
      </c>
      <c r="Z267" s="27" t="n">
        <f aca="false">IFERROR(P267/O267,"")</f>
        <v>0.866666666666667</v>
      </c>
      <c r="AA267" s="27" t="n">
        <f aca="false">IFERROR(Q267/P267,"")</f>
        <v>0.846153846153846</v>
      </c>
      <c r="AB267" s="25" t="n">
        <f aca="false">IFERROR(T267/P267,"")</f>
        <v>623.076923076923</v>
      </c>
      <c r="AC267" s="25" t="n">
        <f aca="false">IFERROR(T267/Q267,"")</f>
        <v>736.363636363636</v>
      </c>
      <c r="AD267" s="25" t="n">
        <f aca="false">IFERROR(R267/Q267,"")</f>
        <v>4163.63636363636</v>
      </c>
      <c r="AE267" s="28" t="n">
        <f aca="false">IFERROR(R267/T267,"")</f>
        <v>5.65432098765432</v>
      </c>
      <c r="AF267" s="29" t="str">
        <f aca="false">IF(A267="","",IF(OR(O267&gt;K267,P267&gt;O267,Q267&gt;P267,K267&gt;J267),"CHECK","OK"))</f>
        <v>OK</v>
      </c>
    </row>
    <row r="268" customFormat="false" ht="15" hidden="false" customHeight="false" outlineLevel="0" collapsed="false">
      <c r="A268" s="21" t="n">
        <v>45992</v>
      </c>
      <c r="B268" s="4" t="s">
        <v>115</v>
      </c>
      <c r="C268" s="4" t="s">
        <v>122</v>
      </c>
      <c r="D268" s="4" t="s">
        <v>121</v>
      </c>
      <c r="E268" s="16" t="n">
        <v>23800</v>
      </c>
      <c r="F268" s="16" t="n">
        <v>2800</v>
      </c>
      <c r="G268" s="14" t="n">
        <v>37178</v>
      </c>
      <c r="H268" s="14" t="n">
        <v>439</v>
      </c>
      <c r="I268" s="14" t="n">
        <v>363</v>
      </c>
      <c r="J268" s="14" t="n">
        <v>18</v>
      </c>
      <c r="K268" s="14" t="n">
        <v>9</v>
      </c>
      <c r="L268" s="14" t="n">
        <v>9</v>
      </c>
      <c r="M268" s="14" t="n">
        <v>6</v>
      </c>
      <c r="N268" s="14" t="n">
        <v>3</v>
      </c>
      <c r="O268" s="14" t="n">
        <v>5</v>
      </c>
      <c r="P268" s="14" t="n">
        <v>4</v>
      </c>
      <c r="Q268" s="14" t="n">
        <v>4</v>
      </c>
      <c r="R268" s="16" t="n">
        <v>17400</v>
      </c>
      <c r="S268" s="24" t="n">
        <v>12</v>
      </c>
      <c r="T268" s="25" t="n">
        <f aca="false">IF(A268="","",E268+F268)</f>
        <v>26600</v>
      </c>
      <c r="U268" s="26" t="n">
        <f aca="false">IFERROR(H268/G268,"")</f>
        <v>0.0118080585292377</v>
      </c>
      <c r="V268" s="27" t="n">
        <f aca="false">IFERROR(J268/I268,"")</f>
        <v>0.0495867768595041</v>
      </c>
      <c r="W268" s="27" t="n">
        <f aca="false">IFERROR(K268/J268,"")</f>
        <v>0.5</v>
      </c>
      <c r="X268" s="25" t="n">
        <f aca="false">IFERROR(T268/K268,"")</f>
        <v>2955.55555555556</v>
      </c>
      <c r="Y268" s="27" t="n">
        <f aca="false">IFERROR(O268/K268,"")</f>
        <v>0.555555555555556</v>
      </c>
      <c r="Z268" s="27" t="n">
        <f aca="false">IFERROR(P268/O268,"")</f>
        <v>0.8</v>
      </c>
      <c r="AA268" s="27" t="n">
        <f aca="false">IFERROR(Q268/P268,"")</f>
        <v>1</v>
      </c>
      <c r="AB268" s="25" t="n">
        <f aca="false">IFERROR(T268/P268,"")</f>
        <v>6650</v>
      </c>
      <c r="AC268" s="25" t="n">
        <f aca="false">IFERROR(T268/Q268,"")</f>
        <v>6650</v>
      </c>
      <c r="AD268" s="25" t="n">
        <f aca="false">IFERROR(R268/Q268,"")</f>
        <v>4350</v>
      </c>
      <c r="AE268" s="28" t="n">
        <f aca="false">IFERROR(R268/T268,"")</f>
        <v>0.654135338345865</v>
      </c>
      <c r="AF268" s="29" t="str">
        <f aca="false">IF(A268="","",IF(OR(O268&gt;K268,P268&gt;O268,Q268&gt;P268,K268&gt;J268),"CHECK","OK"))</f>
        <v>OK</v>
      </c>
    </row>
    <row r="269" customFormat="false" ht="15" hidden="false" customHeight="false" outlineLevel="0" collapsed="false">
      <c r="A269" s="21" t="n">
        <v>45992</v>
      </c>
      <c r="B269" s="4" t="s">
        <v>115</v>
      </c>
      <c r="C269" s="4" t="s">
        <v>122</v>
      </c>
      <c r="D269" s="4" t="s">
        <v>123</v>
      </c>
      <c r="E269" s="16" t="n">
        <v>12400</v>
      </c>
      <c r="F269" s="16" t="n">
        <v>3400</v>
      </c>
      <c r="G269" s="14" t="n">
        <v>46353</v>
      </c>
      <c r="H269" s="14" t="n">
        <v>180</v>
      </c>
      <c r="I269" s="14" t="n">
        <v>148</v>
      </c>
      <c r="J269" s="14" t="n">
        <v>4</v>
      </c>
      <c r="K269" s="14" t="n">
        <v>2</v>
      </c>
      <c r="L269" s="14" t="n">
        <v>2</v>
      </c>
      <c r="M269" s="14" t="n">
        <v>1</v>
      </c>
      <c r="N269" s="14" t="n">
        <v>1</v>
      </c>
      <c r="O269" s="14" t="n">
        <v>1</v>
      </c>
      <c r="P269" s="14" t="n">
        <v>1</v>
      </c>
      <c r="Q269" s="14" t="n">
        <v>1</v>
      </c>
      <c r="R269" s="16" t="n">
        <v>4700</v>
      </c>
      <c r="S269" s="24" t="n">
        <v>26</v>
      </c>
      <c r="T269" s="25" t="n">
        <f aca="false">IF(A269="","",E269+F269)</f>
        <v>15800</v>
      </c>
      <c r="U269" s="26" t="n">
        <f aca="false">IFERROR(H269/G269,"")</f>
        <v>0.0038832438029901</v>
      </c>
      <c r="V269" s="27" t="n">
        <f aca="false">IFERROR(J269/I269,"")</f>
        <v>0.027027027027027</v>
      </c>
      <c r="W269" s="27" t="n">
        <f aca="false">IFERROR(K269/J269,"")</f>
        <v>0.5</v>
      </c>
      <c r="X269" s="25" t="n">
        <f aca="false">IFERROR(T269/K269,"")</f>
        <v>7900</v>
      </c>
      <c r="Y269" s="27" t="n">
        <f aca="false">IFERROR(O269/K269,"")</f>
        <v>0.5</v>
      </c>
      <c r="Z269" s="27" t="n">
        <f aca="false">IFERROR(P269/O269,"")</f>
        <v>1</v>
      </c>
      <c r="AA269" s="27" t="n">
        <f aca="false">IFERROR(Q269/P269,"")</f>
        <v>1</v>
      </c>
      <c r="AB269" s="25" t="n">
        <f aca="false">IFERROR(T269/P269,"")</f>
        <v>15800</v>
      </c>
      <c r="AC269" s="25" t="n">
        <f aca="false">IFERROR(T269/Q269,"")</f>
        <v>15800</v>
      </c>
      <c r="AD269" s="25" t="n">
        <f aca="false">IFERROR(R269/Q269,"")</f>
        <v>4700</v>
      </c>
      <c r="AE269" s="28" t="n">
        <f aca="false">IFERROR(R269/T269,"")</f>
        <v>0.29746835443038</v>
      </c>
      <c r="AF269" s="29" t="str">
        <f aca="false">IF(A269="","",IF(OR(O269&gt;K269,P269&gt;O269,Q269&gt;P269,K269&gt;J269),"CHECK","OK"))</f>
        <v>OK</v>
      </c>
    </row>
    <row r="270" customFormat="false" ht="15" hidden="false" customHeight="false" outlineLevel="0" collapsed="false">
      <c r="A270" s="21" t="n">
        <v>45992</v>
      </c>
      <c r="B270" s="4" t="s">
        <v>115</v>
      </c>
      <c r="C270" s="4" t="s">
        <v>122</v>
      </c>
      <c r="D270" s="4" t="s">
        <v>126</v>
      </c>
      <c r="E270" s="16" t="n">
        <v>20700</v>
      </c>
      <c r="F270" s="16" t="n">
        <v>4100</v>
      </c>
      <c r="G270" s="14" t="n">
        <v>62372</v>
      </c>
      <c r="H270" s="14" t="n">
        <v>538</v>
      </c>
      <c r="I270" s="14" t="n">
        <v>350</v>
      </c>
      <c r="J270" s="14" t="n">
        <v>18</v>
      </c>
      <c r="K270" s="14" t="n">
        <v>9</v>
      </c>
      <c r="L270" s="14" t="n">
        <v>9</v>
      </c>
      <c r="M270" s="14" t="n">
        <v>6</v>
      </c>
      <c r="N270" s="14" t="n">
        <v>3</v>
      </c>
      <c r="O270" s="14" t="n">
        <v>5</v>
      </c>
      <c r="P270" s="14" t="n">
        <v>4</v>
      </c>
      <c r="Q270" s="14" t="n">
        <v>3</v>
      </c>
      <c r="R270" s="16" t="n">
        <v>14200</v>
      </c>
      <c r="S270" s="24" t="n">
        <v>23</v>
      </c>
      <c r="T270" s="25" t="n">
        <f aca="false">IF(A270="","",E270+F270)</f>
        <v>24800</v>
      </c>
      <c r="U270" s="26" t="n">
        <f aca="false">IFERROR(H270/G270,"")</f>
        <v>0.00862566536266273</v>
      </c>
      <c r="V270" s="27" t="n">
        <f aca="false">IFERROR(J270/I270,"")</f>
        <v>0.0514285714285714</v>
      </c>
      <c r="W270" s="27" t="n">
        <f aca="false">IFERROR(K270/J270,"")</f>
        <v>0.5</v>
      </c>
      <c r="X270" s="25" t="n">
        <f aca="false">IFERROR(T270/K270,"")</f>
        <v>2755.55555555556</v>
      </c>
      <c r="Y270" s="27" t="n">
        <f aca="false">IFERROR(O270/K270,"")</f>
        <v>0.555555555555556</v>
      </c>
      <c r="Z270" s="27" t="n">
        <f aca="false">IFERROR(P270/O270,"")</f>
        <v>0.8</v>
      </c>
      <c r="AA270" s="27" t="n">
        <f aca="false">IFERROR(Q270/P270,"")</f>
        <v>0.75</v>
      </c>
      <c r="AB270" s="25" t="n">
        <f aca="false">IFERROR(T270/P270,"")</f>
        <v>6200</v>
      </c>
      <c r="AC270" s="25" t="n">
        <f aca="false">IFERROR(T270/Q270,"")</f>
        <v>8266.66666666667</v>
      </c>
      <c r="AD270" s="25" t="n">
        <f aca="false">IFERROR(R270/Q270,"")</f>
        <v>4733.33333333333</v>
      </c>
      <c r="AE270" s="28" t="n">
        <f aca="false">IFERROR(R270/T270,"")</f>
        <v>0.57258064516129</v>
      </c>
      <c r="AF270" s="29" t="str">
        <f aca="false">IF(A270="","",IF(OR(O270&gt;K270,P270&gt;O270,Q270&gt;P270,K270&gt;J270),"CHECK","OK"))</f>
        <v>OK</v>
      </c>
    </row>
    <row r="271" customFormat="false" ht="15" hidden="false" customHeight="false" outlineLevel="0" collapsed="false">
      <c r="A271" s="21" t="n">
        <v>45992</v>
      </c>
      <c r="B271" s="4" t="s">
        <v>115</v>
      </c>
      <c r="C271" s="4" t="s">
        <v>122</v>
      </c>
      <c r="D271" s="4" t="s">
        <v>127</v>
      </c>
      <c r="E271" s="16" t="n">
        <v>0</v>
      </c>
      <c r="F271" s="16" t="n">
        <v>8200</v>
      </c>
      <c r="G271" s="14" t="n">
        <v>14307</v>
      </c>
      <c r="H271" s="14" t="n">
        <v>408</v>
      </c>
      <c r="I271" s="14" t="n">
        <v>381</v>
      </c>
      <c r="J271" s="14" t="n">
        <v>11</v>
      </c>
      <c r="K271" s="14" t="n">
        <v>7</v>
      </c>
      <c r="L271" s="14" t="n">
        <v>6</v>
      </c>
      <c r="M271" s="14" t="n">
        <v>4</v>
      </c>
      <c r="N271" s="14" t="n">
        <v>1</v>
      </c>
      <c r="O271" s="14" t="n">
        <v>5</v>
      </c>
      <c r="P271" s="14" t="n">
        <v>4</v>
      </c>
      <c r="Q271" s="14" t="n">
        <v>3</v>
      </c>
      <c r="R271" s="16" t="n">
        <v>14400</v>
      </c>
      <c r="S271" s="24" t="n">
        <v>14</v>
      </c>
      <c r="T271" s="25" t="n">
        <f aca="false">IF(A271="","",E271+F271)</f>
        <v>8200</v>
      </c>
      <c r="U271" s="26" t="n">
        <f aca="false">IFERROR(H271/G271,"")</f>
        <v>0.0285175089117215</v>
      </c>
      <c r="V271" s="27" t="n">
        <f aca="false">IFERROR(J271/I271,"")</f>
        <v>0.0288713910761155</v>
      </c>
      <c r="W271" s="27" t="n">
        <f aca="false">IFERROR(K271/J271,"")</f>
        <v>0.636363636363636</v>
      </c>
      <c r="X271" s="25" t="n">
        <f aca="false">IFERROR(T271/K271,"")</f>
        <v>1171.42857142857</v>
      </c>
      <c r="Y271" s="27" t="n">
        <f aca="false">IFERROR(O271/K271,"")</f>
        <v>0.714285714285714</v>
      </c>
      <c r="Z271" s="27" t="n">
        <f aca="false">IFERROR(P271/O271,"")</f>
        <v>0.8</v>
      </c>
      <c r="AA271" s="27" t="n">
        <f aca="false">IFERROR(Q271/P271,"")</f>
        <v>0.75</v>
      </c>
      <c r="AB271" s="25" t="n">
        <f aca="false">IFERROR(T271/P271,"")</f>
        <v>2050</v>
      </c>
      <c r="AC271" s="25" t="n">
        <f aca="false">IFERROR(T271/Q271,"")</f>
        <v>2733.33333333333</v>
      </c>
      <c r="AD271" s="25" t="n">
        <f aca="false">IFERROR(R271/Q271,"")</f>
        <v>4800</v>
      </c>
      <c r="AE271" s="28" t="n">
        <f aca="false">IFERROR(R271/T271,"")</f>
        <v>1.75609756097561</v>
      </c>
      <c r="AF271" s="29" t="str">
        <f aca="false">IF(A271="","",IF(OR(O271&gt;K271,P271&gt;O271,Q271&gt;P271,K271&gt;J271),"CHECK","OK"))</f>
        <v>OK</v>
      </c>
    </row>
    <row r="272" customFormat="false" ht="15" hidden="false" customHeight="false" outlineLevel="0" collapsed="false">
      <c r="A272" s="21" t="n">
        <v>45992</v>
      </c>
      <c r="B272" s="4" t="s">
        <v>115</v>
      </c>
      <c r="C272" s="4" t="s">
        <v>122</v>
      </c>
      <c r="D272" s="4" t="s">
        <v>128</v>
      </c>
      <c r="E272" s="16" t="n">
        <v>0</v>
      </c>
      <c r="F272" s="16" t="n">
        <v>2800</v>
      </c>
      <c r="G272" s="14" t="n">
        <v>6253</v>
      </c>
      <c r="H272" s="14" t="n">
        <v>323</v>
      </c>
      <c r="I272" s="14" t="n">
        <v>258</v>
      </c>
      <c r="J272" s="14" t="n">
        <v>69</v>
      </c>
      <c r="K272" s="14" t="n">
        <v>52</v>
      </c>
      <c r="L272" s="14" t="n">
        <v>52</v>
      </c>
      <c r="M272" s="14" t="n">
        <v>7</v>
      </c>
      <c r="N272" s="14" t="n">
        <v>10</v>
      </c>
      <c r="O272" s="14" t="n">
        <v>38</v>
      </c>
      <c r="P272" s="14" t="n">
        <v>29</v>
      </c>
      <c r="Q272" s="14" t="n">
        <v>24</v>
      </c>
      <c r="R272" s="16" t="n">
        <v>95900</v>
      </c>
      <c r="S272" s="24" t="n">
        <v>15</v>
      </c>
      <c r="T272" s="25" t="n">
        <f aca="false">IF(A272="","",E272+F272)</f>
        <v>2800</v>
      </c>
      <c r="U272" s="26" t="n">
        <f aca="false">IFERROR(H272/G272,"")</f>
        <v>0.0516552055013593</v>
      </c>
      <c r="V272" s="27" t="n">
        <f aca="false">IFERROR(J272/I272,"")</f>
        <v>0.267441860465116</v>
      </c>
      <c r="W272" s="27" t="n">
        <f aca="false">IFERROR(K272/J272,"")</f>
        <v>0.753623188405797</v>
      </c>
      <c r="X272" s="25" t="n">
        <f aca="false">IFERROR(T272/K272,"")</f>
        <v>53.8461538461539</v>
      </c>
      <c r="Y272" s="27" t="n">
        <f aca="false">IFERROR(O272/K272,"")</f>
        <v>0.730769230769231</v>
      </c>
      <c r="Z272" s="27" t="n">
        <f aca="false">IFERROR(P272/O272,"")</f>
        <v>0.763157894736842</v>
      </c>
      <c r="AA272" s="27" t="n">
        <f aca="false">IFERROR(Q272/P272,"")</f>
        <v>0.827586206896552</v>
      </c>
      <c r="AB272" s="25" t="n">
        <f aca="false">IFERROR(T272/P272,"")</f>
        <v>96.551724137931</v>
      </c>
      <c r="AC272" s="25" t="n">
        <f aca="false">IFERROR(T272/Q272,"")</f>
        <v>116.666666666667</v>
      </c>
      <c r="AD272" s="25" t="n">
        <f aca="false">IFERROR(R272/Q272,"")</f>
        <v>3995.83333333333</v>
      </c>
      <c r="AE272" s="28" t="n">
        <f aca="false">IFERROR(R272/T272,"")</f>
        <v>34.25</v>
      </c>
      <c r="AF272" s="29" t="str">
        <f aca="false">IF(A272="","",IF(OR(O272&gt;K272,P272&gt;O272,Q272&gt;P272,K272&gt;J272),"CHECK","OK"))</f>
        <v>OK</v>
      </c>
    </row>
    <row r="273" customFormat="false" ht="15" hidden="false" customHeight="false" outlineLevel="0" collapsed="false">
      <c r="A273" s="21" t="n">
        <v>45992</v>
      </c>
      <c r="B273" s="4" t="s">
        <v>115</v>
      </c>
      <c r="C273" s="4" t="s">
        <v>122</v>
      </c>
      <c r="D273" s="4" t="s">
        <v>129</v>
      </c>
      <c r="E273" s="16" t="n">
        <v>0</v>
      </c>
      <c r="F273" s="16" t="n">
        <v>5500</v>
      </c>
      <c r="G273" s="14" t="n">
        <v>6771</v>
      </c>
      <c r="H273" s="14" t="n">
        <v>70</v>
      </c>
      <c r="I273" s="14" t="n">
        <v>54</v>
      </c>
      <c r="J273" s="14" t="n">
        <v>1</v>
      </c>
      <c r="K273" s="14" t="n">
        <v>0</v>
      </c>
      <c r="L273" s="14" t="n">
        <v>0</v>
      </c>
      <c r="M273" s="14" t="n">
        <v>0</v>
      </c>
      <c r="N273" s="14" t="n">
        <v>1</v>
      </c>
      <c r="O273" s="14" t="n">
        <v>0</v>
      </c>
      <c r="P273" s="14" t="n">
        <v>0</v>
      </c>
      <c r="Q273" s="14" t="n">
        <v>0</v>
      </c>
      <c r="R273" s="16" t="n">
        <v>0</v>
      </c>
      <c r="S273" s="24" t="n">
        <v>15</v>
      </c>
      <c r="T273" s="25" t="n">
        <f aca="false">IF(A273="","",E273+F273)</f>
        <v>5500</v>
      </c>
      <c r="U273" s="26" t="n">
        <f aca="false">IFERROR(H273/G273,"")</f>
        <v>0.0103382070595185</v>
      </c>
      <c r="V273" s="27" t="n">
        <f aca="false">IFERROR(J273/I273,"")</f>
        <v>0.0185185185185185</v>
      </c>
      <c r="W273" s="27" t="n">
        <f aca="false">IFERROR(K273/J273,"")</f>
        <v>0</v>
      </c>
      <c r="X273" s="25" t="str">
        <f aca="false">IFERROR(T273/K273,"")</f>
        <v/>
      </c>
      <c r="Y273" s="27" t="str">
        <f aca="false">IFERROR(O273/K273,"")</f>
        <v/>
      </c>
      <c r="Z273" s="27" t="str">
        <f aca="false">IFERROR(P273/O273,"")</f>
        <v/>
      </c>
      <c r="AA273" s="27" t="str">
        <f aca="false">IFERROR(Q273/P273,"")</f>
        <v/>
      </c>
      <c r="AB273" s="25" t="str">
        <f aca="false">IFERROR(T273/P273,"")</f>
        <v/>
      </c>
      <c r="AC273" s="25" t="str">
        <f aca="false">IFERROR(T273/Q273,"")</f>
        <v/>
      </c>
      <c r="AD273" s="25" t="str">
        <f aca="false">IFERROR(R273/Q273,"")</f>
        <v/>
      </c>
      <c r="AE273" s="28" t="n">
        <f aca="false">IFERROR(R273/T273,"")</f>
        <v>0</v>
      </c>
      <c r="AF273" s="29" t="str">
        <f aca="false">IF(A273="","",IF(OR(O273&gt;K273,P273&gt;O273,Q273&gt;P273,K273&gt;J273),"CHECK","OK"))</f>
        <v>OK</v>
      </c>
    </row>
    <row r="274" customFormat="false" ht="15" hidden="false" customHeight="false" outlineLevel="0" collapsed="false">
      <c r="A274" s="21" t="n">
        <v>45992</v>
      </c>
      <c r="B274" s="4" t="s">
        <v>115</v>
      </c>
      <c r="C274" s="4" t="s">
        <v>122</v>
      </c>
      <c r="D274" s="4" t="s">
        <v>130</v>
      </c>
      <c r="E274" s="16" t="n">
        <v>0</v>
      </c>
      <c r="F274" s="16" t="n">
        <v>0</v>
      </c>
      <c r="G274" s="14" t="n">
        <v>0</v>
      </c>
      <c r="H274" s="14" t="n">
        <v>0</v>
      </c>
      <c r="I274" s="14" t="n">
        <v>0</v>
      </c>
      <c r="J274" s="14" t="n">
        <v>4</v>
      </c>
      <c r="K274" s="14" t="n">
        <v>2</v>
      </c>
      <c r="L274" s="14" t="n">
        <v>0</v>
      </c>
      <c r="M274" s="14" t="n">
        <v>0</v>
      </c>
      <c r="N274" s="14" t="n">
        <v>4</v>
      </c>
      <c r="O274" s="14" t="n">
        <v>1</v>
      </c>
      <c r="P274" s="14" t="n">
        <v>1</v>
      </c>
      <c r="Q274" s="14" t="n">
        <v>1</v>
      </c>
      <c r="R274" s="16" t="n">
        <v>4300</v>
      </c>
      <c r="S274" s="24" t="n">
        <v>15</v>
      </c>
      <c r="T274" s="25" t="n">
        <f aca="false">IF(A274="","",E274+F274)</f>
        <v>0</v>
      </c>
      <c r="U274" s="26" t="str">
        <f aca="false">IFERROR(H274/G274,"")</f>
        <v/>
      </c>
      <c r="V274" s="27" t="str">
        <f aca="false">IFERROR(J274/I274,"")</f>
        <v/>
      </c>
      <c r="W274" s="27" t="n">
        <f aca="false">IFERROR(K274/J274,"")</f>
        <v>0.5</v>
      </c>
      <c r="X274" s="25" t="n">
        <f aca="false">IFERROR(T274/K274,"")</f>
        <v>0</v>
      </c>
      <c r="Y274" s="27" t="n">
        <f aca="false">IFERROR(O274/K274,"")</f>
        <v>0.5</v>
      </c>
      <c r="Z274" s="27" t="n">
        <f aca="false">IFERROR(P274/O274,"")</f>
        <v>1</v>
      </c>
      <c r="AA274" s="27" t="n">
        <f aca="false">IFERROR(Q274/P274,"")</f>
        <v>1</v>
      </c>
      <c r="AB274" s="25" t="n">
        <f aca="false">IFERROR(T274/P274,"")</f>
        <v>0</v>
      </c>
      <c r="AC274" s="25" t="n">
        <f aca="false">IFERROR(T274/Q274,"")</f>
        <v>0</v>
      </c>
      <c r="AD274" s="25" t="n">
        <f aca="false">IFERROR(R274/Q274,"")</f>
        <v>4300</v>
      </c>
      <c r="AE274" s="28" t="str">
        <f aca="false">IFERROR(R274/T274,"")</f>
        <v/>
      </c>
      <c r="AF274" s="29" t="str">
        <f aca="false">IF(A274="","",IF(OR(O274&gt;K274,P274&gt;O274,Q274&gt;P274,K274&gt;J274),"CHECK","OK"))</f>
        <v>OK</v>
      </c>
    </row>
    <row r="275" customFormat="false" ht="15" hidden="false" customHeight="false" outlineLevel="0" collapsed="false">
      <c r="A275" s="21" t="n">
        <v>45992</v>
      </c>
      <c r="B275" s="4" t="s">
        <v>115</v>
      </c>
      <c r="C275" s="4" t="s">
        <v>122</v>
      </c>
      <c r="D275" s="4" t="s">
        <v>131</v>
      </c>
      <c r="E275" s="16" t="n">
        <v>0</v>
      </c>
      <c r="F275" s="16" t="n">
        <v>1700</v>
      </c>
      <c r="G275" s="14" t="n">
        <v>2681</v>
      </c>
      <c r="H275" s="14" t="n">
        <v>50</v>
      </c>
      <c r="I275" s="14" t="n">
        <v>34</v>
      </c>
      <c r="J275" s="14" t="n">
        <v>2</v>
      </c>
      <c r="K275" s="14" t="n">
        <v>1</v>
      </c>
      <c r="L275" s="14" t="n">
        <v>1</v>
      </c>
      <c r="M275" s="14" t="n">
        <v>1</v>
      </c>
      <c r="N275" s="14" t="n">
        <v>0</v>
      </c>
      <c r="O275" s="14" t="n">
        <v>1</v>
      </c>
      <c r="P275" s="14" t="n">
        <v>1</v>
      </c>
      <c r="Q275" s="14" t="n">
        <v>1</v>
      </c>
      <c r="R275" s="16" t="n">
        <v>4900</v>
      </c>
      <c r="S275" s="24" t="n">
        <v>19</v>
      </c>
      <c r="T275" s="25" t="n">
        <f aca="false">IF(A275="","",E275+F275)</f>
        <v>1700</v>
      </c>
      <c r="U275" s="26" t="n">
        <f aca="false">IFERROR(H275/G275,"")</f>
        <v>0.0186497575531518</v>
      </c>
      <c r="V275" s="27" t="n">
        <f aca="false">IFERROR(J275/I275,"")</f>
        <v>0.0588235294117647</v>
      </c>
      <c r="W275" s="27" t="n">
        <f aca="false">IFERROR(K275/J275,"")</f>
        <v>0.5</v>
      </c>
      <c r="X275" s="25" t="n">
        <f aca="false">IFERROR(T275/K275,"")</f>
        <v>1700</v>
      </c>
      <c r="Y275" s="27" t="n">
        <f aca="false">IFERROR(O275/K275,"")</f>
        <v>1</v>
      </c>
      <c r="Z275" s="27" t="n">
        <f aca="false">IFERROR(P275/O275,"")</f>
        <v>1</v>
      </c>
      <c r="AA275" s="27" t="n">
        <f aca="false">IFERROR(Q275/P275,"")</f>
        <v>1</v>
      </c>
      <c r="AB275" s="25" t="n">
        <f aca="false">IFERROR(T275/P275,"")</f>
        <v>1700</v>
      </c>
      <c r="AC275" s="25" t="n">
        <f aca="false">IFERROR(T275/Q275,"")</f>
        <v>1700</v>
      </c>
      <c r="AD275" s="25" t="n">
        <f aca="false">IFERROR(R275/Q275,"")</f>
        <v>4900</v>
      </c>
      <c r="AE275" s="28" t="n">
        <f aca="false">IFERROR(R275/T275,"")</f>
        <v>2.88235294117647</v>
      </c>
      <c r="AF275" s="29" t="str">
        <f aca="false">IF(A275="","",IF(OR(O275&gt;K275,P275&gt;O275,Q275&gt;P275,K275&gt;J275),"CHECK","OK"))</f>
        <v>OK</v>
      </c>
    </row>
    <row r="276" customFormat="false" ht="15" hidden="false" customHeight="false" outlineLevel="0" collapsed="false">
      <c r="A276" s="21" t="n">
        <v>45992</v>
      </c>
      <c r="B276" s="4" t="s">
        <v>115</v>
      </c>
      <c r="C276" s="4" t="s">
        <v>122</v>
      </c>
      <c r="D276" s="4" t="s">
        <v>132</v>
      </c>
      <c r="E276" s="16" t="n">
        <v>0</v>
      </c>
      <c r="F276" s="16" t="n">
        <v>0</v>
      </c>
      <c r="G276" s="14" t="n">
        <v>0</v>
      </c>
      <c r="H276" s="14" t="n">
        <v>0</v>
      </c>
      <c r="I276" s="14" t="n">
        <v>0</v>
      </c>
      <c r="J276" s="14" t="n">
        <v>3</v>
      </c>
      <c r="K276" s="14" t="n">
        <v>2</v>
      </c>
      <c r="L276" s="14" t="n">
        <v>2</v>
      </c>
      <c r="M276" s="14" t="n">
        <v>1</v>
      </c>
      <c r="N276" s="14" t="n">
        <v>0</v>
      </c>
      <c r="O276" s="14" t="n">
        <v>2</v>
      </c>
      <c r="P276" s="14" t="n">
        <v>2</v>
      </c>
      <c r="Q276" s="14" t="n">
        <v>2</v>
      </c>
      <c r="R276" s="16" t="n">
        <v>7900</v>
      </c>
      <c r="S276" s="24" t="n">
        <v>21</v>
      </c>
      <c r="T276" s="25" t="n">
        <f aca="false">IF(A276="","",E276+F276)</f>
        <v>0</v>
      </c>
      <c r="U276" s="26" t="str">
        <f aca="false">IFERROR(H276/G276,"")</f>
        <v/>
      </c>
      <c r="V276" s="27" t="str">
        <f aca="false">IFERROR(J276/I276,"")</f>
        <v/>
      </c>
      <c r="W276" s="27" t="n">
        <f aca="false">IFERROR(K276/J276,"")</f>
        <v>0.666666666666667</v>
      </c>
      <c r="X276" s="25" t="n">
        <f aca="false">IFERROR(T276/K276,"")</f>
        <v>0</v>
      </c>
      <c r="Y276" s="27" t="n">
        <f aca="false">IFERROR(O276/K276,"")</f>
        <v>1</v>
      </c>
      <c r="Z276" s="27" t="n">
        <f aca="false">IFERROR(P276/O276,"")</f>
        <v>1</v>
      </c>
      <c r="AA276" s="27" t="n">
        <f aca="false">IFERROR(Q276/P276,"")</f>
        <v>1</v>
      </c>
      <c r="AB276" s="25" t="n">
        <f aca="false">IFERROR(T276/P276,"")</f>
        <v>0</v>
      </c>
      <c r="AC276" s="25" t="n">
        <f aca="false">IFERROR(T276/Q276,"")</f>
        <v>0</v>
      </c>
      <c r="AD276" s="25" t="n">
        <f aca="false">IFERROR(R276/Q276,"")</f>
        <v>3950</v>
      </c>
      <c r="AE276" s="28" t="str">
        <f aca="false">IFERROR(R276/T276,"")</f>
        <v/>
      </c>
      <c r="AF276" s="29" t="str">
        <f aca="false">IF(A276="","",IF(OR(O276&gt;K276,P276&gt;O276,Q276&gt;P276,K276&gt;J276),"CHECK","OK"))</f>
        <v>OK</v>
      </c>
    </row>
    <row r="277" customFormat="false" ht="15" hidden="false" customHeight="false" outlineLevel="0" collapsed="false">
      <c r="A277" s="21" t="n">
        <v>45992</v>
      </c>
      <c r="B277" s="4" t="s">
        <v>115</v>
      </c>
      <c r="C277" s="4" t="s">
        <v>122</v>
      </c>
      <c r="D277" s="4" t="s">
        <v>133</v>
      </c>
      <c r="E277" s="16" t="n">
        <v>0</v>
      </c>
      <c r="F277" s="16" t="n">
        <v>0</v>
      </c>
      <c r="G277" s="14" t="n">
        <v>0</v>
      </c>
      <c r="H277" s="14" t="n">
        <v>0</v>
      </c>
      <c r="I277" s="14" t="n">
        <v>77</v>
      </c>
      <c r="J277" s="14" t="n">
        <v>4</v>
      </c>
      <c r="K277" s="14" t="n">
        <v>2</v>
      </c>
      <c r="L277" s="14" t="n">
        <v>2</v>
      </c>
      <c r="M277" s="14" t="n">
        <v>1</v>
      </c>
      <c r="N277" s="14" t="n">
        <v>1</v>
      </c>
      <c r="O277" s="14" t="n">
        <v>1</v>
      </c>
      <c r="P277" s="14" t="n">
        <v>1</v>
      </c>
      <c r="Q277" s="14" t="n">
        <v>1</v>
      </c>
      <c r="R277" s="16" t="n">
        <v>4700</v>
      </c>
      <c r="S277" s="24" t="n">
        <v>22</v>
      </c>
      <c r="T277" s="25" t="n">
        <f aca="false">IF(A277="","",E277+F277)</f>
        <v>0</v>
      </c>
      <c r="U277" s="26" t="str">
        <f aca="false">IFERROR(H277/G277,"")</f>
        <v/>
      </c>
      <c r="V277" s="27" t="n">
        <f aca="false">IFERROR(J277/I277,"")</f>
        <v>0.051948051948052</v>
      </c>
      <c r="W277" s="27" t="n">
        <f aca="false">IFERROR(K277/J277,"")</f>
        <v>0.5</v>
      </c>
      <c r="X277" s="25" t="n">
        <f aca="false">IFERROR(T277/K277,"")</f>
        <v>0</v>
      </c>
      <c r="Y277" s="27" t="n">
        <f aca="false">IFERROR(O277/K277,"")</f>
        <v>0.5</v>
      </c>
      <c r="Z277" s="27" t="n">
        <f aca="false">IFERROR(P277/O277,"")</f>
        <v>1</v>
      </c>
      <c r="AA277" s="27" t="n">
        <f aca="false">IFERROR(Q277/P277,"")</f>
        <v>1</v>
      </c>
      <c r="AB277" s="25" t="n">
        <f aca="false">IFERROR(T277/P277,"")</f>
        <v>0</v>
      </c>
      <c r="AC277" s="25" t="n">
        <f aca="false">IFERROR(T277/Q277,"")</f>
        <v>0</v>
      </c>
      <c r="AD277" s="25" t="n">
        <f aca="false">IFERROR(R277/Q277,"")</f>
        <v>4700</v>
      </c>
      <c r="AE277" s="28" t="str">
        <f aca="false">IFERROR(R277/T277,"")</f>
        <v/>
      </c>
      <c r="AF277" s="29" t="str">
        <f aca="false">IF(A277="","",IF(OR(O277&gt;K277,P277&gt;O277,Q277&gt;P277,K277&gt;J277),"CHECK","OK"))</f>
        <v>OK</v>
      </c>
    </row>
    <row r="278" customFormat="false" ht="15" hidden="false" customHeight="false" outlineLevel="0" collapsed="false">
      <c r="A278" s="21" t="n">
        <v>45992</v>
      </c>
      <c r="B278" s="4" t="s">
        <v>115</v>
      </c>
      <c r="C278" s="4" t="s">
        <v>125</v>
      </c>
      <c r="D278" s="4" t="s">
        <v>111</v>
      </c>
      <c r="E278" s="16" t="n">
        <v>21200</v>
      </c>
      <c r="F278" s="16" t="n">
        <v>2500</v>
      </c>
      <c r="G278" s="14" t="n">
        <v>13207</v>
      </c>
      <c r="H278" s="14" t="n">
        <v>550</v>
      </c>
      <c r="I278" s="14" t="n">
        <v>483</v>
      </c>
      <c r="J278" s="14" t="n">
        <v>29</v>
      </c>
      <c r="K278" s="14" t="n">
        <v>19</v>
      </c>
      <c r="L278" s="14" t="n">
        <v>14</v>
      </c>
      <c r="M278" s="14" t="n">
        <v>10</v>
      </c>
      <c r="N278" s="14" t="n">
        <v>5</v>
      </c>
      <c r="O278" s="14" t="n">
        <v>12</v>
      </c>
      <c r="P278" s="14" t="n">
        <v>9</v>
      </c>
      <c r="Q278" s="14" t="n">
        <v>7</v>
      </c>
      <c r="R278" s="16" t="n">
        <v>11200</v>
      </c>
      <c r="S278" s="24" t="n">
        <v>21</v>
      </c>
      <c r="T278" s="25" t="n">
        <f aca="false">IF(A278="","",E278+F278)</f>
        <v>23700</v>
      </c>
      <c r="U278" s="26" t="n">
        <f aca="false">IFERROR(H278/G278,"")</f>
        <v>0.0416445824184145</v>
      </c>
      <c r="V278" s="27" t="n">
        <f aca="false">IFERROR(J278/I278,"")</f>
        <v>0.0600414078674948</v>
      </c>
      <c r="W278" s="27" t="n">
        <f aca="false">IFERROR(K278/J278,"")</f>
        <v>0.655172413793103</v>
      </c>
      <c r="X278" s="25" t="n">
        <f aca="false">IFERROR(T278/K278,"")</f>
        <v>1247.36842105263</v>
      </c>
      <c r="Y278" s="27" t="n">
        <f aca="false">IFERROR(O278/K278,"")</f>
        <v>0.631578947368421</v>
      </c>
      <c r="Z278" s="27" t="n">
        <f aca="false">IFERROR(P278/O278,"")</f>
        <v>0.75</v>
      </c>
      <c r="AA278" s="27" t="n">
        <f aca="false">IFERROR(Q278/P278,"")</f>
        <v>0.777777777777778</v>
      </c>
      <c r="AB278" s="25" t="n">
        <f aca="false">IFERROR(T278/P278,"")</f>
        <v>2633.33333333333</v>
      </c>
      <c r="AC278" s="25" t="n">
        <f aca="false">IFERROR(T278/Q278,"")</f>
        <v>3385.71428571429</v>
      </c>
      <c r="AD278" s="25" t="n">
        <f aca="false">IFERROR(R278/Q278,"")</f>
        <v>1600</v>
      </c>
      <c r="AE278" s="28" t="n">
        <f aca="false">IFERROR(R278/T278,"")</f>
        <v>0.472573839662447</v>
      </c>
      <c r="AF278" s="29" t="str">
        <f aca="false">IF(A278="","",IF(OR(O278&gt;K278,P278&gt;O278,Q278&gt;P278,K278&gt;J278),"CHECK","OK"))</f>
        <v>OK</v>
      </c>
    </row>
    <row r="279" customFormat="false" ht="15" hidden="false" customHeight="false" outlineLevel="0" collapsed="false">
      <c r="A279" s="21" t="n">
        <v>45992</v>
      </c>
      <c r="B279" s="4" t="s">
        <v>115</v>
      </c>
      <c r="C279" s="4" t="s">
        <v>125</v>
      </c>
      <c r="D279" s="4" t="s">
        <v>117</v>
      </c>
      <c r="E279" s="16" t="n">
        <v>4300</v>
      </c>
      <c r="F279" s="16" t="n">
        <v>600</v>
      </c>
      <c r="G279" s="14" t="n">
        <v>3745</v>
      </c>
      <c r="H279" s="14" t="n">
        <v>435</v>
      </c>
      <c r="I279" s="14" t="n">
        <v>432</v>
      </c>
      <c r="J279" s="14" t="n">
        <v>42</v>
      </c>
      <c r="K279" s="14" t="n">
        <v>33</v>
      </c>
      <c r="L279" s="14" t="n">
        <v>21</v>
      </c>
      <c r="M279" s="14" t="n">
        <v>15</v>
      </c>
      <c r="N279" s="14" t="n">
        <v>6</v>
      </c>
      <c r="O279" s="14" t="n">
        <v>24</v>
      </c>
      <c r="P279" s="14" t="n">
        <v>21</v>
      </c>
      <c r="Q279" s="14" t="n">
        <v>18</v>
      </c>
      <c r="R279" s="16" t="n">
        <v>24800</v>
      </c>
      <c r="S279" s="24" t="n">
        <v>24</v>
      </c>
      <c r="T279" s="25" t="n">
        <f aca="false">IF(A279="","",E279+F279)</f>
        <v>4900</v>
      </c>
      <c r="U279" s="26" t="n">
        <f aca="false">IFERROR(H279/G279,"")</f>
        <v>0.116154873164219</v>
      </c>
      <c r="V279" s="27" t="n">
        <f aca="false">IFERROR(J279/I279,"")</f>
        <v>0.0972222222222222</v>
      </c>
      <c r="W279" s="27" t="n">
        <f aca="false">IFERROR(K279/J279,"")</f>
        <v>0.785714285714286</v>
      </c>
      <c r="X279" s="25" t="n">
        <f aca="false">IFERROR(T279/K279,"")</f>
        <v>148.484848484849</v>
      </c>
      <c r="Y279" s="27" t="n">
        <f aca="false">IFERROR(O279/K279,"")</f>
        <v>0.727272727272727</v>
      </c>
      <c r="Z279" s="27" t="n">
        <f aca="false">IFERROR(P279/O279,"")</f>
        <v>0.875</v>
      </c>
      <c r="AA279" s="27" t="n">
        <f aca="false">IFERROR(Q279/P279,"")</f>
        <v>0.857142857142857</v>
      </c>
      <c r="AB279" s="25" t="n">
        <f aca="false">IFERROR(T279/P279,"")</f>
        <v>233.333333333333</v>
      </c>
      <c r="AC279" s="25" t="n">
        <f aca="false">IFERROR(T279/Q279,"")</f>
        <v>272.222222222222</v>
      </c>
      <c r="AD279" s="25" t="n">
        <f aca="false">IFERROR(R279/Q279,"")</f>
        <v>1377.77777777778</v>
      </c>
      <c r="AE279" s="28" t="n">
        <f aca="false">IFERROR(R279/T279,"")</f>
        <v>5.06122448979592</v>
      </c>
      <c r="AF279" s="29" t="str">
        <f aca="false">IF(A279="","",IF(OR(O279&gt;K279,P279&gt;O279,Q279&gt;P279,K279&gt;J279),"CHECK","OK"))</f>
        <v>OK</v>
      </c>
    </row>
    <row r="280" customFormat="false" ht="15" hidden="false" customHeight="false" outlineLevel="0" collapsed="false">
      <c r="A280" s="21" t="n">
        <v>45992</v>
      </c>
      <c r="B280" s="4" t="s">
        <v>115</v>
      </c>
      <c r="C280" s="4" t="s">
        <v>125</v>
      </c>
      <c r="D280" s="4" t="s">
        <v>121</v>
      </c>
      <c r="E280" s="16" t="n">
        <v>13800</v>
      </c>
      <c r="F280" s="16" t="n">
        <v>1700</v>
      </c>
      <c r="G280" s="14" t="n">
        <v>57820</v>
      </c>
      <c r="H280" s="14" t="n">
        <v>647</v>
      </c>
      <c r="I280" s="14" t="n">
        <v>535</v>
      </c>
      <c r="J280" s="14" t="n">
        <v>28</v>
      </c>
      <c r="K280" s="14" t="n">
        <v>14</v>
      </c>
      <c r="L280" s="14" t="n">
        <v>14</v>
      </c>
      <c r="M280" s="14" t="n">
        <v>10</v>
      </c>
      <c r="N280" s="14" t="n">
        <v>4</v>
      </c>
      <c r="O280" s="14" t="n">
        <v>8</v>
      </c>
      <c r="P280" s="14" t="n">
        <v>6</v>
      </c>
      <c r="Q280" s="14" t="n">
        <v>5</v>
      </c>
      <c r="R280" s="16" t="n">
        <v>6500</v>
      </c>
      <c r="S280" s="24" t="n">
        <v>29</v>
      </c>
      <c r="T280" s="25" t="n">
        <f aca="false">IF(A280="","",E280+F280)</f>
        <v>15500</v>
      </c>
      <c r="U280" s="26" t="n">
        <f aca="false">IFERROR(H280/G280,"")</f>
        <v>0.011189899688689</v>
      </c>
      <c r="V280" s="27" t="n">
        <f aca="false">IFERROR(J280/I280,"")</f>
        <v>0.0523364485981308</v>
      </c>
      <c r="W280" s="27" t="n">
        <f aca="false">IFERROR(K280/J280,"")</f>
        <v>0.5</v>
      </c>
      <c r="X280" s="25" t="n">
        <f aca="false">IFERROR(T280/K280,"")</f>
        <v>1107.14285714286</v>
      </c>
      <c r="Y280" s="27" t="n">
        <f aca="false">IFERROR(O280/K280,"")</f>
        <v>0.571428571428571</v>
      </c>
      <c r="Z280" s="27" t="n">
        <f aca="false">IFERROR(P280/O280,"")</f>
        <v>0.75</v>
      </c>
      <c r="AA280" s="27" t="n">
        <f aca="false">IFERROR(Q280/P280,"")</f>
        <v>0.833333333333333</v>
      </c>
      <c r="AB280" s="25" t="n">
        <f aca="false">IFERROR(T280/P280,"")</f>
        <v>2583.33333333333</v>
      </c>
      <c r="AC280" s="25" t="n">
        <f aca="false">IFERROR(T280/Q280,"")</f>
        <v>3100</v>
      </c>
      <c r="AD280" s="25" t="n">
        <f aca="false">IFERROR(R280/Q280,"")</f>
        <v>1300</v>
      </c>
      <c r="AE280" s="28" t="n">
        <f aca="false">IFERROR(R280/T280,"")</f>
        <v>0.419354838709677</v>
      </c>
      <c r="AF280" s="29" t="str">
        <f aca="false">IF(A280="","",IF(OR(O280&gt;K280,P280&gt;O280,Q280&gt;P280,K280&gt;J280),"CHECK","OK"))</f>
        <v>OK</v>
      </c>
    </row>
    <row r="281" customFormat="false" ht="15" hidden="false" customHeight="false" outlineLevel="0" collapsed="false">
      <c r="A281" s="21" t="n">
        <v>45992</v>
      </c>
      <c r="B281" s="4" t="s">
        <v>115</v>
      </c>
      <c r="C281" s="4" t="s">
        <v>125</v>
      </c>
      <c r="D281" s="4" t="s">
        <v>123</v>
      </c>
      <c r="E281" s="16" t="n">
        <v>7700</v>
      </c>
      <c r="F281" s="16" t="n">
        <v>2100</v>
      </c>
      <c r="G281" s="14" t="n">
        <v>61614</v>
      </c>
      <c r="H281" s="14" t="n">
        <v>255</v>
      </c>
      <c r="I281" s="14" t="n">
        <v>200</v>
      </c>
      <c r="J281" s="14" t="n">
        <v>5</v>
      </c>
      <c r="K281" s="14" t="n">
        <v>3</v>
      </c>
      <c r="L281" s="14" t="n">
        <v>2</v>
      </c>
      <c r="M281" s="14" t="n">
        <v>2</v>
      </c>
      <c r="N281" s="14" t="n">
        <v>1</v>
      </c>
      <c r="O281" s="14" t="n">
        <v>2</v>
      </c>
      <c r="P281" s="14" t="n">
        <v>1</v>
      </c>
      <c r="Q281" s="14" t="n">
        <v>1</v>
      </c>
      <c r="R281" s="16" t="n">
        <v>1600</v>
      </c>
      <c r="S281" s="24" t="n">
        <v>15</v>
      </c>
      <c r="T281" s="25" t="n">
        <f aca="false">IF(A281="","",E281+F281)</f>
        <v>9800</v>
      </c>
      <c r="U281" s="26" t="n">
        <f aca="false">IFERROR(H281/G281,"")</f>
        <v>0.00413866978284156</v>
      </c>
      <c r="V281" s="27" t="n">
        <f aca="false">IFERROR(J281/I281,"")</f>
        <v>0.025</v>
      </c>
      <c r="W281" s="27" t="n">
        <f aca="false">IFERROR(K281/J281,"")</f>
        <v>0.6</v>
      </c>
      <c r="X281" s="25" t="n">
        <f aca="false">IFERROR(T281/K281,"")</f>
        <v>3266.66666666667</v>
      </c>
      <c r="Y281" s="27" t="n">
        <f aca="false">IFERROR(O281/K281,"")</f>
        <v>0.666666666666667</v>
      </c>
      <c r="Z281" s="27" t="n">
        <f aca="false">IFERROR(P281/O281,"")</f>
        <v>0.5</v>
      </c>
      <c r="AA281" s="27" t="n">
        <f aca="false">IFERROR(Q281/P281,"")</f>
        <v>1</v>
      </c>
      <c r="AB281" s="25" t="n">
        <f aca="false">IFERROR(T281/P281,"")</f>
        <v>9800</v>
      </c>
      <c r="AC281" s="25" t="n">
        <f aca="false">IFERROR(T281/Q281,"")</f>
        <v>9800</v>
      </c>
      <c r="AD281" s="25" t="n">
        <f aca="false">IFERROR(R281/Q281,"")</f>
        <v>1600</v>
      </c>
      <c r="AE281" s="28" t="n">
        <f aca="false">IFERROR(R281/T281,"")</f>
        <v>0.163265306122449</v>
      </c>
      <c r="AF281" s="29" t="str">
        <f aca="false">IF(A281="","",IF(OR(O281&gt;K281,P281&gt;O281,Q281&gt;P281,K281&gt;J281),"CHECK","OK"))</f>
        <v>OK</v>
      </c>
    </row>
    <row r="282" customFormat="false" ht="15" hidden="false" customHeight="false" outlineLevel="0" collapsed="false">
      <c r="A282" s="21" t="n">
        <v>45992</v>
      </c>
      <c r="B282" s="4" t="s">
        <v>115</v>
      </c>
      <c r="C282" s="4" t="s">
        <v>125</v>
      </c>
      <c r="D282" s="4" t="s">
        <v>126</v>
      </c>
      <c r="E282" s="16" t="n">
        <v>13400</v>
      </c>
      <c r="F282" s="16" t="n">
        <v>2500</v>
      </c>
      <c r="G282" s="14" t="n">
        <v>86701</v>
      </c>
      <c r="H282" s="14" t="n">
        <v>796</v>
      </c>
      <c r="I282" s="14" t="n">
        <v>516</v>
      </c>
      <c r="J282" s="14" t="n">
        <v>28</v>
      </c>
      <c r="K282" s="14" t="n">
        <v>12</v>
      </c>
      <c r="L282" s="14" t="n">
        <v>14</v>
      </c>
      <c r="M282" s="14" t="n">
        <v>10</v>
      </c>
      <c r="N282" s="14" t="n">
        <v>4</v>
      </c>
      <c r="O282" s="14" t="n">
        <v>6</v>
      </c>
      <c r="P282" s="14" t="n">
        <v>4</v>
      </c>
      <c r="Q282" s="14" t="n">
        <v>3</v>
      </c>
      <c r="R282" s="16" t="n">
        <v>4000</v>
      </c>
      <c r="S282" s="24" t="n">
        <v>13</v>
      </c>
      <c r="T282" s="25" t="n">
        <f aca="false">IF(A282="","",E282+F282)</f>
        <v>15900</v>
      </c>
      <c r="U282" s="26" t="n">
        <f aca="false">IFERROR(H282/G282,"")</f>
        <v>0.0091809783047485</v>
      </c>
      <c r="V282" s="27" t="n">
        <f aca="false">IFERROR(J282/I282,"")</f>
        <v>0.0542635658914729</v>
      </c>
      <c r="W282" s="27" t="n">
        <f aca="false">IFERROR(K282/J282,"")</f>
        <v>0.428571428571429</v>
      </c>
      <c r="X282" s="25" t="n">
        <f aca="false">IFERROR(T282/K282,"")</f>
        <v>1325</v>
      </c>
      <c r="Y282" s="27" t="n">
        <f aca="false">IFERROR(O282/K282,"")</f>
        <v>0.5</v>
      </c>
      <c r="Z282" s="27" t="n">
        <f aca="false">IFERROR(P282/O282,"")</f>
        <v>0.666666666666667</v>
      </c>
      <c r="AA282" s="27" t="n">
        <f aca="false">IFERROR(Q282/P282,"")</f>
        <v>0.75</v>
      </c>
      <c r="AB282" s="25" t="n">
        <f aca="false">IFERROR(T282/P282,"")</f>
        <v>3975</v>
      </c>
      <c r="AC282" s="25" t="n">
        <f aca="false">IFERROR(T282/Q282,"")</f>
        <v>5300</v>
      </c>
      <c r="AD282" s="25" t="n">
        <f aca="false">IFERROR(R282/Q282,"")</f>
        <v>1333.33333333333</v>
      </c>
      <c r="AE282" s="28" t="n">
        <f aca="false">IFERROR(R282/T282,"")</f>
        <v>0.251572327044025</v>
      </c>
      <c r="AF282" s="29" t="str">
        <f aca="false">IF(A282="","",IF(OR(O282&gt;K282,P282&gt;O282,Q282&gt;P282,K282&gt;J282),"CHECK","OK"))</f>
        <v>OK</v>
      </c>
    </row>
    <row r="283" customFormat="false" ht="15" hidden="false" customHeight="false" outlineLevel="0" collapsed="false">
      <c r="A283" s="21" t="n">
        <v>45992</v>
      </c>
      <c r="B283" s="4" t="s">
        <v>115</v>
      </c>
      <c r="C283" s="4" t="s">
        <v>125</v>
      </c>
      <c r="D283" s="4" t="s">
        <v>127</v>
      </c>
      <c r="E283" s="16" t="n">
        <v>0</v>
      </c>
      <c r="F283" s="16" t="n">
        <v>4700</v>
      </c>
      <c r="G283" s="14" t="n">
        <v>20543</v>
      </c>
      <c r="H283" s="14" t="n">
        <v>579</v>
      </c>
      <c r="I283" s="14" t="n">
        <v>572</v>
      </c>
      <c r="J283" s="14" t="n">
        <v>16</v>
      </c>
      <c r="K283" s="14" t="n">
        <v>11</v>
      </c>
      <c r="L283" s="14" t="n">
        <v>8</v>
      </c>
      <c r="M283" s="14" t="n">
        <v>6</v>
      </c>
      <c r="N283" s="14" t="n">
        <v>2</v>
      </c>
      <c r="O283" s="14" t="n">
        <v>7</v>
      </c>
      <c r="P283" s="14" t="n">
        <v>5</v>
      </c>
      <c r="Q283" s="14" t="n">
        <v>5</v>
      </c>
      <c r="R283" s="16" t="n">
        <v>7100</v>
      </c>
      <c r="S283" s="24" t="n">
        <v>10</v>
      </c>
      <c r="T283" s="25" t="n">
        <f aca="false">IF(A283="","",E283+F283)</f>
        <v>4700</v>
      </c>
      <c r="U283" s="26" t="n">
        <f aca="false">IFERROR(H283/G283,"")</f>
        <v>0.0281847831378085</v>
      </c>
      <c r="V283" s="27" t="n">
        <f aca="false">IFERROR(J283/I283,"")</f>
        <v>0.027972027972028</v>
      </c>
      <c r="W283" s="27" t="n">
        <f aca="false">IFERROR(K283/J283,"")</f>
        <v>0.6875</v>
      </c>
      <c r="X283" s="25" t="n">
        <f aca="false">IFERROR(T283/K283,"")</f>
        <v>427.272727272727</v>
      </c>
      <c r="Y283" s="27" t="n">
        <f aca="false">IFERROR(O283/K283,"")</f>
        <v>0.636363636363636</v>
      </c>
      <c r="Z283" s="27" t="n">
        <f aca="false">IFERROR(P283/O283,"")</f>
        <v>0.714285714285714</v>
      </c>
      <c r="AA283" s="27" t="n">
        <f aca="false">IFERROR(Q283/P283,"")</f>
        <v>1</v>
      </c>
      <c r="AB283" s="25" t="n">
        <f aca="false">IFERROR(T283/P283,"")</f>
        <v>940</v>
      </c>
      <c r="AC283" s="25" t="n">
        <f aca="false">IFERROR(T283/Q283,"")</f>
        <v>940</v>
      </c>
      <c r="AD283" s="25" t="n">
        <f aca="false">IFERROR(R283/Q283,"")</f>
        <v>1420</v>
      </c>
      <c r="AE283" s="28" t="n">
        <f aca="false">IFERROR(R283/T283,"")</f>
        <v>1.51063829787234</v>
      </c>
      <c r="AF283" s="29" t="str">
        <f aca="false">IF(A283="","",IF(OR(O283&gt;K283,P283&gt;O283,Q283&gt;P283,K283&gt;J283),"CHECK","OK"))</f>
        <v>OK</v>
      </c>
    </row>
    <row r="284" customFormat="false" ht="15" hidden="false" customHeight="false" outlineLevel="0" collapsed="false">
      <c r="A284" s="21" t="n">
        <v>45992</v>
      </c>
      <c r="B284" s="4" t="s">
        <v>115</v>
      </c>
      <c r="C284" s="4" t="s">
        <v>125</v>
      </c>
      <c r="D284" s="4" t="s">
        <v>128</v>
      </c>
      <c r="E284" s="16" t="n">
        <v>0</v>
      </c>
      <c r="F284" s="16" t="n">
        <v>1700</v>
      </c>
      <c r="G284" s="14" t="n">
        <v>9697</v>
      </c>
      <c r="H284" s="14" t="n">
        <v>501</v>
      </c>
      <c r="I284" s="14" t="n">
        <v>372</v>
      </c>
      <c r="J284" s="14" t="n">
        <v>85</v>
      </c>
      <c r="K284" s="14" t="n">
        <v>60</v>
      </c>
      <c r="L284" s="14" t="n">
        <v>64</v>
      </c>
      <c r="M284" s="14" t="n">
        <v>8</v>
      </c>
      <c r="N284" s="14" t="n">
        <v>13</v>
      </c>
      <c r="O284" s="14" t="n">
        <v>39</v>
      </c>
      <c r="P284" s="14" t="n">
        <v>29</v>
      </c>
      <c r="Q284" s="14" t="n">
        <v>23</v>
      </c>
      <c r="R284" s="16" t="n">
        <v>31700</v>
      </c>
      <c r="S284" s="24" t="n">
        <v>29</v>
      </c>
      <c r="T284" s="25" t="n">
        <f aca="false">IF(A284="","",E284+F284)</f>
        <v>1700</v>
      </c>
      <c r="U284" s="26" t="n">
        <f aca="false">IFERROR(H284/G284,"")</f>
        <v>0.0516654635454264</v>
      </c>
      <c r="V284" s="27" t="n">
        <f aca="false">IFERROR(J284/I284,"")</f>
        <v>0.228494623655914</v>
      </c>
      <c r="W284" s="27" t="n">
        <f aca="false">IFERROR(K284/J284,"")</f>
        <v>0.705882352941177</v>
      </c>
      <c r="X284" s="25" t="n">
        <f aca="false">IFERROR(T284/K284,"")</f>
        <v>28.3333333333333</v>
      </c>
      <c r="Y284" s="27" t="n">
        <f aca="false">IFERROR(O284/K284,"")</f>
        <v>0.65</v>
      </c>
      <c r="Z284" s="27" t="n">
        <f aca="false">IFERROR(P284/O284,"")</f>
        <v>0.743589743589744</v>
      </c>
      <c r="AA284" s="27" t="n">
        <f aca="false">IFERROR(Q284/P284,"")</f>
        <v>0.793103448275862</v>
      </c>
      <c r="AB284" s="25" t="n">
        <f aca="false">IFERROR(T284/P284,"")</f>
        <v>58.6206896551724</v>
      </c>
      <c r="AC284" s="25" t="n">
        <f aca="false">IFERROR(T284/Q284,"")</f>
        <v>73.9130434782609</v>
      </c>
      <c r="AD284" s="25" t="n">
        <f aca="false">IFERROR(R284/Q284,"")</f>
        <v>1378.26086956522</v>
      </c>
      <c r="AE284" s="28" t="n">
        <f aca="false">IFERROR(R284/T284,"")</f>
        <v>18.6470588235294</v>
      </c>
      <c r="AF284" s="29" t="str">
        <f aca="false">IF(A284="","",IF(OR(O284&gt;K284,P284&gt;O284,Q284&gt;P284,K284&gt;J284),"CHECK","OK"))</f>
        <v>OK</v>
      </c>
    </row>
    <row r="285" customFormat="false" ht="15" hidden="false" customHeight="false" outlineLevel="0" collapsed="false">
      <c r="A285" s="21" t="n">
        <v>45992</v>
      </c>
      <c r="B285" s="4" t="s">
        <v>115</v>
      </c>
      <c r="C285" s="4" t="s">
        <v>125</v>
      </c>
      <c r="D285" s="4" t="s">
        <v>129</v>
      </c>
      <c r="E285" s="16" t="n">
        <v>0</v>
      </c>
      <c r="F285" s="16" t="n">
        <v>3200</v>
      </c>
      <c r="G285" s="14" t="n">
        <v>10450</v>
      </c>
      <c r="H285" s="14" t="n">
        <v>97</v>
      </c>
      <c r="I285" s="14" t="n">
        <v>70</v>
      </c>
      <c r="J285" s="14" t="n">
        <v>1</v>
      </c>
      <c r="K285" s="14" t="n">
        <v>0</v>
      </c>
      <c r="L285" s="14" t="n">
        <v>0</v>
      </c>
      <c r="M285" s="14" t="n">
        <v>0</v>
      </c>
      <c r="N285" s="14" t="n">
        <v>1</v>
      </c>
      <c r="O285" s="14" t="n">
        <v>0</v>
      </c>
      <c r="P285" s="14" t="n">
        <v>0</v>
      </c>
      <c r="Q285" s="14" t="n">
        <v>0</v>
      </c>
      <c r="R285" s="16" t="n">
        <v>0</v>
      </c>
      <c r="S285" s="24" t="n">
        <v>10</v>
      </c>
      <c r="T285" s="25" t="n">
        <f aca="false">IF(A285="","",E285+F285)</f>
        <v>3200</v>
      </c>
      <c r="U285" s="26" t="n">
        <f aca="false">IFERROR(H285/G285,"")</f>
        <v>0.0092822966507177</v>
      </c>
      <c r="V285" s="27" t="n">
        <f aca="false">IFERROR(J285/I285,"")</f>
        <v>0.0142857142857143</v>
      </c>
      <c r="W285" s="27" t="n">
        <f aca="false">IFERROR(K285/J285,"")</f>
        <v>0</v>
      </c>
      <c r="X285" s="25" t="str">
        <f aca="false">IFERROR(T285/K285,"")</f>
        <v/>
      </c>
      <c r="Y285" s="27" t="str">
        <f aca="false">IFERROR(O285/K285,"")</f>
        <v/>
      </c>
      <c r="Z285" s="27" t="str">
        <f aca="false">IFERROR(P285/O285,"")</f>
        <v/>
      </c>
      <c r="AA285" s="27" t="str">
        <f aca="false">IFERROR(Q285/P285,"")</f>
        <v/>
      </c>
      <c r="AB285" s="25" t="str">
        <f aca="false">IFERROR(T285/P285,"")</f>
        <v/>
      </c>
      <c r="AC285" s="25" t="str">
        <f aca="false">IFERROR(T285/Q285,"")</f>
        <v/>
      </c>
      <c r="AD285" s="25" t="str">
        <f aca="false">IFERROR(R285/Q285,"")</f>
        <v/>
      </c>
      <c r="AE285" s="28" t="n">
        <f aca="false">IFERROR(R285/T285,"")</f>
        <v>0</v>
      </c>
      <c r="AF285" s="29" t="str">
        <f aca="false">IF(A285="","",IF(OR(O285&gt;K285,P285&gt;O285,Q285&gt;P285,K285&gt;J285),"CHECK","OK"))</f>
        <v>OK</v>
      </c>
    </row>
    <row r="286" customFormat="false" ht="15" hidden="false" customHeight="false" outlineLevel="0" collapsed="false">
      <c r="A286" s="21" t="n">
        <v>45992</v>
      </c>
      <c r="B286" s="4" t="s">
        <v>115</v>
      </c>
      <c r="C286" s="4" t="s">
        <v>125</v>
      </c>
      <c r="D286" s="4" t="s">
        <v>130</v>
      </c>
      <c r="E286" s="16" t="n">
        <v>0</v>
      </c>
      <c r="F286" s="16" t="n">
        <v>0</v>
      </c>
      <c r="G286" s="14" t="n">
        <v>0</v>
      </c>
      <c r="H286" s="14" t="n">
        <v>0</v>
      </c>
      <c r="I286" s="14" t="n">
        <v>0</v>
      </c>
      <c r="J286" s="14" t="n">
        <v>6</v>
      </c>
      <c r="K286" s="14" t="n">
        <v>4</v>
      </c>
      <c r="L286" s="14" t="n">
        <v>0</v>
      </c>
      <c r="M286" s="14" t="n">
        <v>0</v>
      </c>
      <c r="N286" s="14" t="n">
        <v>6</v>
      </c>
      <c r="O286" s="14" t="n">
        <v>2</v>
      </c>
      <c r="P286" s="14" t="n">
        <v>2</v>
      </c>
      <c r="Q286" s="14" t="n">
        <v>2</v>
      </c>
      <c r="R286" s="16" t="n">
        <v>2900</v>
      </c>
      <c r="S286" s="24" t="n">
        <v>28</v>
      </c>
      <c r="T286" s="25" t="n">
        <f aca="false">IF(A286="","",E286+F286)</f>
        <v>0</v>
      </c>
      <c r="U286" s="26" t="str">
        <f aca="false">IFERROR(H286/G286,"")</f>
        <v/>
      </c>
      <c r="V286" s="27" t="str">
        <f aca="false">IFERROR(J286/I286,"")</f>
        <v/>
      </c>
      <c r="W286" s="27" t="n">
        <f aca="false">IFERROR(K286/J286,"")</f>
        <v>0.666666666666667</v>
      </c>
      <c r="X286" s="25" t="n">
        <f aca="false">IFERROR(T286/K286,"")</f>
        <v>0</v>
      </c>
      <c r="Y286" s="27" t="n">
        <f aca="false">IFERROR(O286/K286,"")</f>
        <v>0.5</v>
      </c>
      <c r="Z286" s="27" t="n">
        <f aca="false">IFERROR(P286/O286,"")</f>
        <v>1</v>
      </c>
      <c r="AA286" s="27" t="n">
        <f aca="false">IFERROR(Q286/P286,"")</f>
        <v>1</v>
      </c>
      <c r="AB286" s="25" t="n">
        <f aca="false">IFERROR(T286/P286,"")</f>
        <v>0</v>
      </c>
      <c r="AC286" s="25" t="n">
        <f aca="false">IFERROR(T286/Q286,"")</f>
        <v>0</v>
      </c>
      <c r="AD286" s="25" t="n">
        <f aca="false">IFERROR(R286/Q286,"")</f>
        <v>1450</v>
      </c>
      <c r="AE286" s="28" t="str">
        <f aca="false">IFERROR(R286/T286,"")</f>
        <v/>
      </c>
      <c r="AF286" s="29" t="str">
        <f aca="false">IF(A286="","",IF(OR(O286&gt;K286,P286&gt;O286,Q286&gt;P286,K286&gt;J286),"CHECK","OK"))</f>
        <v>OK</v>
      </c>
    </row>
    <row r="287" customFormat="false" ht="15" hidden="false" customHeight="false" outlineLevel="0" collapsed="false">
      <c r="A287" s="21" t="n">
        <v>45992</v>
      </c>
      <c r="B287" s="4" t="s">
        <v>115</v>
      </c>
      <c r="C287" s="4" t="s">
        <v>125</v>
      </c>
      <c r="D287" s="4" t="s">
        <v>131</v>
      </c>
      <c r="E287" s="16" t="n">
        <v>0</v>
      </c>
      <c r="F287" s="16" t="n">
        <v>1000</v>
      </c>
      <c r="G287" s="14" t="n">
        <v>4862</v>
      </c>
      <c r="H287" s="14" t="n">
        <v>103</v>
      </c>
      <c r="I287" s="14" t="n">
        <v>74</v>
      </c>
      <c r="J287" s="14" t="n">
        <v>4</v>
      </c>
      <c r="K287" s="14" t="n">
        <v>2</v>
      </c>
      <c r="L287" s="14" t="n">
        <v>2</v>
      </c>
      <c r="M287" s="14" t="n">
        <v>1</v>
      </c>
      <c r="N287" s="14" t="n">
        <v>1</v>
      </c>
      <c r="O287" s="14" t="n">
        <v>1</v>
      </c>
      <c r="P287" s="14" t="n">
        <v>1</v>
      </c>
      <c r="Q287" s="14" t="n">
        <v>1</v>
      </c>
      <c r="R287" s="16" t="n">
        <v>1300</v>
      </c>
      <c r="S287" s="24" t="n">
        <v>18</v>
      </c>
      <c r="T287" s="25" t="n">
        <f aca="false">IF(A287="","",E287+F287)</f>
        <v>1000</v>
      </c>
      <c r="U287" s="26" t="n">
        <f aca="false">IFERROR(H287/G287,"")</f>
        <v>0.0211846976552859</v>
      </c>
      <c r="V287" s="27" t="n">
        <f aca="false">IFERROR(J287/I287,"")</f>
        <v>0.0540540540540541</v>
      </c>
      <c r="W287" s="27" t="n">
        <f aca="false">IFERROR(K287/J287,"")</f>
        <v>0.5</v>
      </c>
      <c r="X287" s="25" t="n">
        <f aca="false">IFERROR(T287/K287,"")</f>
        <v>500</v>
      </c>
      <c r="Y287" s="27" t="n">
        <f aca="false">IFERROR(O287/K287,"")</f>
        <v>0.5</v>
      </c>
      <c r="Z287" s="27" t="n">
        <f aca="false">IFERROR(P287/O287,"")</f>
        <v>1</v>
      </c>
      <c r="AA287" s="27" t="n">
        <f aca="false">IFERROR(Q287/P287,"")</f>
        <v>1</v>
      </c>
      <c r="AB287" s="25" t="n">
        <f aca="false">IFERROR(T287/P287,"")</f>
        <v>1000</v>
      </c>
      <c r="AC287" s="25" t="n">
        <f aca="false">IFERROR(T287/Q287,"")</f>
        <v>1000</v>
      </c>
      <c r="AD287" s="25" t="n">
        <f aca="false">IFERROR(R287/Q287,"")</f>
        <v>1300</v>
      </c>
      <c r="AE287" s="28" t="n">
        <f aca="false">IFERROR(R287/T287,"")</f>
        <v>1.3</v>
      </c>
      <c r="AF287" s="29" t="str">
        <f aca="false">IF(A287="","",IF(OR(O287&gt;K287,P287&gt;O287,Q287&gt;P287,K287&gt;J287),"CHECK","OK"))</f>
        <v>OK</v>
      </c>
    </row>
    <row r="288" customFormat="false" ht="15" hidden="false" customHeight="false" outlineLevel="0" collapsed="false">
      <c r="A288" s="21" t="n">
        <v>45992</v>
      </c>
      <c r="B288" s="4" t="s">
        <v>115</v>
      </c>
      <c r="C288" s="4" t="s">
        <v>125</v>
      </c>
      <c r="D288" s="4" t="s">
        <v>132</v>
      </c>
      <c r="E288" s="16" t="n">
        <v>0</v>
      </c>
      <c r="F288" s="16" t="n">
        <v>0</v>
      </c>
      <c r="G288" s="14" t="n">
        <v>0</v>
      </c>
      <c r="H288" s="14" t="n">
        <v>0</v>
      </c>
      <c r="I288" s="14" t="n">
        <v>0</v>
      </c>
      <c r="J288" s="14" t="n">
        <v>4</v>
      </c>
      <c r="K288" s="14" t="n">
        <v>3</v>
      </c>
      <c r="L288" s="14" t="n">
        <v>2</v>
      </c>
      <c r="M288" s="14" t="n">
        <v>1</v>
      </c>
      <c r="N288" s="14" t="n">
        <v>1</v>
      </c>
      <c r="O288" s="14" t="n">
        <v>2</v>
      </c>
      <c r="P288" s="14" t="n">
        <v>2</v>
      </c>
      <c r="Q288" s="14" t="n">
        <v>2</v>
      </c>
      <c r="R288" s="16" t="n">
        <v>2700</v>
      </c>
      <c r="S288" s="24" t="n">
        <v>27</v>
      </c>
      <c r="T288" s="25" t="n">
        <f aca="false">IF(A288="","",E288+F288)</f>
        <v>0</v>
      </c>
      <c r="U288" s="26" t="str">
        <f aca="false">IFERROR(H288/G288,"")</f>
        <v/>
      </c>
      <c r="V288" s="27" t="str">
        <f aca="false">IFERROR(J288/I288,"")</f>
        <v/>
      </c>
      <c r="W288" s="27" t="n">
        <f aca="false">IFERROR(K288/J288,"")</f>
        <v>0.75</v>
      </c>
      <c r="X288" s="25" t="n">
        <f aca="false">IFERROR(T288/K288,"")</f>
        <v>0</v>
      </c>
      <c r="Y288" s="27" t="n">
        <f aca="false">IFERROR(O288/K288,"")</f>
        <v>0.666666666666667</v>
      </c>
      <c r="Z288" s="27" t="n">
        <f aca="false">IFERROR(P288/O288,"")</f>
        <v>1</v>
      </c>
      <c r="AA288" s="27" t="n">
        <f aca="false">IFERROR(Q288/P288,"")</f>
        <v>1</v>
      </c>
      <c r="AB288" s="25" t="n">
        <f aca="false">IFERROR(T288/P288,"")</f>
        <v>0</v>
      </c>
      <c r="AC288" s="25" t="n">
        <f aca="false">IFERROR(T288/Q288,"")</f>
        <v>0</v>
      </c>
      <c r="AD288" s="25" t="n">
        <f aca="false">IFERROR(R288/Q288,"")</f>
        <v>1350</v>
      </c>
      <c r="AE288" s="28" t="str">
        <f aca="false">IFERROR(R288/T288,"")</f>
        <v/>
      </c>
      <c r="AF288" s="29" t="str">
        <f aca="false">IF(A288="","",IF(OR(O288&gt;K288,P288&gt;O288,Q288&gt;P288,K288&gt;J288),"CHECK","OK"))</f>
        <v>OK</v>
      </c>
    </row>
    <row r="289" customFormat="false" ht="15" hidden="false" customHeight="false" outlineLevel="0" collapsed="false">
      <c r="A289" s="21" t="n">
        <v>45992</v>
      </c>
      <c r="B289" s="4" t="s">
        <v>115</v>
      </c>
      <c r="C289" s="4" t="s">
        <v>125</v>
      </c>
      <c r="D289" s="4" t="s">
        <v>133</v>
      </c>
      <c r="E289" s="16" t="n">
        <v>0</v>
      </c>
      <c r="F289" s="16" t="n">
        <v>0</v>
      </c>
      <c r="G289" s="14" t="n">
        <v>0</v>
      </c>
      <c r="H289" s="14" t="n">
        <v>0</v>
      </c>
      <c r="I289" s="14" t="n">
        <v>144</v>
      </c>
      <c r="J289" s="14" t="n">
        <v>7</v>
      </c>
      <c r="K289" s="14" t="n">
        <v>4</v>
      </c>
      <c r="L289" s="14" t="n">
        <v>4</v>
      </c>
      <c r="M289" s="14" t="n">
        <v>2</v>
      </c>
      <c r="N289" s="14" t="n">
        <v>1</v>
      </c>
      <c r="O289" s="14" t="n">
        <v>2</v>
      </c>
      <c r="P289" s="14" t="n">
        <v>1</v>
      </c>
      <c r="Q289" s="14" t="n">
        <v>1</v>
      </c>
      <c r="R289" s="16" t="n">
        <v>1600</v>
      </c>
      <c r="S289" s="24" t="n">
        <v>16</v>
      </c>
      <c r="T289" s="25" t="n">
        <f aca="false">IF(A289="","",E289+F289)</f>
        <v>0</v>
      </c>
      <c r="U289" s="26" t="str">
        <f aca="false">IFERROR(H289/G289,"")</f>
        <v/>
      </c>
      <c r="V289" s="27" t="n">
        <f aca="false">IFERROR(J289/I289,"")</f>
        <v>0.0486111111111111</v>
      </c>
      <c r="W289" s="27" t="n">
        <f aca="false">IFERROR(K289/J289,"")</f>
        <v>0.571428571428571</v>
      </c>
      <c r="X289" s="25" t="n">
        <f aca="false">IFERROR(T289/K289,"")</f>
        <v>0</v>
      </c>
      <c r="Y289" s="27" t="n">
        <f aca="false">IFERROR(O289/K289,"")</f>
        <v>0.5</v>
      </c>
      <c r="Z289" s="27" t="n">
        <f aca="false">IFERROR(P289/O289,"")</f>
        <v>0.5</v>
      </c>
      <c r="AA289" s="27" t="n">
        <f aca="false">IFERROR(Q289/P289,"")</f>
        <v>1</v>
      </c>
      <c r="AB289" s="25" t="n">
        <f aca="false">IFERROR(T289/P289,"")</f>
        <v>0</v>
      </c>
      <c r="AC289" s="25" t="n">
        <f aca="false">IFERROR(T289/Q289,"")</f>
        <v>0</v>
      </c>
      <c r="AD289" s="25" t="n">
        <f aca="false">IFERROR(R289/Q289,"")</f>
        <v>1600</v>
      </c>
      <c r="AE289" s="28" t="str">
        <f aca="false">IFERROR(R289/T289,"")</f>
        <v/>
      </c>
      <c r="AF289" s="29" t="str">
        <f aca="false">IF(A289="","",IF(OR(O289&gt;K289,P289&gt;O289,Q289&gt;P289,K289&gt;J289),"CHECK","OK"))</f>
        <v>OK</v>
      </c>
    </row>
    <row r="290" customFormat="false" ht="15" hidden="false" customHeight="false" outlineLevel="0" collapsed="false">
      <c r="A290" s="21" t="n">
        <v>46023</v>
      </c>
      <c r="B290" s="4" t="s">
        <v>109</v>
      </c>
      <c r="C290" s="4" t="s">
        <v>110</v>
      </c>
      <c r="D290" s="4" t="s">
        <v>111</v>
      </c>
      <c r="E290" s="16" t="n">
        <v>223500</v>
      </c>
      <c r="F290" s="16" t="n">
        <v>22000</v>
      </c>
      <c r="G290" s="14" t="n">
        <v>28398</v>
      </c>
      <c r="H290" s="14" t="n">
        <v>1319</v>
      </c>
      <c r="I290" s="14" t="n">
        <v>1127</v>
      </c>
      <c r="J290" s="14" t="n">
        <v>66</v>
      </c>
      <c r="K290" s="14" t="n">
        <v>48</v>
      </c>
      <c r="L290" s="14" t="n">
        <v>33</v>
      </c>
      <c r="M290" s="14" t="n">
        <v>23</v>
      </c>
      <c r="N290" s="14" t="n">
        <v>10</v>
      </c>
      <c r="O290" s="14" t="n">
        <v>26</v>
      </c>
      <c r="P290" s="14" t="n">
        <v>20</v>
      </c>
      <c r="Q290" s="14" t="n">
        <v>7</v>
      </c>
      <c r="R290" s="16" t="n">
        <v>1444400</v>
      </c>
      <c r="S290" s="24" t="n">
        <v>10</v>
      </c>
      <c r="T290" s="25" t="n">
        <f aca="false">IF(A290="","",E290+F290)</f>
        <v>245500</v>
      </c>
      <c r="U290" s="26" t="n">
        <f aca="false">IFERROR(H290/G290,"")</f>
        <v>0.0464469328825974</v>
      </c>
      <c r="V290" s="27" t="n">
        <f aca="false">IFERROR(J290/I290,"")</f>
        <v>0.0585625554569654</v>
      </c>
      <c r="W290" s="27" t="n">
        <f aca="false">IFERROR(K290/J290,"")</f>
        <v>0.727272727272727</v>
      </c>
      <c r="X290" s="25" t="n">
        <f aca="false">IFERROR(T290/K290,"")</f>
        <v>5114.58333333333</v>
      </c>
      <c r="Y290" s="27" t="n">
        <f aca="false">IFERROR(O290/K290,"")</f>
        <v>0.541666666666667</v>
      </c>
      <c r="Z290" s="27" t="n">
        <f aca="false">IFERROR(P290/O290,"")</f>
        <v>0.769230769230769</v>
      </c>
      <c r="AA290" s="27" t="n">
        <f aca="false">IFERROR(Q290/P290,"")</f>
        <v>0.35</v>
      </c>
      <c r="AB290" s="25" t="n">
        <f aca="false">IFERROR(T290/P290,"")</f>
        <v>12275</v>
      </c>
      <c r="AC290" s="25" t="n">
        <f aca="false">IFERROR(T290/Q290,"")</f>
        <v>35071.4285714286</v>
      </c>
      <c r="AD290" s="25" t="n">
        <f aca="false">IFERROR(R290/Q290,"")</f>
        <v>206342.857142857</v>
      </c>
      <c r="AE290" s="28" t="n">
        <f aca="false">IFERROR(R290/T290,"")</f>
        <v>5.88350305498982</v>
      </c>
      <c r="AF290" s="29" t="str">
        <f aca="false">IF(A290="","",IF(OR(O290&gt;K290,P290&gt;O290,Q290&gt;P290,K290&gt;J290),"CHECK","OK"))</f>
        <v>OK</v>
      </c>
    </row>
    <row r="291" customFormat="false" ht="15" hidden="false" customHeight="false" outlineLevel="0" collapsed="false">
      <c r="A291" s="21" t="n">
        <v>46023</v>
      </c>
      <c r="B291" s="4" t="s">
        <v>109</v>
      </c>
      <c r="C291" s="4" t="s">
        <v>110</v>
      </c>
      <c r="D291" s="4" t="s">
        <v>117</v>
      </c>
      <c r="E291" s="16" t="n">
        <v>45800</v>
      </c>
      <c r="F291" s="16" t="n">
        <v>5200</v>
      </c>
      <c r="G291" s="14" t="n">
        <v>8263</v>
      </c>
      <c r="H291" s="14" t="n">
        <v>1061</v>
      </c>
      <c r="I291" s="14" t="n">
        <v>1048</v>
      </c>
      <c r="J291" s="14" t="n">
        <v>96</v>
      </c>
      <c r="K291" s="14" t="n">
        <v>81</v>
      </c>
      <c r="L291" s="14" t="n">
        <v>48</v>
      </c>
      <c r="M291" s="14" t="n">
        <v>34</v>
      </c>
      <c r="N291" s="14" t="n">
        <v>14</v>
      </c>
      <c r="O291" s="14" t="n">
        <v>46</v>
      </c>
      <c r="P291" s="14" t="n">
        <v>38</v>
      </c>
      <c r="Q291" s="14" t="n">
        <v>13</v>
      </c>
      <c r="R291" s="16" t="n">
        <v>2145300</v>
      </c>
      <c r="S291" s="24" t="n">
        <v>21</v>
      </c>
      <c r="T291" s="25" t="n">
        <f aca="false">IF(A291="","",E291+F291)</f>
        <v>51000</v>
      </c>
      <c r="U291" s="26" t="n">
        <f aca="false">IFERROR(H291/G291,"")</f>
        <v>0.12840372745976</v>
      </c>
      <c r="V291" s="27" t="n">
        <f aca="false">IFERROR(J291/I291,"")</f>
        <v>0.0916030534351145</v>
      </c>
      <c r="W291" s="27" t="n">
        <f aca="false">IFERROR(K291/J291,"")</f>
        <v>0.84375</v>
      </c>
      <c r="X291" s="25" t="n">
        <f aca="false">IFERROR(T291/K291,"")</f>
        <v>629.62962962963</v>
      </c>
      <c r="Y291" s="27" t="n">
        <f aca="false">IFERROR(O291/K291,"")</f>
        <v>0.567901234567901</v>
      </c>
      <c r="Z291" s="27" t="n">
        <f aca="false">IFERROR(P291/O291,"")</f>
        <v>0.826086956521739</v>
      </c>
      <c r="AA291" s="27" t="n">
        <f aca="false">IFERROR(Q291/P291,"")</f>
        <v>0.342105263157895</v>
      </c>
      <c r="AB291" s="25" t="n">
        <f aca="false">IFERROR(T291/P291,"")</f>
        <v>1342.10526315789</v>
      </c>
      <c r="AC291" s="25" t="n">
        <f aca="false">IFERROR(T291/Q291,"")</f>
        <v>3923.07692307692</v>
      </c>
      <c r="AD291" s="25" t="n">
        <f aca="false">IFERROR(R291/Q291,"")</f>
        <v>165023.076923077</v>
      </c>
      <c r="AE291" s="28" t="n">
        <f aca="false">IFERROR(R291/T291,"")</f>
        <v>42.0647058823529</v>
      </c>
      <c r="AF291" s="29" t="str">
        <f aca="false">IF(A291="","",IF(OR(O291&gt;K291,P291&gt;O291,Q291&gt;P291,K291&gt;J291),"CHECK","OK"))</f>
        <v>OK</v>
      </c>
    </row>
    <row r="292" customFormat="false" ht="15" hidden="false" customHeight="false" outlineLevel="0" collapsed="false">
      <c r="A292" s="21" t="n">
        <v>46023</v>
      </c>
      <c r="B292" s="4" t="s">
        <v>109</v>
      </c>
      <c r="C292" s="4" t="s">
        <v>110</v>
      </c>
      <c r="D292" s="4" t="s">
        <v>121</v>
      </c>
      <c r="E292" s="16" t="n">
        <v>145500</v>
      </c>
      <c r="F292" s="16" t="n">
        <v>14000</v>
      </c>
      <c r="G292" s="14" t="n">
        <v>127696</v>
      </c>
      <c r="H292" s="14" t="n">
        <v>1624</v>
      </c>
      <c r="I292" s="14" t="n">
        <v>1366</v>
      </c>
      <c r="J292" s="14" t="n">
        <v>73</v>
      </c>
      <c r="K292" s="14" t="n">
        <v>40</v>
      </c>
      <c r="L292" s="14" t="n">
        <v>36</v>
      </c>
      <c r="M292" s="14" t="n">
        <v>26</v>
      </c>
      <c r="N292" s="14" t="n">
        <v>11</v>
      </c>
      <c r="O292" s="14" t="n">
        <v>18</v>
      </c>
      <c r="P292" s="14" t="n">
        <v>13</v>
      </c>
      <c r="Q292" s="14" t="n">
        <v>4</v>
      </c>
      <c r="R292" s="16" t="n">
        <v>634200</v>
      </c>
      <c r="S292" s="24" t="n">
        <v>17</v>
      </c>
      <c r="T292" s="25" t="n">
        <f aca="false">IF(A292="","",E292+F292)</f>
        <v>159500</v>
      </c>
      <c r="U292" s="26" t="n">
        <f aca="false">IFERROR(H292/G292,"")</f>
        <v>0.0127177045483022</v>
      </c>
      <c r="V292" s="27" t="n">
        <f aca="false">IFERROR(J292/I292,"")</f>
        <v>0.0534407027818448</v>
      </c>
      <c r="W292" s="27" t="n">
        <f aca="false">IFERROR(K292/J292,"")</f>
        <v>0.547945205479452</v>
      </c>
      <c r="X292" s="25" t="n">
        <f aca="false">IFERROR(T292/K292,"")</f>
        <v>3987.5</v>
      </c>
      <c r="Y292" s="27" t="n">
        <f aca="false">IFERROR(O292/K292,"")</f>
        <v>0.45</v>
      </c>
      <c r="Z292" s="27" t="n">
        <f aca="false">IFERROR(P292/O292,"")</f>
        <v>0.722222222222222</v>
      </c>
      <c r="AA292" s="27" t="n">
        <f aca="false">IFERROR(Q292/P292,"")</f>
        <v>0.307692307692308</v>
      </c>
      <c r="AB292" s="25" t="n">
        <f aca="false">IFERROR(T292/P292,"")</f>
        <v>12269.2307692308</v>
      </c>
      <c r="AC292" s="25" t="n">
        <f aca="false">IFERROR(T292/Q292,"")</f>
        <v>39875</v>
      </c>
      <c r="AD292" s="25" t="n">
        <f aca="false">IFERROR(R292/Q292,"")</f>
        <v>158550</v>
      </c>
      <c r="AE292" s="28" t="n">
        <f aca="false">IFERROR(R292/T292,"")</f>
        <v>3.97617554858934</v>
      </c>
      <c r="AF292" s="29" t="str">
        <f aca="false">IF(A292="","",IF(OR(O292&gt;K292,P292&gt;O292,Q292&gt;P292,K292&gt;J292),"CHECK","OK"))</f>
        <v>OK</v>
      </c>
    </row>
    <row r="293" customFormat="false" ht="15" hidden="false" customHeight="false" outlineLevel="0" collapsed="false">
      <c r="A293" s="21" t="n">
        <v>46023</v>
      </c>
      <c r="B293" s="4" t="s">
        <v>109</v>
      </c>
      <c r="C293" s="4" t="s">
        <v>110</v>
      </c>
      <c r="D293" s="4" t="s">
        <v>123</v>
      </c>
      <c r="E293" s="16" t="n">
        <v>75000</v>
      </c>
      <c r="F293" s="16" t="n">
        <v>17100</v>
      </c>
      <c r="G293" s="14" t="n">
        <v>141858</v>
      </c>
      <c r="H293" s="14" t="n">
        <v>579</v>
      </c>
      <c r="I293" s="14" t="n">
        <v>474</v>
      </c>
      <c r="J293" s="14" t="n">
        <v>11</v>
      </c>
      <c r="K293" s="14" t="n">
        <v>6</v>
      </c>
      <c r="L293" s="14" t="n">
        <v>6</v>
      </c>
      <c r="M293" s="14" t="n">
        <v>4</v>
      </c>
      <c r="N293" s="14" t="n">
        <v>1</v>
      </c>
      <c r="O293" s="14" t="n">
        <v>3</v>
      </c>
      <c r="P293" s="14" t="n">
        <v>2</v>
      </c>
      <c r="Q293" s="14" t="n">
        <v>1</v>
      </c>
      <c r="R293" s="16" t="n">
        <v>172600</v>
      </c>
      <c r="S293" s="24" t="n">
        <v>10</v>
      </c>
      <c r="T293" s="25" t="n">
        <f aca="false">IF(A293="","",E293+F293)</f>
        <v>92100</v>
      </c>
      <c r="U293" s="26" t="n">
        <f aca="false">IFERROR(H293/G293,"")</f>
        <v>0.00408154633506746</v>
      </c>
      <c r="V293" s="27" t="n">
        <f aca="false">IFERROR(J293/I293,"")</f>
        <v>0.0232067510548523</v>
      </c>
      <c r="W293" s="27" t="n">
        <f aca="false">IFERROR(K293/J293,"")</f>
        <v>0.545454545454545</v>
      </c>
      <c r="X293" s="25" t="n">
        <f aca="false">IFERROR(T293/K293,"")</f>
        <v>15350</v>
      </c>
      <c r="Y293" s="27" t="n">
        <f aca="false">IFERROR(O293/K293,"")</f>
        <v>0.5</v>
      </c>
      <c r="Z293" s="27" t="n">
        <f aca="false">IFERROR(P293/O293,"")</f>
        <v>0.666666666666667</v>
      </c>
      <c r="AA293" s="27" t="n">
        <f aca="false">IFERROR(Q293/P293,"")</f>
        <v>0.5</v>
      </c>
      <c r="AB293" s="25" t="n">
        <f aca="false">IFERROR(T293/P293,"")</f>
        <v>46050</v>
      </c>
      <c r="AC293" s="25" t="n">
        <f aca="false">IFERROR(T293/Q293,"")</f>
        <v>92100</v>
      </c>
      <c r="AD293" s="25" t="n">
        <f aca="false">IFERROR(R293/Q293,"")</f>
        <v>172600</v>
      </c>
      <c r="AE293" s="28" t="n">
        <f aca="false">IFERROR(R293/T293,"")</f>
        <v>1.87404994571118</v>
      </c>
      <c r="AF293" s="29" t="str">
        <f aca="false">IF(A293="","",IF(OR(O293&gt;K293,P293&gt;O293,Q293&gt;P293,K293&gt;J293),"CHECK","OK"))</f>
        <v>OK</v>
      </c>
    </row>
    <row r="294" customFormat="false" ht="15" hidden="false" customHeight="false" outlineLevel="0" collapsed="false">
      <c r="A294" s="21" t="n">
        <v>46023</v>
      </c>
      <c r="B294" s="4" t="s">
        <v>109</v>
      </c>
      <c r="C294" s="4" t="s">
        <v>110</v>
      </c>
      <c r="D294" s="4" t="s">
        <v>126</v>
      </c>
      <c r="E294" s="16" t="n">
        <v>122600</v>
      </c>
      <c r="F294" s="16" t="n">
        <v>21500</v>
      </c>
      <c r="G294" s="14" t="n">
        <v>208478</v>
      </c>
      <c r="H294" s="14" t="n">
        <v>1921</v>
      </c>
      <c r="I294" s="14" t="n">
        <v>1337</v>
      </c>
      <c r="J294" s="14" t="n">
        <v>69</v>
      </c>
      <c r="K294" s="14" t="n">
        <v>32</v>
      </c>
      <c r="L294" s="14" t="n">
        <v>34</v>
      </c>
      <c r="M294" s="14" t="n">
        <v>24</v>
      </c>
      <c r="N294" s="14" t="n">
        <v>11</v>
      </c>
      <c r="O294" s="14" t="n">
        <v>13</v>
      </c>
      <c r="P294" s="14" t="n">
        <v>9</v>
      </c>
      <c r="Q294" s="14" t="n">
        <v>3</v>
      </c>
      <c r="R294" s="16" t="n">
        <v>514300</v>
      </c>
      <c r="S294" s="24" t="n">
        <v>25</v>
      </c>
      <c r="T294" s="25" t="n">
        <f aca="false">IF(A294="","",E294+F294)</f>
        <v>144100</v>
      </c>
      <c r="U294" s="26" t="n">
        <f aca="false">IFERROR(H294/G294,"")</f>
        <v>0.0092144015195848</v>
      </c>
      <c r="V294" s="27" t="n">
        <f aca="false">IFERROR(J294/I294,"")</f>
        <v>0.0516080777860883</v>
      </c>
      <c r="W294" s="27" t="n">
        <f aca="false">IFERROR(K294/J294,"")</f>
        <v>0.463768115942029</v>
      </c>
      <c r="X294" s="25" t="n">
        <f aca="false">IFERROR(T294/K294,"")</f>
        <v>4503.125</v>
      </c>
      <c r="Y294" s="27" t="n">
        <f aca="false">IFERROR(O294/K294,"")</f>
        <v>0.40625</v>
      </c>
      <c r="Z294" s="27" t="n">
        <f aca="false">IFERROR(P294/O294,"")</f>
        <v>0.692307692307692</v>
      </c>
      <c r="AA294" s="27" t="n">
        <f aca="false">IFERROR(Q294/P294,"")</f>
        <v>0.333333333333333</v>
      </c>
      <c r="AB294" s="25" t="n">
        <f aca="false">IFERROR(T294/P294,"")</f>
        <v>16011.1111111111</v>
      </c>
      <c r="AC294" s="25" t="n">
        <f aca="false">IFERROR(T294/Q294,"")</f>
        <v>48033.3333333333</v>
      </c>
      <c r="AD294" s="25" t="n">
        <f aca="false">IFERROR(R294/Q294,"")</f>
        <v>171433.333333333</v>
      </c>
      <c r="AE294" s="28" t="n">
        <f aca="false">IFERROR(R294/T294,"")</f>
        <v>3.56904927133935</v>
      </c>
      <c r="AF294" s="29" t="str">
        <f aca="false">IF(A294="","",IF(OR(O294&gt;K294,P294&gt;O294,Q294&gt;P294,K294&gt;J294),"CHECK","OK"))</f>
        <v>OK</v>
      </c>
    </row>
    <row r="295" customFormat="false" ht="15" hidden="false" customHeight="false" outlineLevel="0" collapsed="false">
      <c r="A295" s="21" t="n">
        <v>46023</v>
      </c>
      <c r="B295" s="4" t="s">
        <v>109</v>
      </c>
      <c r="C295" s="4" t="s">
        <v>110</v>
      </c>
      <c r="D295" s="4" t="s">
        <v>127</v>
      </c>
      <c r="E295" s="16" t="n">
        <v>0</v>
      </c>
      <c r="F295" s="16" t="n">
        <v>42300</v>
      </c>
      <c r="G295" s="14" t="n">
        <v>46553</v>
      </c>
      <c r="H295" s="14" t="n">
        <v>1453</v>
      </c>
      <c r="I295" s="14" t="n">
        <v>1254</v>
      </c>
      <c r="J295" s="14" t="n">
        <v>35</v>
      </c>
      <c r="K295" s="14" t="n">
        <v>24</v>
      </c>
      <c r="L295" s="14" t="n">
        <v>18</v>
      </c>
      <c r="M295" s="14" t="n">
        <v>12</v>
      </c>
      <c r="N295" s="14" t="n">
        <v>5</v>
      </c>
      <c r="O295" s="14" t="n">
        <v>14</v>
      </c>
      <c r="P295" s="14" t="n">
        <v>11</v>
      </c>
      <c r="Q295" s="14" t="n">
        <v>4</v>
      </c>
      <c r="R295" s="16" t="n">
        <v>743900</v>
      </c>
      <c r="S295" s="24" t="n">
        <v>13</v>
      </c>
      <c r="T295" s="25" t="n">
        <f aca="false">IF(A295="","",E295+F295)</f>
        <v>42300</v>
      </c>
      <c r="U295" s="26" t="n">
        <f aca="false">IFERROR(H295/G295,"")</f>
        <v>0.0312117371597964</v>
      </c>
      <c r="V295" s="27" t="n">
        <f aca="false">IFERROR(J295/I295,"")</f>
        <v>0.0279106858054226</v>
      </c>
      <c r="W295" s="27" t="n">
        <f aca="false">IFERROR(K295/J295,"")</f>
        <v>0.685714285714286</v>
      </c>
      <c r="X295" s="25" t="n">
        <f aca="false">IFERROR(T295/K295,"")</f>
        <v>1762.5</v>
      </c>
      <c r="Y295" s="27" t="n">
        <f aca="false">IFERROR(O295/K295,"")</f>
        <v>0.583333333333333</v>
      </c>
      <c r="Z295" s="27" t="n">
        <f aca="false">IFERROR(P295/O295,"")</f>
        <v>0.785714285714286</v>
      </c>
      <c r="AA295" s="27" t="n">
        <f aca="false">IFERROR(Q295/P295,"")</f>
        <v>0.363636363636364</v>
      </c>
      <c r="AB295" s="25" t="n">
        <f aca="false">IFERROR(T295/P295,"")</f>
        <v>3845.45454545455</v>
      </c>
      <c r="AC295" s="25" t="n">
        <f aca="false">IFERROR(T295/Q295,"")</f>
        <v>10575</v>
      </c>
      <c r="AD295" s="25" t="n">
        <f aca="false">IFERROR(R295/Q295,"")</f>
        <v>185975</v>
      </c>
      <c r="AE295" s="28" t="n">
        <f aca="false">IFERROR(R295/T295,"")</f>
        <v>17.5862884160757</v>
      </c>
      <c r="AF295" s="29" t="str">
        <f aca="false">IF(A295="","",IF(OR(O295&gt;K295,P295&gt;O295,Q295&gt;P295,K295&gt;J295),"CHECK","OK"))</f>
        <v>OK</v>
      </c>
    </row>
    <row r="296" customFormat="false" ht="15" hidden="false" customHeight="false" outlineLevel="0" collapsed="false">
      <c r="A296" s="21" t="n">
        <v>46023</v>
      </c>
      <c r="B296" s="4" t="s">
        <v>109</v>
      </c>
      <c r="C296" s="4" t="s">
        <v>110</v>
      </c>
      <c r="D296" s="4" t="s">
        <v>128</v>
      </c>
      <c r="E296" s="16" t="n">
        <v>0</v>
      </c>
      <c r="F296" s="16" t="n">
        <v>14200</v>
      </c>
      <c r="G296" s="14" t="n">
        <v>20423</v>
      </c>
      <c r="H296" s="14" t="n">
        <v>1078</v>
      </c>
      <c r="I296" s="14" t="n">
        <v>899</v>
      </c>
      <c r="J296" s="14" t="n">
        <v>207</v>
      </c>
      <c r="K296" s="14" t="n">
        <v>142</v>
      </c>
      <c r="L296" s="14" t="n">
        <v>155</v>
      </c>
      <c r="M296" s="14" t="n">
        <v>21</v>
      </c>
      <c r="N296" s="14" t="n">
        <v>31</v>
      </c>
      <c r="O296" s="14" t="n">
        <v>89</v>
      </c>
      <c r="P296" s="14" t="n">
        <v>69</v>
      </c>
      <c r="Q296" s="14" t="n">
        <v>25</v>
      </c>
      <c r="R296" s="16" t="n">
        <v>4867400</v>
      </c>
      <c r="S296" s="24" t="n">
        <v>18</v>
      </c>
      <c r="T296" s="25" t="n">
        <f aca="false">IF(A296="","",E296+F296)</f>
        <v>14200</v>
      </c>
      <c r="U296" s="26" t="n">
        <f aca="false">IFERROR(H296/G296,"")</f>
        <v>0.0527836263036772</v>
      </c>
      <c r="V296" s="27" t="n">
        <f aca="false">IFERROR(J296/I296,"")</f>
        <v>0.230255839822024</v>
      </c>
      <c r="W296" s="27" t="n">
        <f aca="false">IFERROR(K296/J296,"")</f>
        <v>0.685990338164251</v>
      </c>
      <c r="X296" s="25" t="n">
        <f aca="false">IFERROR(T296/K296,"")</f>
        <v>100</v>
      </c>
      <c r="Y296" s="27" t="n">
        <f aca="false">IFERROR(O296/K296,"")</f>
        <v>0.626760563380282</v>
      </c>
      <c r="Z296" s="27" t="n">
        <f aca="false">IFERROR(P296/O296,"")</f>
        <v>0.775280898876405</v>
      </c>
      <c r="AA296" s="27" t="n">
        <f aca="false">IFERROR(Q296/P296,"")</f>
        <v>0.36231884057971</v>
      </c>
      <c r="AB296" s="25" t="n">
        <f aca="false">IFERROR(T296/P296,"")</f>
        <v>205.797101449275</v>
      </c>
      <c r="AC296" s="25" t="n">
        <f aca="false">IFERROR(T296/Q296,"")</f>
        <v>568</v>
      </c>
      <c r="AD296" s="25" t="n">
        <f aca="false">IFERROR(R296/Q296,"")</f>
        <v>194696</v>
      </c>
      <c r="AE296" s="28" t="n">
        <f aca="false">IFERROR(R296/T296,"")</f>
        <v>342.774647887324</v>
      </c>
      <c r="AF296" s="29" t="str">
        <f aca="false">IF(A296="","",IF(OR(O296&gt;K296,P296&gt;O296,Q296&gt;P296,K296&gt;J296),"CHECK","OK"))</f>
        <v>OK</v>
      </c>
    </row>
    <row r="297" customFormat="false" ht="15" hidden="false" customHeight="false" outlineLevel="0" collapsed="false">
      <c r="A297" s="21" t="n">
        <v>46023</v>
      </c>
      <c r="B297" s="4" t="s">
        <v>109</v>
      </c>
      <c r="C297" s="4" t="s">
        <v>110</v>
      </c>
      <c r="D297" s="4" t="s">
        <v>129</v>
      </c>
      <c r="E297" s="16" t="n">
        <v>0</v>
      </c>
      <c r="F297" s="16" t="n">
        <v>30100</v>
      </c>
      <c r="G297" s="14" t="n">
        <v>23868</v>
      </c>
      <c r="H297" s="14" t="n">
        <v>238</v>
      </c>
      <c r="I297" s="14" t="n">
        <v>191</v>
      </c>
      <c r="J297" s="14" t="n">
        <v>3</v>
      </c>
      <c r="K297" s="14" t="n">
        <v>1</v>
      </c>
      <c r="L297" s="14" t="n">
        <v>2</v>
      </c>
      <c r="M297" s="14" t="n">
        <v>1</v>
      </c>
      <c r="N297" s="14" t="n">
        <v>0</v>
      </c>
      <c r="O297" s="14" t="n">
        <v>0</v>
      </c>
      <c r="P297" s="14" t="n">
        <v>0</v>
      </c>
      <c r="Q297" s="14" t="n">
        <v>0</v>
      </c>
      <c r="R297" s="16" t="n">
        <v>0</v>
      </c>
      <c r="S297" s="24" t="n">
        <v>13</v>
      </c>
      <c r="T297" s="25" t="n">
        <f aca="false">IF(A297="","",E297+F297)</f>
        <v>30100</v>
      </c>
      <c r="U297" s="26" t="n">
        <f aca="false">IFERROR(H297/G297,"")</f>
        <v>0.00997150997150997</v>
      </c>
      <c r="V297" s="27" t="n">
        <f aca="false">IFERROR(J297/I297,"")</f>
        <v>0.0157068062827225</v>
      </c>
      <c r="W297" s="27" t="n">
        <f aca="false">IFERROR(K297/J297,"")</f>
        <v>0.333333333333333</v>
      </c>
      <c r="X297" s="25" t="n">
        <f aca="false">IFERROR(T297/K297,"")</f>
        <v>30100</v>
      </c>
      <c r="Y297" s="27" t="n">
        <f aca="false">IFERROR(O297/K297,"")</f>
        <v>0</v>
      </c>
      <c r="Z297" s="27" t="str">
        <f aca="false">IFERROR(P297/O297,"")</f>
        <v/>
      </c>
      <c r="AA297" s="27" t="str">
        <f aca="false">IFERROR(Q297/P297,"")</f>
        <v/>
      </c>
      <c r="AB297" s="25" t="str">
        <f aca="false">IFERROR(T297/P297,"")</f>
        <v/>
      </c>
      <c r="AC297" s="25" t="str">
        <f aca="false">IFERROR(T297/Q297,"")</f>
        <v/>
      </c>
      <c r="AD297" s="25" t="str">
        <f aca="false">IFERROR(R297/Q297,"")</f>
        <v/>
      </c>
      <c r="AE297" s="28" t="n">
        <f aca="false">IFERROR(R297/T297,"")</f>
        <v>0</v>
      </c>
      <c r="AF297" s="29" t="str">
        <f aca="false">IF(A297="","",IF(OR(O297&gt;K297,P297&gt;O297,Q297&gt;P297,K297&gt;J297),"CHECK","OK"))</f>
        <v>OK</v>
      </c>
    </row>
    <row r="298" customFormat="false" ht="15" hidden="false" customHeight="false" outlineLevel="0" collapsed="false">
      <c r="A298" s="21" t="n">
        <v>46023</v>
      </c>
      <c r="B298" s="4" t="s">
        <v>109</v>
      </c>
      <c r="C298" s="4" t="s">
        <v>110</v>
      </c>
      <c r="D298" s="4" t="s">
        <v>130</v>
      </c>
      <c r="E298" s="16" t="n">
        <v>0</v>
      </c>
      <c r="F298" s="16" t="n">
        <v>0</v>
      </c>
      <c r="G298" s="14" t="n">
        <v>0</v>
      </c>
      <c r="H298" s="14" t="n">
        <v>0</v>
      </c>
      <c r="I298" s="14" t="n">
        <v>0</v>
      </c>
      <c r="J298" s="14" t="n">
        <v>15</v>
      </c>
      <c r="K298" s="14" t="n">
        <v>9</v>
      </c>
      <c r="L298" s="14" t="n">
        <v>0</v>
      </c>
      <c r="M298" s="14" t="n">
        <v>0</v>
      </c>
      <c r="N298" s="14" t="n">
        <v>15</v>
      </c>
      <c r="O298" s="14" t="n">
        <v>5</v>
      </c>
      <c r="P298" s="14" t="n">
        <v>4</v>
      </c>
      <c r="Q298" s="14" t="n">
        <v>2</v>
      </c>
      <c r="R298" s="16" t="n">
        <v>388300</v>
      </c>
      <c r="S298" s="24" t="n">
        <v>15</v>
      </c>
      <c r="T298" s="25" t="n">
        <f aca="false">IF(A298="","",E298+F298)</f>
        <v>0</v>
      </c>
      <c r="U298" s="26" t="str">
        <f aca="false">IFERROR(H298/G298,"")</f>
        <v/>
      </c>
      <c r="V298" s="27" t="str">
        <f aca="false">IFERROR(J298/I298,"")</f>
        <v/>
      </c>
      <c r="W298" s="27" t="n">
        <f aca="false">IFERROR(K298/J298,"")</f>
        <v>0.6</v>
      </c>
      <c r="X298" s="25" t="n">
        <f aca="false">IFERROR(T298/K298,"")</f>
        <v>0</v>
      </c>
      <c r="Y298" s="27" t="n">
        <f aca="false">IFERROR(O298/K298,"")</f>
        <v>0.555555555555556</v>
      </c>
      <c r="Z298" s="27" t="n">
        <f aca="false">IFERROR(P298/O298,"")</f>
        <v>0.8</v>
      </c>
      <c r="AA298" s="27" t="n">
        <f aca="false">IFERROR(Q298/P298,"")</f>
        <v>0.5</v>
      </c>
      <c r="AB298" s="25" t="n">
        <f aca="false">IFERROR(T298/P298,"")</f>
        <v>0</v>
      </c>
      <c r="AC298" s="25" t="n">
        <f aca="false">IFERROR(T298/Q298,"")</f>
        <v>0</v>
      </c>
      <c r="AD298" s="25" t="n">
        <f aca="false">IFERROR(R298/Q298,"")</f>
        <v>194150</v>
      </c>
      <c r="AE298" s="28" t="str">
        <f aca="false">IFERROR(R298/T298,"")</f>
        <v/>
      </c>
      <c r="AF298" s="29" t="str">
        <f aca="false">IF(A298="","",IF(OR(O298&gt;K298,P298&gt;O298,Q298&gt;P298,K298&gt;J298),"CHECK","OK"))</f>
        <v>OK</v>
      </c>
    </row>
    <row r="299" customFormat="false" ht="15" hidden="false" customHeight="false" outlineLevel="0" collapsed="false">
      <c r="A299" s="21" t="n">
        <v>46023</v>
      </c>
      <c r="B299" s="4" t="s">
        <v>109</v>
      </c>
      <c r="C299" s="4" t="s">
        <v>110</v>
      </c>
      <c r="D299" s="4" t="s">
        <v>131</v>
      </c>
      <c r="E299" s="16" t="n">
        <v>0</v>
      </c>
      <c r="F299" s="16" t="n">
        <v>9400</v>
      </c>
      <c r="G299" s="14" t="n">
        <v>10202</v>
      </c>
      <c r="H299" s="14" t="n">
        <v>189</v>
      </c>
      <c r="I299" s="14" t="n">
        <v>129</v>
      </c>
      <c r="J299" s="14" t="n">
        <v>7</v>
      </c>
      <c r="K299" s="14" t="n">
        <v>4</v>
      </c>
      <c r="L299" s="14" t="n">
        <v>4</v>
      </c>
      <c r="M299" s="14" t="n">
        <v>2</v>
      </c>
      <c r="N299" s="14" t="n">
        <v>1</v>
      </c>
      <c r="O299" s="14" t="n">
        <v>2</v>
      </c>
      <c r="P299" s="14" t="n">
        <v>2</v>
      </c>
      <c r="Q299" s="14" t="n">
        <v>1</v>
      </c>
      <c r="R299" s="16" t="n">
        <v>191400</v>
      </c>
      <c r="S299" s="24" t="n">
        <v>27</v>
      </c>
      <c r="T299" s="25" t="n">
        <f aca="false">IF(A299="","",E299+F299)</f>
        <v>9400</v>
      </c>
      <c r="U299" s="26" t="n">
        <f aca="false">IFERROR(H299/G299,"")</f>
        <v>0.0185257792589688</v>
      </c>
      <c r="V299" s="27" t="n">
        <f aca="false">IFERROR(J299/I299,"")</f>
        <v>0.0542635658914729</v>
      </c>
      <c r="W299" s="27" t="n">
        <f aca="false">IFERROR(K299/J299,"")</f>
        <v>0.571428571428571</v>
      </c>
      <c r="X299" s="25" t="n">
        <f aca="false">IFERROR(T299/K299,"")</f>
        <v>2350</v>
      </c>
      <c r="Y299" s="27" t="n">
        <f aca="false">IFERROR(O299/K299,"")</f>
        <v>0.5</v>
      </c>
      <c r="Z299" s="27" t="n">
        <f aca="false">IFERROR(P299/O299,"")</f>
        <v>1</v>
      </c>
      <c r="AA299" s="27" t="n">
        <f aca="false">IFERROR(Q299/P299,"")</f>
        <v>0.5</v>
      </c>
      <c r="AB299" s="25" t="n">
        <f aca="false">IFERROR(T299/P299,"")</f>
        <v>4700</v>
      </c>
      <c r="AC299" s="25" t="n">
        <f aca="false">IFERROR(T299/Q299,"")</f>
        <v>9400</v>
      </c>
      <c r="AD299" s="25" t="n">
        <f aca="false">IFERROR(R299/Q299,"")</f>
        <v>191400</v>
      </c>
      <c r="AE299" s="28" t="n">
        <f aca="false">IFERROR(R299/T299,"")</f>
        <v>20.3617021276596</v>
      </c>
      <c r="AF299" s="29" t="str">
        <f aca="false">IF(A299="","",IF(OR(O299&gt;K299,P299&gt;O299,Q299&gt;P299,K299&gt;J299),"CHECK","OK"))</f>
        <v>OK</v>
      </c>
    </row>
    <row r="300" customFormat="false" ht="15" hidden="false" customHeight="false" outlineLevel="0" collapsed="false">
      <c r="A300" s="21" t="n">
        <v>46023</v>
      </c>
      <c r="B300" s="4" t="s">
        <v>109</v>
      </c>
      <c r="C300" s="4" t="s">
        <v>110</v>
      </c>
      <c r="D300" s="4" t="s">
        <v>132</v>
      </c>
      <c r="E300" s="16" t="n">
        <v>0</v>
      </c>
      <c r="F300" s="16" t="n">
        <v>0</v>
      </c>
      <c r="G300" s="14" t="n">
        <v>0</v>
      </c>
      <c r="H300" s="14" t="n">
        <v>0</v>
      </c>
      <c r="I300" s="14" t="n">
        <v>0</v>
      </c>
      <c r="J300" s="14" t="n">
        <v>11</v>
      </c>
      <c r="K300" s="14" t="n">
        <v>10</v>
      </c>
      <c r="L300" s="14" t="n">
        <v>6</v>
      </c>
      <c r="M300" s="14" t="n">
        <v>4</v>
      </c>
      <c r="N300" s="14" t="n">
        <v>1</v>
      </c>
      <c r="O300" s="14" t="n">
        <v>7</v>
      </c>
      <c r="P300" s="14" t="n">
        <v>6</v>
      </c>
      <c r="Q300" s="14" t="n">
        <v>2</v>
      </c>
      <c r="R300" s="16" t="n">
        <v>381000</v>
      </c>
      <c r="S300" s="24" t="n">
        <v>15</v>
      </c>
      <c r="T300" s="25" t="n">
        <f aca="false">IF(A300="","",E300+F300)</f>
        <v>0</v>
      </c>
      <c r="U300" s="26" t="str">
        <f aca="false">IFERROR(H300/G300,"")</f>
        <v/>
      </c>
      <c r="V300" s="27" t="str">
        <f aca="false">IFERROR(J300/I300,"")</f>
        <v/>
      </c>
      <c r="W300" s="27" t="n">
        <f aca="false">IFERROR(K300/J300,"")</f>
        <v>0.909090909090909</v>
      </c>
      <c r="X300" s="25" t="n">
        <f aca="false">IFERROR(T300/K300,"")</f>
        <v>0</v>
      </c>
      <c r="Y300" s="27" t="n">
        <f aca="false">IFERROR(O300/K300,"")</f>
        <v>0.7</v>
      </c>
      <c r="Z300" s="27" t="n">
        <f aca="false">IFERROR(P300/O300,"")</f>
        <v>0.857142857142857</v>
      </c>
      <c r="AA300" s="27" t="n">
        <f aca="false">IFERROR(Q300/P300,"")</f>
        <v>0.333333333333333</v>
      </c>
      <c r="AB300" s="25" t="n">
        <f aca="false">IFERROR(T300/P300,"")</f>
        <v>0</v>
      </c>
      <c r="AC300" s="25" t="n">
        <f aca="false">IFERROR(T300/Q300,"")</f>
        <v>0</v>
      </c>
      <c r="AD300" s="25" t="n">
        <f aca="false">IFERROR(R300/Q300,"")</f>
        <v>190500</v>
      </c>
      <c r="AE300" s="28" t="str">
        <f aca="false">IFERROR(R300/T300,"")</f>
        <v/>
      </c>
      <c r="AF300" s="29" t="str">
        <f aca="false">IF(A300="","",IF(OR(O300&gt;K300,P300&gt;O300,Q300&gt;P300,K300&gt;J300),"CHECK","OK"))</f>
        <v>OK</v>
      </c>
    </row>
    <row r="301" customFormat="false" ht="15" hidden="false" customHeight="false" outlineLevel="0" collapsed="false">
      <c r="A301" s="21" t="n">
        <v>46023</v>
      </c>
      <c r="B301" s="4" t="s">
        <v>109</v>
      </c>
      <c r="C301" s="4" t="s">
        <v>110</v>
      </c>
      <c r="D301" s="4" t="s">
        <v>133</v>
      </c>
      <c r="E301" s="16" t="n">
        <v>0</v>
      </c>
      <c r="F301" s="16" t="n">
        <v>0</v>
      </c>
      <c r="G301" s="14" t="n">
        <v>0</v>
      </c>
      <c r="H301" s="14" t="n">
        <v>0</v>
      </c>
      <c r="I301" s="14" t="n">
        <v>314</v>
      </c>
      <c r="J301" s="14" t="n">
        <v>15</v>
      </c>
      <c r="K301" s="14" t="n">
        <v>10</v>
      </c>
      <c r="L301" s="14" t="n">
        <v>8</v>
      </c>
      <c r="M301" s="14" t="n">
        <v>5</v>
      </c>
      <c r="N301" s="14" t="n">
        <v>2</v>
      </c>
      <c r="O301" s="14" t="n">
        <v>5</v>
      </c>
      <c r="P301" s="14" t="n">
        <v>4</v>
      </c>
      <c r="Q301" s="14" t="n">
        <v>1</v>
      </c>
      <c r="R301" s="16" t="n">
        <v>181200</v>
      </c>
      <c r="S301" s="24" t="n">
        <v>10</v>
      </c>
      <c r="T301" s="25" t="n">
        <f aca="false">IF(A301="","",E301+F301)</f>
        <v>0</v>
      </c>
      <c r="U301" s="26" t="str">
        <f aca="false">IFERROR(H301/G301,"")</f>
        <v/>
      </c>
      <c r="V301" s="27" t="n">
        <f aca="false">IFERROR(J301/I301,"")</f>
        <v>0.0477707006369427</v>
      </c>
      <c r="W301" s="27" t="n">
        <f aca="false">IFERROR(K301/J301,"")</f>
        <v>0.666666666666667</v>
      </c>
      <c r="X301" s="25" t="n">
        <f aca="false">IFERROR(T301/K301,"")</f>
        <v>0</v>
      </c>
      <c r="Y301" s="27" t="n">
        <f aca="false">IFERROR(O301/K301,"")</f>
        <v>0.5</v>
      </c>
      <c r="Z301" s="27" t="n">
        <f aca="false">IFERROR(P301/O301,"")</f>
        <v>0.8</v>
      </c>
      <c r="AA301" s="27" t="n">
        <f aca="false">IFERROR(Q301/P301,"")</f>
        <v>0.25</v>
      </c>
      <c r="AB301" s="25" t="n">
        <f aca="false">IFERROR(T301/P301,"")</f>
        <v>0</v>
      </c>
      <c r="AC301" s="25" t="n">
        <f aca="false">IFERROR(T301/Q301,"")</f>
        <v>0</v>
      </c>
      <c r="AD301" s="25" t="n">
        <f aca="false">IFERROR(R301/Q301,"")</f>
        <v>181200</v>
      </c>
      <c r="AE301" s="28" t="str">
        <f aca="false">IFERROR(R301/T301,"")</f>
        <v/>
      </c>
      <c r="AF301" s="29" t="str">
        <f aca="false">IF(A301="","",IF(OR(O301&gt;K301,P301&gt;O301,Q301&gt;P301,K301&gt;J301),"CHECK","OK"))</f>
        <v>OK</v>
      </c>
    </row>
    <row r="302" customFormat="false" ht="15" hidden="false" customHeight="false" outlineLevel="0" collapsed="false">
      <c r="A302" s="21" t="n">
        <v>46023</v>
      </c>
      <c r="B302" s="4" t="s">
        <v>109</v>
      </c>
      <c r="C302" s="4" t="s">
        <v>116</v>
      </c>
      <c r="D302" s="4" t="s">
        <v>111</v>
      </c>
      <c r="E302" s="16" t="n">
        <v>189500</v>
      </c>
      <c r="F302" s="16" t="n">
        <v>20100</v>
      </c>
      <c r="G302" s="14" t="n">
        <v>23236</v>
      </c>
      <c r="H302" s="14" t="n">
        <v>1097</v>
      </c>
      <c r="I302" s="14" t="n">
        <v>920</v>
      </c>
      <c r="J302" s="14" t="n">
        <v>53</v>
      </c>
      <c r="K302" s="14" t="n">
        <v>35</v>
      </c>
      <c r="L302" s="14" t="n">
        <v>26</v>
      </c>
      <c r="M302" s="14" t="n">
        <v>19</v>
      </c>
      <c r="N302" s="14" t="n">
        <v>8</v>
      </c>
      <c r="O302" s="14" t="n">
        <v>19</v>
      </c>
      <c r="P302" s="14" t="n">
        <v>14</v>
      </c>
      <c r="Q302" s="14" t="n">
        <v>4</v>
      </c>
      <c r="R302" s="16" t="n">
        <v>946900</v>
      </c>
      <c r="S302" s="24" t="n">
        <v>10</v>
      </c>
      <c r="T302" s="25" t="n">
        <f aca="false">IF(A302="","",E302+F302)</f>
        <v>209600</v>
      </c>
      <c r="U302" s="26" t="n">
        <f aca="false">IFERROR(H302/G302,"")</f>
        <v>0.0472112239628163</v>
      </c>
      <c r="V302" s="27" t="n">
        <f aca="false">IFERROR(J302/I302,"")</f>
        <v>0.0576086956521739</v>
      </c>
      <c r="W302" s="27" t="n">
        <f aca="false">IFERROR(K302/J302,"")</f>
        <v>0.660377358490566</v>
      </c>
      <c r="X302" s="25" t="n">
        <f aca="false">IFERROR(T302/K302,"")</f>
        <v>5988.57142857143</v>
      </c>
      <c r="Y302" s="27" t="n">
        <f aca="false">IFERROR(O302/K302,"")</f>
        <v>0.542857142857143</v>
      </c>
      <c r="Z302" s="27" t="n">
        <f aca="false">IFERROR(P302/O302,"")</f>
        <v>0.736842105263158</v>
      </c>
      <c r="AA302" s="27" t="n">
        <f aca="false">IFERROR(Q302/P302,"")</f>
        <v>0.285714285714286</v>
      </c>
      <c r="AB302" s="25" t="n">
        <f aca="false">IFERROR(T302/P302,"")</f>
        <v>14971.4285714286</v>
      </c>
      <c r="AC302" s="25" t="n">
        <f aca="false">IFERROR(T302/Q302,"")</f>
        <v>52400</v>
      </c>
      <c r="AD302" s="25" t="n">
        <f aca="false">IFERROR(R302/Q302,"")</f>
        <v>236725</v>
      </c>
      <c r="AE302" s="28" t="n">
        <f aca="false">IFERROR(R302/T302,"")</f>
        <v>4.51765267175573</v>
      </c>
      <c r="AF302" s="29" t="str">
        <f aca="false">IF(A302="","",IF(OR(O302&gt;K302,P302&gt;O302,Q302&gt;P302,K302&gt;J302),"CHECK","OK"))</f>
        <v>OK</v>
      </c>
    </row>
    <row r="303" customFormat="false" ht="15" hidden="false" customHeight="false" outlineLevel="0" collapsed="false">
      <c r="A303" s="21" t="n">
        <v>46023</v>
      </c>
      <c r="B303" s="4" t="s">
        <v>109</v>
      </c>
      <c r="C303" s="4" t="s">
        <v>116</v>
      </c>
      <c r="D303" s="4" t="s">
        <v>117</v>
      </c>
      <c r="E303" s="16" t="n">
        <v>43300</v>
      </c>
      <c r="F303" s="16" t="n">
        <v>4800</v>
      </c>
      <c r="G303" s="14" t="n">
        <v>6634</v>
      </c>
      <c r="H303" s="14" t="n">
        <v>834</v>
      </c>
      <c r="I303" s="14" t="n">
        <v>823</v>
      </c>
      <c r="J303" s="14" t="n">
        <v>86</v>
      </c>
      <c r="K303" s="14" t="n">
        <v>74</v>
      </c>
      <c r="L303" s="14" t="n">
        <v>43</v>
      </c>
      <c r="M303" s="14" t="n">
        <v>30</v>
      </c>
      <c r="N303" s="14" t="n">
        <v>13</v>
      </c>
      <c r="O303" s="14" t="n">
        <v>39</v>
      </c>
      <c r="P303" s="14" t="n">
        <v>30</v>
      </c>
      <c r="Q303" s="14" t="n">
        <v>10</v>
      </c>
      <c r="R303" s="16" t="n">
        <v>2059800</v>
      </c>
      <c r="S303" s="24" t="n">
        <v>22</v>
      </c>
      <c r="T303" s="25" t="n">
        <f aca="false">IF(A303="","",E303+F303)</f>
        <v>48100</v>
      </c>
      <c r="U303" s="26" t="n">
        <f aca="false">IFERROR(H303/G303,"")</f>
        <v>0.125716008441363</v>
      </c>
      <c r="V303" s="27" t="n">
        <f aca="false">IFERROR(J303/I303,"")</f>
        <v>0.1044957472661</v>
      </c>
      <c r="W303" s="27" t="n">
        <f aca="false">IFERROR(K303/J303,"")</f>
        <v>0.86046511627907</v>
      </c>
      <c r="X303" s="25" t="n">
        <f aca="false">IFERROR(T303/K303,"")</f>
        <v>650</v>
      </c>
      <c r="Y303" s="27" t="n">
        <f aca="false">IFERROR(O303/K303,"")</f>
        <v>0.527027027027027</v>
      </c>
      <c r="Z303" s="27" t="n">
        <f aca="false">IFERROR(P303/O303,"")</f>
        <v>0.769230769230769</v>
      </c>
      <c r="AA303" s="27" t="n">
        <f aca="false">IFERROR(Q303/P303,"")</f>
        <v>0.333333333333333</v>
      </c>
      <c r="AB303" s="25" t="n">
        <f aca="false">IFERROR(T303/P303,"")</f>
        <v>1603.33333333333</v>
      </c>
      <c r="AC303" s="25" t="n">
        <f aca="false">IFERROR(T303/Q303,"")</f>
        <v>4810</v>
      </c>
      <c r="AD303" s="25" t="n">
        <f aca="false">IFERROR(R303/Q303,"")</f>
        <v>205980</v>
      </c>
      <c r="AE303" s="28" t="n">
        <f aca="false">IFERROR(R303/T303,"")</f>
        <v>42.8232848232848</v>
      </c>
      <c r="AF303" s="29" t="str">
        <f aca="false">IF(A303="","",IF(OR(O303&gt;K303,P303&gt;O303,Q303&gt;P303,K303&gt;J303),"CHECK","OK"))</f>
        <v>OK</v>
      </c>
    </row>
    <row r="304" customFormat="false" ht="15" hidden="false" customHeight="false" outlineLevel="0" collapsed="false">
      <c r="A304" s="21" t="n">
        <v>46023</v>
      </c>
      <c r="B304" s="4" t="s">
        <v>109</v>
      </c>
      <c r="C304" s="4" t="s">
        <v>116</v>
      </c>
      <c r="D304" s="4" t="s">
        <v>121</v>
      </c>
      <c r="E304" s="16" t="n">
        <v>147600</v>
      </c>
      <c r="F304" s="16" t="n">
        <v>13100</v>
      </c>
      <c r="G304" s="14" t="n">
        <v>112408</v>
      </c>
      <c r="H304" s="14" t="n">
        <v>1477</v>
      </c>
      <c r="I304" s="14" t="n">
        <v>1208</v>
      </c>
      <c r="J304" s="14" t="n">
        <v>61</v>
      </c>
      <c r="K304" s="14" t="n">
        <v>30</v>
      </c>
      <c r="L304" s="14" t="n">
        <v>30</v>
      </c>
      <c r="M304" s="14" t="n">
        <v>21</v>
      </c>
      <c r="N304" s="14" t="n">
        <v>10</v>
      </c>
      <c r="O304" s="14" t="n">
        <v>13</v>
      </c>
      <c r="P304" s="14" t="n">
        <v>9</v>
      </c>
      <c r="Q304" s="14" t="n">
        <v>3</v>
      </c>
      <c r="R304" s="16" t="n">
        <v>733300</v>
      </c>
      <c r="S304" s="24" t="n">
        <v>25</v>
      </c>
      <c r="T304" s="25" t="n">
        <f aca="false">IF(A304="","",E304+F304)</f>
        <v>160700</v>
      </c>
      <c r="U304" s="26" t="n">
        <f aca="false">IFERROR(H304/G304,"")</f>
        <v>0.0131396341897374</v>
      </c>
      <c r="V304" s="27" t="n">
        <f aca="false">IFERROR(J304/I304,"")</f>
        <v>0.0504966887417219</v>
      </c>
      <c r="W304" s="27" t="n">
        <f aca="false">IFERROR(K304/J304,"")</f>
        <v>0.491803278688525</v>
      </c>
      <c r="X304" s="25" t="n">
        <f aca="false">IFERROR(T304/K304,"")</f>
        <v>5356.66666666667</v>
      </c>
      <c r="Y304" s="27" t="n">
        <f aca="false">IFERROR(O304/K304,"")</f>
        <v>0.433333333333333</v>
      </c>
      <c r="Z304" s="27" t="n">
        <f aca="false">IFERROR(P304/O304,"")</f>
        <v>0.692307692307692</v>
      </c>
      <c r="AA304" s="27" t="n">
        <f aca="false">IFERROR(Q304/P304,"")</f>
        <v>0.333333333333333</v>
      </c>
      <c r="AB304" s="25" t="n">
        <f aca="false">IFERROR(T304/P304,"")</f>
        <v>17855.5555555556</v>
      </c>
      <c r="AC304" s="25" t="n">
        <f aca="false">IFERROR(T304/Q304,"")</f>
        <v>53566.6666666667</v>
      </c>
      <c r="AD304" s="25" t="n">
        <f aca="false">IFERROR(R304/Q304,"")</f>
        <v>244433.333333333</v>
      </c>
      <c r="AE304" s="28" t="n">
        <f aca="false">IFERROR(R304/T304,"")</f>
        <v>4.56316116988177</v>
      </c>
      <c r="AF304" s="29" t="str">
        <f aca="false">IF(A304="","",IF(OR(O304&gt;K304,P304&gt;O304,Q304&gt;P304,K304&gt;J304),"CHECK","OK"))</f>
        <v>OK</v>
      </c>
    </row>
    <row r="305" customFormat="false" ht="15" hidden="false" customHeight="false" outlineLevel="0" collapsed="false">
      <c r="A305" s="21" t="n">
        <v>46023</v>
      </c>
      <c r="B305" s="4" t="s">
        <v>109</v>
      </c>
      <c r="C305" s="4" t="s">
        <v>116</v>
      </c>
      <c r="D305" s="4" t="s">
        <v>123</v>
      </c>
      <c r="E305" s="16" t="n">
        <v>73600</v>
      </c>
      <c r="F305" s="16" t="n">
        <v>16800</v>
      </c>
      <c r="G305" s="14" t="n">
        <v>127249</v>
      </c>
      <c r="H305" s="14" t="n">
        <v>534</v>
      </c>
      <c r="I305" s="14" t="n">
        <v>431</v>
      </c>
      <c r="J305" s="14" t="n">
        <v>11</v>
      </c>
      <c r="K305" s="14" t="n">
        <v>6</v>
      </c>
      <c r="L305" s="14" t="n">
        <v>6</v>
      </c>
      <c r="M305" s="14" t="n">
        <v>4</v>
      </c>
      <c r="N305" s="14" t="n">
        <v>1</v>
      </c>
      <c r="O305" s="14" t="n">
        <v>3</v>
      </c>
      <c r="P305" s="14" t="n">
        <v>2</v>
      </c>
      <c r="Q305" s="14" t="n">
        <v>1</v>
      </c>
      <c r="R305" s="16" t="n">
        <v>232100</v>
      </c>
      <c r="S305" s="24" t="n">
        <v>13</v>
      </c>
      <c r="T305" s="25" t="n">
        <f aca="false">IF(A305="","",E305+F305)</f>
        <v>90400</v>
      </c>
      <c r="U305" s="26" t="n">
        <f aca="false">IFERROR(H305/G305,"")</f>
        <v>0.0041964966325865</v>
      </c>
      <c r="V305" s="27" t="n">
        <f aca="false">IFERROR(J305/I305,"")</f>
        <v>0.0255220417633411</v>
      </c>
      <c r="W305" s="27" t="n">
        <f aca="false">IFERROR(K305/J305,"")</f>
        <v>0.545454545454545</v>
      </c>
      <c r="X305" s="25" t="n">
        <f aca="false">IFERROR(T305/K305,"")</f>
        <v>15066.6666666667</v>
      </c>
      <c r="Y305" s="27" t="n">
        <f aca="false">IFERROR(O305/K305,"")</f>
        <v>0.5</v>
      </c>
      <c r="Z305" s="27" t="n">
        <f aca="false">IFERROR(P305/O305,"")</f>
        <v>0.666666666666667</v>
      </c>
      <c r="AA305" s="27" t="n">
        <f aca="false">IFERROR(Q305/P305,"")</f>
        <v>0.5</v>
      </c>
      <c r="AB305" s="25" t="n">
        <f aca="false">IFERROR(T305/P305,"")</f>
        <v>45200</v>
      </c>
      <c r="AC305" s="25" t="n">
        <f aca="false">IFERROR(T305/Q305,"")</f>
        <v>90400</v>
      </c>
      <c r="AD305" s="25" t="n">
        <f aca="false">IFERROR(R305/Q305,"")</f>
        <v>232100</v>
      </c>
      <c r="AE305" s="28" t="n">
        <f aca="false">IFERROR(R305/T305,"")</f>
        <v>2.56747787610619</v>
      </c>
      <c r="AF305" s="29" t="str">
        <f aca="false">IF(A305="","",IF(OR(O305&gt;K305,P305&gt;O305,Q305&gt;P305,K305&gt;J305),"CHECK","OK"))</f>
        <v>OK</v>
      </c>
    </row>
    <row r="306" customFormat="false" ht="15" hidden="false" customHeight="false" outlineLevel="0" collapsed="false">
      <c r="A306" s="21" t="n">
        <v>46023</v>
      </c>
      <c r="B306" s="4" t="s">
        <v>109</v>
      </c>
      <c r="C306" s="4" t="s">
        <v>116</v>
      </c>
      <c r="D306" s="4" t="s">
        <v>126</v>
      </c>
      <c r="E306" s="16" t="n">
        <v>111200</v>
      </c>
      <c r="F306" s="16" t="n">
        <v>19800</v>
      </c>
      <c r="G306" s="14" t="n">
        <v>160752</v>
      </c>
      <c r="H306" s="14" t="n">
        <v>1426</v>
      </c>
      <c r="I306" s="14" t="n">
        <v>1009</v>
      </c>
      <c r="J306" s="14" t="n">
        <v>47</v>
      </c>
      <c r="K306" s="14" t="n">
        <v>22</v>
      </c>
      <c r="L306" s="14" t="n">
        <v>24</v>
      </c>
      <c r="M306" s="14" t="n">
        <v>16</v>
      </c>
      <c r="N306" s="14" t="n">
        <v>7</v>
      </c>
      <c r="O306" s="14" t="n">
        <v>8</v>
      </c>
      <c r="P306" s="14" t="n">
        <v>5</v>
      </c>
      <c r="Q306" s="14" t="n">
        <v>1</v>
      </c>
      <c r="R306" s="16" t="n">
        <v>197200</v>
      </c>
      <c r="S306" s="24" t="n">
        <v>12</v>
      </c>
      <c r="T306" s="25" t="n">
        <f aca="false">IF(A306="","",E306+F306)</f>
        <v>131000</v>
      </c>
      <c r="U306" s="26" t="n">
        <f aca="false">IFERROR(H306/G306,"")</f>
        <v>0.00887080720613118</v>
      </c>
      <c r="V306" s="27" t="n">
        <f aca="false">IFERROR(J306/I306,"")</f>
        <v>0.0465807730426165</v>
      </c>
      <c r="W306" s="27" t="n">
        <f aca="false">IFERROR(K306/J306,"")</f>
        <v>0.468085106382979</v>
      </c>
      <c r="X306" s="25" t="n">
        <f aca="false">IFERROR(T306/K306,"")</f>
        <v>5954.54545454546</v>
      </c>
      <c r="Y306" s="27" t="n">
        <f aca="false">IFERROR(O306/K306,"")</f>
        <v>0.363636363636364</v>
      </c>
      <c r="Z306" s="27" t="n">
        <f aca="false">IFERROR(P306/O306,"")</f>
        <v>0.625</v>
      </c>
      <c r="AA306" s="27" t="n">
        <f aca="false">IFERROR(Q306/P306,"")</f>
        <v>0.2</v>
      </c>
      <c r="AB306" s="25" t="n">
        <f aca="false">IFERROR(T306/P306,"")</f>
        <v>26200</v>
      </c>
      <c r="AC306" s="25" t="n">
        <f aca="false">IFERROR(T306/Q306,"")</f>
        <v>131000</v>
      </c>
      <c r="AD306" s="25" t="n">
        <f aca="false">IFERROR(R306/Q306,"")</f>
        <v>197200</v>
      </c>
      <c r="AE306" s="28" t="n">
        <f aca="false">IFERROR(R306/T306,"")</f>
        <v>1.50534351145038</v>
      </c>
      <c r="AF306" s="29" t="str">
        <f aca="false">IF(A306="","",IF(OR(O306&gt;K306,P306&gt;O306,Q306&gt;P306,K306&gt;J306),"CHECK","OK"))</f>
        <v>OK</v>
      </c>
    </row>
    <row r="307" customFormat="false" ht="15" hidden="false" customHeight="false" outlineLevel="0" collapsed="false">
      <c r="A307" s="21" t="n">
        <v>46023</v>
      </c>
      <c r="B307" s="4" t="s">
        <v>109</v>
      </c>
      <c r="C307" s="4" t="s">
        <v>116</v>
      </c>
      <c r="D307" s="4" t="s">
        <v>127</v>
      </c>
      <c r="E307" s="16" t="n">
        <v>0</v>
      </c>
      <c r="F307" s="16" t="n">
        <v>37800</v>
      </c>
      <c r="G307" s="14" t="n">
        <v>40286</v>
      </c>
      <c r="H307" s="14" t="n">
        <v>1236</v>
      </c>
      <c r="I307" s="14" t="n">
        <v>1212</v>
      </c>
      <c r="J307" s="14" t="n">
        <v>36</v>
      </c>
      <c r="K307" s="14" t="n">
        <v>27</v>
      </c>
      <c r="L307" s="14" t="n">
        <v>18</v>
      </c>
      <c r="M307" s="14" t="n">
        <v>13</v>
      </c>
      <c r="N307" s="14" t="n">
        <v>5</v>
      </c>
      <c r="O307" s="14" t="n">
        <v>13</v>
      </c>
      <c r="P307" s="14" t="n">
        <v>10</v>
      </c>
      <c r="Q307" s="14" t="n">
        <v>3</v>
      </c>
      <c r="R307" s="16" t="n">
        <v>604600</v>
      </c>
      <c r="S307" s="24" t="n">
        <v>13</v>
      </c>
      <c r="T307" s="25" t="n">
        <f aca="false">IF(A307="","",E307+F307)</f>
        <v>37800</v>
      </c>
      <c r="U307" s="26" t="n">
        <f aca="false">IFERROR(H307/G307,"")</f>
        <v>0.0306806334706846</v>
      </c>
      <c r="V307" s="27" t="n">
        <f aca="false">IFERROR(J307/I307,"")</f>
        <v>0.0297029702970297</v>
      </c>
      <c r="W307" s="27" t="n">
        <f aca="false">IFERROR(K307/J307,"")</f>
        <v>0.75</v>
      </c>
      <c r="X307" s="25" t="n">
        <f aca="false">IFERROR(T307/K307,"")</f>
        <v>1400</v>
      </c>
      <c r="Y307" s="27" t="n">
        <f aca="false">IFERROR(O307/K307,"")</f>
        <v>0.481481481481481</v>
      </c>
      <c r="Z307" s="27" t="n">
        <f aca="false">IFERROR(P307/O307,"")</f>
        <v>0.769230769230769</v>
      </c>
      <c r="AA307" s="27" t="n">
        <f aca="false">IFERROR(Q307/P307,"")</f>
        <v>0.3</v>
      </c>
      <c r="AB307" s="25" t="n">
        <f aca="false">IFERROR(T307/P307,"")</f>
        <v>3780</v>
      </c>
      <c r="AC307" s="25" t="n">
        <f aca="false">IFERROR(T307/Q307,"")</f>
        <v>12600</v>
      </c>
      <c r="AD307" s="25" t="n">
        <f aca="false">IFERROR(R307/Q307,"")</f>
        <v>201533.333333333</v>
      </c>
      <c r="AE307" s="28" t="n">
        <f aca="false">IFERROR(R307/T307,"")</f>
        <v>15.994708994709</v>
      </c>
      <c r="AF307" s="29" t="str">
        <f aca="false">IF(A307="","",IF(OR(O307&gt;K307,P307&gt;O307,Q307&gt;P307,K307&gt;J307),"CHECK","OK"))</f>
        <v>OK</v>
      </c>
    </row>
    <row r="308" customFormat="false" ht="15" hidden="false" customHeight="false" outlineLevel="0" collapsed="false">
      <c r="A308" s="21" t="n">
        <v>46023</v>
      </c>
      <c r="B308" s="4" t="s">
        <v>109</v>
      </c>
      <c r="C308" s="4" t="s">
        <v>116</v>
      </c>
      <c r="D308" s="4" t="s">
        <v>128</v>
      </c>
      <c r="E308" s="16" t="n">
        <v>0</v>
      </c>
      <c r="F308" s="16" t="n">
        <v>13200</v>
      </c>
      <c r="G308" s="14" t="n">
        <v>16202</v>
      </c>
      <c r="H308" s="14" t="n">
        <v>816</v>
      </c>
      <c r="I308" s="14" t="n">
        <v>599</v>
      </c>
      <c r="J308" s="14" t="n">
        <v>141</v>
      </c>
      <c r="K308" s="14" t="n">
        <v>93</v>
      </c>
      <c r="L308" s="14" t="n">
        <v>106</v>
      </c>
      <c r="M308" s="14" t="n">
        <v>14</v>
      </c>
      <c r="N308" s="14" t="n">
        <v>21</v>
      </c>
      <c r="O308" s="14" t="n">
        <v>47</v>
      </c>
      <c r="P308" s="14" t="n">
        <v>33</v>
      </c>
      <c r="Q308" s="14" t="n">
        <v>9</v>
      </c>
      <c r="R308" s="16" t="n">
        <v>2130100</v>
      </c>
      <c r="S308" s="24" t="n">
        <v>19</v>
      </c>
      <c r="T308" s="25" t="n">
        <f aca="false">IF(A308="","",E308+F308)</f>
        <v>13200</v>
      </c>
      <c r="U308" s="26" t="n">
        <f aca="false">IFERROR(H308/G308,"")</f>
        <v>0.0503641525737563</v>
      </c>
      <c r="V308" s="27" t="n">
        <f aca="false">IFERROR(J308/I308,"")</f>
        <v>0.235392320534224</v>
      </c>
      <c r="W308" s="27" t="n">
        <f aca="false">IFERROR(K308/J308,"")</f>
        <v>0.659574468085106</v>
      </c>
      <c r="X308" s="25" t="n">
        <f aca="false">IFERROR(T308/K308,"")</f>
        <v>141.935483870968</v>
      </c>
      <c r="Y308" s="27" t="n">
        <f aca="false">IFERROR(O308/K308,"")</f>
        <v>0.505376344086022</v>
      </c>
      <c r="Z308" s="27" t="n">
        <f aca="false">IFERROR(P308/O308,"")</f>
        <v>0.702127659574468</v>
      </c>
      <c r="AA308" s="27" t="n">
        <f aca="false">IFERROR(Q308/P308,"")</f>
        <v>0.272727272727273</v>
      </c>
      <c r="AB308" s="25" t="n">
        <f aca="false">IFERROR(T308/P308,"")</f>
        <v>400</v>
      </c>
      <c r="AC308" s="25" t="n">
        <f aca="false">IFERROR(T308/Q308,"")</f>
        <v>1466.66666666667</v>
      </c>
      <c r="AD308" s="25" t="n">
        <f aca="false">IFERROR(R308/Q308,"")</f>
        <v>236677.777777778</v>
      </c>
      <c r="AE308" s="28" t="n">
        <f aca="false">IFERROR(R308/T308,"")</f>
        <v>161.371212121212</v>
      </c>
      <c r="AF308" s="29" t="str">
        <f aca="false">IF(A308="","",IF(OR(O308&gt;K308,P308&gt;O308,Q308&gt;P308,K308&gt;J308),"CHECK","OK"))</f>
        <v>OK</v>
      </c>
    </row>
    <row r="309" customFormat="false" ht="15" hidden="false" customHeight="false" outlineLevel="0" collapsed="false">
      <c r="A309" s="21" t="n">
        <v>46023</v>
      </c>
      <c r="B309" s="4" t="s">
        <v>109</v>
      </c>
      <c r="C309" s="4" t="s">
        <v>116</v>
      </c>
      <c r="D309" s="4" t="s">
        <v>129</v>
      </c>
      <c r="E309" s="16" t="n">
        <v>0</v>
      </c>
      <c r="F309" s="16" t="n">
        <v>27300</v>
      </c>
      <c r="G309" s="14" t="n">
        <v>22582</v>
      </c>
      <c r="H309" s="14" t="n">
        <v>203</v>
      </c>
      <c r="I309" s="14" t="n">
        <v>167</v>
      </c>
      <c r="J309" s="14" t="n">
        <v>3</v>
      </c>
      <c r="K309" s="14" t="n">
        <v>1</v>
      </c>
      <c r="L309" s="14" t="n">
        <v>2</v>
      </c>
      <c r="M309" s="14" t="n">
        <v>1</v>
      </c>
      <c r="N309" s="14" t="n">
        <v>0</v>
      </c>
      <c r="O309" s="14" t="n">
        <v>0</v>
      </c>
      <c r="P309" s="14" t="n">
        <v>0</v>
      </c>
      <c r="Q309" s="14" t="n">
        <v>0</v>
      </c>
      <c r="R309" s="16" t="n">
        <v>0</v>
      </c>
      <c r="S309" s="24" t="n">
        <v>15</v>
      </c>
      <c r="T309" s="25" t="n">
        <f aca="false">IF(A309="","",E309+F309)</f>
        <v>27300</v>
      </c>
      <c r="U309" s="26" t="n">
        <f aca="false">IFERROR(H309/G309,"")</f>
        <v>0.00898946063236206</v>
      </c>
      <c r="V309" s="27" t="n">
        <f aca="false">IFERROR(J309/I309,"")</f>
        <v>0.0179640718562874</v>
      </c>
      <c r="W309" s="27" t="n">
        <f aca="false">IFERROR(K309/J309,"")</f>
        <v>0.333333333333333</v>
      </c>
      <c r="X309" s="25" t="n">
        <f aca="false">IFERROR(T309/K309,"")</f>
        <v>27300</v>
      </c>
      <c r="Y309" s="27" t="n">
        <f aca="false">IFERROR(O309/K309,"")</f>
        <v>0</v>
      </c>
      <c r="Z309" s="27" t="str">
        <f aca="false">IFERROR(P309/O309,"")</f>
        <v/>
      </c>
      <c r="AA309" s="27" t="str">
        <f aca="false">IFERROR(Q309/P309,"")</f>
        <v/>
      </c>
      <c r="AB309" s="25" t="str">
        <f aca="false">IFERROR(T309/P309,"")</f>
        <v/>
      </c>
      <c r="AC309" s="25" t="str">
        <f aca="false">IFERROR(T309/Q309,"")</f>
        <v/>
      </c>
      <c r="AD309" s="25" t="str">
        <f aca="false">IFERROR(R309/Q309,"")</f>
        <v/>
      </c>
      <c r="AE309" s="28" t="n">
        <f aca="false">IFERROR(R309/T309,"")</f>
        <v>0</v>
      </c>
      <c r="AF309" s="29" t="str">
        <f aca="false">IF(A309="","",IF(OR(O309&gt;K309,P309&gt;O309,Q309&gt;P309,K309&gt;J309),"CHECK","OK"))</f>
        <v>OK</v>
      </c>
    </row>
    <row r="310" customFormat="false" ht="15" hidden="false" customHeight="false" outlineLevel="0" collapsed="false">
      <c r="A310" s="21" t="n">
        <v>46023</v>
      </c>
      <c r="B310" s="4" t="s">
        <v>109</v>
      </c>
      <c r="C310" s="4" t="s">
        <v>116</v>
      </c>
      <c r="D310" s="4" t="s">
        <v>130</v>
      </c>
      <c r="E310" s="16" t="n">
        <v>0</v>
      </c>
      <c r="F310" s="16" t="n">
        <v>0</v>
      </c>
      <c r="G310" s="14" t="n">
        <v>0</v>
      </c>
      <c r="H310" s="14" t="n">
        <v>0</v>
      </c>
      <c r="I310" s="14" t="n">
        <v>0</v>
      </c>
      <c r="J310" s="14" t="n">
        <v>12</v>
      </c>
      <c r="K310" s="14" t="n">
        <v>8</v>
      </c>
      <c r="L310" s="14" t="n">
        <v>0</v>
      </c>
      <c r="M310" s="14" t="n">
        <v>0</v>
      </c>
      <c r="N310" s="14" t="n">
        <v>12</v>
      </c>
      <c r="O310" s="14" t="n">
        <v>4</v>
      </c>
      <c r="P310" s="14" t="n">
        <v>3</v>
      </c>
      <c r="Q310" s="14" t="n">
        <v>1</v>
      </c>
      <c r="R310" s="16" t="n">
        <v>189900</v>
      </c>
      <c r="S310" s="24" t="n">
        <v>26</v>
      </c>
      <c r="T310" s="25" t="n">
        <f aca="false">IF(A310="","",E310+F310)</f>
        <v>0</v>
      </c>
      <c r="U310" s="26" t="str">
        <f aca="false">IFERROR(H310/G310,"")</f>
        <v/>
      </c>
      <c r="V310" s="27" t="str">
        <f aca="false">IFERROR(J310/I310,"")</f>
        <v/>
      </c>
      <c r="W310" s="27" t="n">
        <f aca="false">IFERROR(K310/J310,"")</f>
        <v>0.666666666666667</v>
      </c>
      <c r="X310" s="25" t="n">
        <f aca="false">IFERROR(T310/K310,"")</f>
        <v>0</v>
      </c>
      <c r="Y310" s="27" t="n">
        <f aca="false">IFERROR(O310/K310,"")</f>
        <v>0.5</v>
      </c>
      <c r="Z310" s="27" t="n">
        <f aca="false">IFERROR(P310/O310,"")</f>
        <v>0.75</v>
      </c>
      <c r="AA310" s="27" t="n">
        <f aca="false">IFERROR(Q310/P310,"")</f>
        <v>0.333333333333333</v>
      </c>
      <c r="AB310" s="25" t="n">
        <f aca="false">IFERROR(T310/P310,"")</f>
        <v>0</v>
      </c>
      <c r="AC310" s="25" t="n">
        <f aca="false">IFERROR(T310/Q310,"")</f>
        <v>0</v>
      </c>
      <c r="AD310" s="25" t="n">
        <f aca="false">IFERROR(R310/Q310,"")</f>
        <v>189900</v>
      </c>
      <c r="AE310" s="28" t="str">
        <f aca="false">IFERROR(R310/T310,"")</f>
        <v/>
      </c>
      <c r="AF310" s="29" t="str">
        <f aca="false">IF(A310="","",IF(OR(O310&gt;K310,P310&gt;O310,Q310&gt;P310,K310&gt;J310),"CHECK","OK"))</f>
        <v>OK</v>
      </c>
    </row>
    <row r="311" customFormat="false" ht="15" hidden="false" customHeight="false" outlineLevel="0" collapsed="false">
      <c r="A311" s="21" t="n">
        <v>46023</v>
      </c>
      <c r="B311" s="4" t="s">
        <v>109</v>
      </c>
      <c r="C311" s="4" t="s">
        <v>116</v>
      </c>
      <c r="D311" s="4" t="s">
        <v>131</v>
      </c>
      <c r="E311" s="16" t="n">
        <v>0</v>
      </c>
      <c r="F311" s="16" t="n">
        <v>8300</v>
      </c>
      <c r="G311" s="14" t="n">
        <v>8978</v>
      </c>
      <c r="H311" s="14" t="n">
        <v>167</v>
      </c>
      <c r="I311" s="14" t="n">
        <v>127</v>
      </c>
      <c r="J311" s="14" t="n">
        <v>6</v>
      </c>
      <c r="K311" s="14" t="n">
        <v>3</v>
      </c>
      <c r="L311" s="14" t="n">
        <v>3</v>
      </c>
      <c r="M311" s="14" t="n">
        <v>2</v>
      </c>
      <c r="N311" s="14" t="n">
        <v>1</v>
      </c>
      <c r="O311" s="14" t="n">
        <v>1</v>
      </c>
      <c r="P311" s="14" t="n">
        <v>1</v>
      </c>
      <c r="Q311" s="14" t="n">
        <v>0</v>
      </c>
      <c r="R311" s="16" t="n">
        <v>0</v>
      </c>
      <c r="S311" s="24" t="n">
        <v>17</v>
      </c>
      <c r="T311" s="25" t="n">
        <f aca="false">IF(A311="","",E311+F311)</f>
        <v>8300</v>
      </c>
      <c r="U311" s="26" t="n">
        <f aca="false">IFERROR(H311/G311,"")</f>
        <v>0.0186010247271107</v>
      </c>
      <c r="V311" s="27" t="n">
        <f aca="false">IFERROR(J311/I311,"")</f>
        <v>0.047244094488189</v>
      </c>
      <c r="W311" s="27" t="n">
        <f aca="false">IFERROR(K311/J311,"")</f>
        <v>0.5</v>
      </c>
      <c r="X311" s="25" t="n">
        <f aca="false">IFERROR(T311/K311,"")</f>
        <v>2766.66666666667</v>
      </c>
      <c r="Y311" s="27" t="n">
        <f aca="false">IFERROR(O311/K311,"")</f>
        <v>0.333333333333333</v>
      </c>
      <c r="Z311" s="27" t="n">
        <f aca="false">IFERROR(P311/O311,"")</f>
        <v>1</v>
      </c>
      <c r="AA311" s="27" t="n">
        <f aca="false">IFERROR(Q311/P311,"")</f>
        <v>0</v>
      </c>
      <c r="AB311" s="25" t="n">
        <f aca="false">IFERROR(T311/P311,"")</f>
        <v>8300</v>
      </c>
      <c r="AC311" s="25" t="str">
        <f aca="false">IFERROR(T311/Q311,"")</f>
        <v/>
      </c>
      <c r="AD311" s="25" t="str">
        <f aca="false">IFERROR(R311/Q311,"")</f>
        <v/>
      </c>
      <c r="AE311" s="28" t="n">
        <f aca="false">IFERROR(R311/T311,"")</f>
        <v>0</v>
      </c>
      <c r="AF311" s="29" t="str">
        <f aca="false">IF(A311="","",IF(OR(O311&gt;K311,P311&gt;O311,Q311&gt;P311,K311&gt;J311),"CHECK","OK"))</f>
        <v>OK</v>
      </c>
    </row>
    <row r="312" customFormat="false" ht="15" hidden="false" customHeight="false" outlineLevel="0" collapsed="false">
      <c r="A312" s="21" t="n">
        <v>46023</v>
      </c>
      <c r="B312" s="4" t="s">
        <v>109</v>
      </c>
      <c r="C312" s="4" t="s">
        <v>116</v>
      </c>
      <c r="D312" s="4" t="s">
        <v>132</v>
      </c>
      <c r="E312" s="16" t="n">
        <v>0</v>
      </c>
      <c r="F312" s="16" t="n">
        <v>0</v>
      </c>
      <c r="G312" s="14" t="n">
        <v>0</v>
      </c>
      <c r="H312" s="14" t="n">
        <v>0</v>
      </c>
      <c r="I312" s="14" t="n">
        <v>0</v>
      </c>
      <c r="J312" s="14" t="n">
        <v>9</v>
      </c>
      <c r="K312" s="14" t="n">
        <v>8</v>
      </c>
      <c r="L312" s="14" t="n">
        <v>4</v>
      </c>
      <c r="M312" s="14" t="n">
        <v>3</v>
      </c>
      <c r="N312" s="14" t="n">
        <v>2</v>
      </c>
      <c r="O312" s="14" t="n">
        <v>5</v>
      </c>
      <c r="P312" s="14" t="n">
        <v>4</v>
      </c>
      <c r="Q312" s="14" t="n">
        <v>1</v>
      </c>
      <c r="R312" s="16" t="n">
        <v>208900</v>
      </c>
      <c r="S312" s="24" t="n">
        <v>11</v>
      </c>
      <c r="T312" s="25" t="n">
        <f aca="false">IF(A312="","",E312+F312)</f>
        <v>0</v>
      </c>
      <c r="U312" s="26" t="str">
        <f aca="false">IFERROR(H312/G312,"")</f>
        <v/>
      </c>
      <c r="V312" s="27" t="str">
        <f aca="false">IFERROR(J312/I312,"")</f>
        <v/>
      </c>
      <c r="W312" s="27" t="n">
        <f aca="false">IFERROR(K312/J312,"")</f>
        <v>0.888888888888889</v>
      </c>
      <c r="X312" s="25" t="n">
        <f aca="false">IFERROR(T312/K312,"")</f>
        <v>0</v>
      </c>
      <c r="Y312" s="27" t="n">
        <f aca="false">IFERROR(O312/K312,"")</f>
        <v>0.625</v>
      </c>
      <c r="Z312" s="27" t="n">
        <f aca="false">IFERROR(P312/O312,"")</f>
        <v>0.8</v>
      </c>
      <c r="AA312" s="27" t="n">
        <f aca="false">IFERROR(Q312/P312,"")</f>
        <v>0.25</v>
      </c>
      <c r="AB312" s="25" t="n">
        <f aca="false">IFERROR(T312/P312,"")</f>
        <v>0</v>
      </c>
      <c r="AC312" s="25" t="n">
        <f aca="false">IFERROR(T312/Q312,"")</f>
        <v>0</v>
      </c>
      <c r="AD312" s="25" t="n">
        <f aca="false">IFERROR(R312/Q312,"")</f>
        <v>208900</v>
      </c>
      <c r="AE312" s="28" t="str">
        <f aca="false">IFERROR(R312/T312,"")</f>
        <v/>
      </c>
      <c r="AF312" s="29" t="str">
        <f aca="false">IF(A312="","",IF(OR(O312&gt;K312,P312&gt;O312,Q312&gt;P312,K312&gt;J312),"CHECK","OK"))</f>
        <v>OK</v>
      </c>
    </row>
    <row r="313" customFormat="false" ht="15" hidden="false" customHeight="false" outlineLevel="0" collapsed="false">
      <c r="A313" s="21" t="n">
        <v>46023</v>
      </c>
      <c r="B313" s="4" t="s">
        <v>109</v>
      </c>
      <c r="C313" s="4" t="s">
        <v>116</v>
      </c>
      <c r="D313" s="4" t="s">
        <v>133</v>
      </c>
      <c r="E313" s="16" t="n">
        <v>0</v>
      </c>
      <c r="F313" s="16" t="n">
        <v>0</v>
      </c>
      <c r="G313" s="14" t="n">
        <v>0</v>
      </c>
      <c r="H313" s="14" t="n">
        <v>0</v>
      </c>
      <c r="I313" s="14" t="n">
        <v>215</v>
      </c>
      <c r="J313" s="14" t="n">
        <v>11</v>
      </c>
      <c r="K313" s="14" t="n">
        <v>7</v>
      </c>
      <c r="L313" s="14" t="n">
        <v>6</v>
      </c>
      <c r="M313" s="14" t="n">
        <v>4</v>
      </c>
      <c r="N313" s="14" t="n">
        <v>1</v>
      </c>
      <c r="O313" s="14" t="n">
        <v>3</v>
      </c>
      <c r="P313" s="14" t="n">
        <v>2</v>
      </c>
      <c r="Q313" s="14" t="n">
        <v>1</v>
      </c>
      <c r="R313" s="16" t="n">
        <v>222300</v>
      </c>
      <c r="S313" s="24" t="n">
        <v>21</v>
      </c>
      <c r="T313" s="25" t="n">
        <f aca="false">IF(A313="","",E313+F313)</f>
        <v>0</v>
      </c>
      <c r="U313" s="26" t="str">
        <f aca="false">IFERROR(H313/G313,"")</f>
        <v/>
      </c>
      <c r="V313" s="27" t="n">
        <f aca="false">IFERROR(J313/I313,"")</f>
        <v>0.0511627906976744</v>
      </c>
      <c r="W313" s="27" t="n">
        <f aca="false">IFERROR(K313/J313,"")</f>
        <v>0.636363636363636</v>
      </c>
      <c r="X313" s="25" t="n">
        <f aca="false">IFERROR(T313/K313,"")</f>
        <v>0</v>
      </c>
      <c r="Y313" s="27" t="n">
        <f aca="false">IFERROR(O313/K313,"")</f>
        <v>0.428571428571429</v>
      </c>
      <c r="Z313" s="27" t="n">
        <f aca="false">IFERROR(P313/O313,"")</f>
        <v>0.666666666666667</v>
      </c>
      <c r="AA313" s="27" t="n">
        <f aca="false">IFERROR(Q313/P313,"")</f>
        <v>0.5</v>
      </c>
      <c r="AB313" s="25" t="n">
        <f aca="false">IFERROR(T313/P313,"")</f>
        <v>0</v>
      </c>
      <c r="AC313" s="25" t="n">
        <f aca="false">IFERROR(T313/Q313,"")</f>
        <v>0</v>
      </c>
      <c r="AD313" s="25" t="n">
        <f aca="false">IFERROR(R313/Q313,"")</f>
        <v>222300</v>
      </c>
      <c r="AE313" s="28" t="str">
        <f aca="false">IFERROR(R313/T313,"")</f>
        <v/>
      </c>
      <c r="AF313" s="29" t="str">
        <f aca="false">IF(A313="","",IF(OR(O313&gt;K313,P313&gt;O313,Q313&gt;P313,K313&gt;J313),"CHECK","OK"))</f>
        <v>OK</v>
      </c>
    </row>
    <row r="314" customFormat="false" ht="15" hidden="false" customHeight="false" outlineLevel="0" collapsed="false">
      <c r="A314" s="21" t="n">
        <v>46023</v>
      </c>
      <c r="B314" s="4" t="s">
        <v>109</v>
      </c>
      <c r="C314" s="4" t="s">
        <v>120</v>
      </c>
      <c r="D314" s="4" t="s">
        <v>111</v>
      </c>
      <c r="E314" s="16" t="n">
        <v>151800</v>
      </c>
      <c r="F314" s="16" t="n">
        <v>14800</v>
      </c>
      <c r="G314" s="14" t="n">
        <v>18857</v>
      </c>
      <c r="H314" s="14" t="n">
        <v>882</v>
      </c>
      <c r="I314" s="14" t="n">
        <v>725</v>
      </c>
      <c r="J314" s="14" t="n">
        <v>47</v>
      </c>
      <c r="K314" s="14" t="n">
        <v>30</v>
      </c>
      <c r="L314" s="14" t="n">
        <v>24</v>
      </c>
      <c r="M314" s="14" t="n">
        <v>16</v>
      </c>
      <c r="N314" s="14" t="n">
        <v>7</v>
      </c>
      <c r="O314" s="14" t="n">
        <v>19</v>
      </c>
      <c r="P314" s="14" t="n">
        <v>15</v>
      </c>
      <c r="Q314" s="14" t="n">
        <v>8</v>
      </c>
      <c r="R314" s="16" t="n">
        <v>734100</v>
      </c>
      <c r="S314" s="24" t="n">
        <v>18</v>
      </c>
      <c r="T314" s="25" t="n">
        <f aca="false">IF(A314="","",E314+F314)</f>
        <v>166600</v>
      </c>
      <c r="U314" s="26" t="n">
        <f aca="false">IFERROR(H314/G314,"")</f>
        <v>0.0467730816142547</v>
      </c>
      <c r="V314" s="27" t="n">
        <f aca="false">IFERROR(J314/I314,"")</f>
        <v>0.0648275862068966</v>
      </c>
      <c r="W314" s="27" t="n">
        <f aca="false">IFERROR(K314/J314,"")</f>
        <v>0.638297872340426</v>
      </c>
      <c r="X314" s="25" t="n">
        <f aca="false">IFERROR(T314/K314,"")</f>
        <v>5553.33333333333</v>
      </c>
      <c r="Y314" s="27" t="n">
        <f aca="false">IFERROR(O314/K314,"")</f>
        <v>0.633333333333333</v>
      </c>
      <c r="Z314" s="27" t="n">
        <f aca="false">IFERROR(P314/O314,"")</f>
        <v>0.789473684210526</v>
      </c>
      <c r="AA314" s="27" t="n">
        <f aca="false">IFERROR(Q314/P314,"")</f>
        <v>0.533333333333333</v>
      </c>
      <c r="AB314" s="25" t="n">
        <f aca="false">IFERROR(T314/P314,"")</f>
        <v>11106.6666666667</v>
      </c>
      <c r="AC314" s="25" t="n">
        <f aca="false">IFERROR(T314/Q314,"")</f>
        <v>20825</v>
      </c>
      <c r="AD314" s="25" t="n">
        <f aca="false">IFERROR(R314/Q314,"")</f>
        <v>91762.5</v>
      </c>
      <c r="AE314" s="28" t="n">
        <f aca="false">IFERROR(R314/T314,"")</f>
        <v>4.40636254501801</v>
      </c>
      <c r="AF314" s="29" t="str">
        <f aca="false">IF(A314="","",IF(OR(O314&gt;K314,P314&gt;O314,Q314&gt;P314,K314&gt;J314),"CHECK","OK"))</f>
        <v>OK</v>
      </c>
    </row>
    <row r="315" customFormat="false" ht="15" hidden="false" customHeight="false" outlineLevel="0" collapsed="false">
      <c r="A315" s="21" t="n">
        <v>46023</v>
      </c>
      <c r="B315" s="4" t="s">
        <v>109</v>
      </c>
      <c r="C315" s="4" t="s">
        <v>120</v>
      </c>
      <c r="D315" s="4" t="s">
        <v>117</v>
      </c>
      <c r="E315" s="16" t="n">
        <v>29000</v>
      </c>
      <c r="F315" s="16" t="n">
        <v>3700</v>
      </c>
      <c r="G315" s="14" t="n">
        <v>4610</v>
      </c>
      <c r="H315" s="14" t="n">
        <v>556</v>
      </c>
      <c r="I315" s="14" t="n">
        <v>474</v>
      </c>
      <c r="J315" s="14" t="n">
        <v>46</v>
      </c>
      <c r="K315" s="14" t="n">
        <v>41</v>
      </c>
      <c r="L315" s="14" t="n">
        <v>23</v>
      </c>
      <c r="M315" s="14" t="n">
        <v>16</v>
      </c>
      <c r="N315" s="14" t="n">
        <v>7</v>
      </c>
      <c r="O315" s="14" t="n">
        <v>27</v>
      </c>
      <c r="P315" s="14" t="n">
        <v>25</v>
      </c>
      <c r="Q315" s="14" t="n">
        <v>13</v>
      </c>
      <c r="R315" s="16" t="n">
        <v>1163800</v>
      </c>
      <c r="S315" s="24" t="n">
        <v>27</v>
      </c>
      <c r="T315" s="25" t="n">
        <f aca="false">IF(A315="","",E315+F315)</f>
        <v>32700</v>
      </c>
      <c r="U315" s="26" t="n">
        <f aca="false">IFERROR(H315/G315,"")</f>
        <v>0.12060737527115</v>
      </c>
      <c r="V315" s="27" t="n">
        <f aca="false">IFERROR(J315/I315,"")</f>
        <v>0.0970464135021097</v>
      </c>
      <c r="W315" s="27" t="n">
        <f aca="false">IFERROR(K315/J315,"")</f>
        <v>0.891304347826087</v>
      </c>
      <c r="X315" s="25" t="n">
        <f aca="false">IFERROR(T315/K315,"")</f>
        <v>797.560975609756</v>
      </c>
      <c r="Y315" s="27" t="n">
        <f aca="false">IFERROR(O315/K315,"")</f>
        <v>0.658536585365854</v>
      </c>
      <c r="Z315" s="27" t="n">
        <f aca="false">IFERROR(P315/O315,"")</f>
        <v>0.925925925925926</v>
      </c>
      <c r="AA315" s="27" t="n">
        <f aca="false">IFERROR(Q315/P315,"")</f>
        <v>0.52</v>
      </c>
      <c r="AB315" s="25" t="n">
        <f aca="false">IFERROR(T315/P315,"")</f>
        <v>1308</v>
      </c>
      <c r="AC315" s="25" t="n">
        <f aca="false">IFERROR(T315/Q315,"")</f>
        <v>2515.38461538462</v>
      </c>
      <c r="AD315" s="25" t="n">
        <f aca="false">IFERROR(R315/Q315,"")</f>
        <v>89523.0769230769</v>
      </c>
      <c r="AE315" s="28" t="n">
        <f aca="false">IFERROR(R315/T315,"")</f>
        <v>35.5902140672783</v>
      </c>
      <c r="AF315" s="29" t="str">
        <f aca="false">IF(A315="","",IF(OR(O315&gt;K315,P315&gt;O315,Q315&gt;P315,K315&gt;J315),"CHECK","OK"))</f>
        <v>OK</v>
      </c>
    </row>
    <row r="316" customFormat="false" ht="15" hidden="false" customHeight="false" outlineLevel="0" collapsed="false">
      <c r="A316" s="21" t="n">
        <v>46023</v>
      </c>
      <c r="B316" s="4" t="s">
        <v>109</v>
      </c>
      <c r="C316" s="4" t="s">
        <v>120</v>
      </c>
      <c r="D316" s="4" t="s">
        <v>121</v>
      </c>
      <c r="E316" s="16" t="n">
        <v>104700</v>
      </c>
      <c r="F316" s="16" t="n">
        <v>9800</v>
      </c>
      <c r="G316" s="14" t="n">
        <v>75289</v>
      </c>
      <c r="H316" s="14" t="n">
        <v>984</v>
      </c>
      <c r="I316" s="14" t="n">
        <v>845</v>
      </c>
      <c r="J316" s="14" t="n">
        <v>43</v>
      </c>
      <c r="K316" s="14" t="n">
        <v>22</v>
      </c>
      <c r="L316" s="14" t="n">
        <v>22</v>
      </c>
      <c r="M316" s="14" t="n">
        <v>15</v>
      </c>
      <c r="N316" s="14" t="n">
        <v>6</v>
      </c>
      <c r="O316" s="14" t="n">
        <v>11</v>
      </c>
      <c r="P316" s="14" t="n">
        <v>9</v>
      </c>
      <c r="Q316" s="14" t="n">
        <v>5</v>
      </c>
      <c r="R316" s="16" t="n">
        <v>482000</v>
      </c>
      <c r="S316" s="24" t="n">
        <v>15</v>
      </c>
      <c r="T316" s="25" t="n">
        <f aca="false">IF(A316="","",E316+F316)</f>
        <v>114500</v>
      </c>
      <c r="U316" s="26" t="n">
        <f aca="false">IFERROR(H316/G316,"")</f>
        <v>0.01306963832698</v>
      </c>
      <c r="V316" s="27" t="n">
        <f aca="false">IFERROR(J316/I316,"")</f>
        <v>0.050887573964497</v>
      </c>
      <c r="W316" s="27" t="n">
        <f aca="false">IFERROR(K316/J316,"")</f>
        <v>0.511627906976744</v>
      </c>
      <c r="X316" s="25" t="n">
        <f aca="false">IFERROR(T316/K316,"")</f>
        <v>5204.54545454546</v>
      </c>
      <c r="Y316" s="27" t="n">
        <f aca="false">IFERROR(O316/K316,"")</f>
        <v>0.5</v>
      </c>
      <c r="Z316" s="27" t="n">
        <f aca="false">IFERROR(P316/O316,"")</f>
        <v>0.818181818181818</v>
      </c>
      <c r="AA316" s="27" t="n">
        <f aca="false">IFERROR(Q316/P316,"")</f>
        <v>0.555555555555556</v>
      </c>
      <c r="AB316" s="25" t="n">
        <f aca="false">IFERROR(T316/P316,"")</f>
        <v>12722.2222222222</v>
      </c>
      <c r="AC316" s="25" t="n">
        <f aca="false">IFERROR(T316/Q316,"")</f>
        <v>22900</v>
      </c>
      <c r="AD316" s="25" t="n">
        <f aca="false">IFERROR(R316/Q316,"")</f>
        <v>96400</v>
      </c>
      <c r="AE316" s="28" t="n">
        <f aca="false">IFERROR(R316/T316,"")</f>
        <v>4.20960698689956</v>
      </c>
      <c r="AF316" s="29" t="str">
        <f aca="false">IF(A316="","",IF(OR(O316&gt;K316,P316&gt;O316,Q316&gt;P316,K316&gt;J316),"CHECK","OK"))</f>
        <v>OK</v>
      </c>
    </row>
    <row r="317" customFormat="false" ht="15" hidden="false" customHeight="false" outlineLevel="0" collapsed="false">
      <c r="A317" s="21" t="n">
        <v>46023</v>
      </c>
      <c r="B317" s="4" t="s">
        <v>109</v>
      </c>
      <c r="C317" s="4" t="s">
        <v>120</v>
      </c>
      <c r="D317" s="4" t="s">
        <v>123</v>
      </c>
      <c r="E317" s="16" t="n">
        <v>51900</v>
      </c>
      <c r="F317" s="16" t="n">
        <v>12500</v>
      </c>
      <c r="G317" s="14" t="n">
        <v>89805</v>
      </c>
      <c r="H317" s="14" t="n">
        <v>352</v>
      </c>
      <c r="I317" s="14" t="n">
        <v>289</v>
      </c>
      <c r="J317" s="14" t="n">
        <v>7</v>
      </c>
      <c r="K317" s="14" t="n">
        <v>3</v>
      </c>
      <c r="L317" s="14" t="n">
        <v>4</v>
      </c>
      <c r="M317" s="14" t="n">
        <v>2</v>
      </c>
      <c r="N317" s="14" t="n">
        <v>1</v>
      </c>
      <c r="O317" s="14" t="n">
        <v>1</v>
      </c>
      <c r="P317" s="14" t="n">
        <v>1</v>
      </c>
      <c r="Q317" s="14" t="n">
        <v>0</v>
      </c>
      <c r="R317" s="16" t="n">
        <v>0</v>
      </c>
      <c r="S317" s="24" t="n">
        <v>24</v>
      </c>
      <c r="T317" s="25" t="n">
        <f aca="false">IF(A317="","",E317+F317)</f>
        <v>64400</v>
      </c>
      <c r="U317" s="26" t="n">
        <f aca="false">IFERROR(H317/G317,"")</f>
        <v>0.00391960358554646</v>
      </c>
      <c r="V317" s="27" t="n">
        <f aca="false">IFERROR(J317/I317,"")</f>
        <v>0.0242214532871972</v>
      </c>
      <c r="W317" s="27" t="n">
        <f aca="false">IFERROR(K317/J317,"")</f>
        <v>0.428571428571429</v>
      </c>
      <c r="X317" s="25" t="n">
        <f aca="false">IFERROR(T317/K317,"")</f>
        <v>21466.6666666667</v>
      </c>
      <c r="Y317" s="27" t="n">
        <f aca="false">IFERROR(O317/K317,"")</f>
        <v>0.333333333333333</v>
      </c>
      <c r="Z317" s="27" t="n">
        <f aca="false">IFERROR(P317/O317,"")</f>
        <v>1</v>
      </c>
      <c r="AA317" s="27" t="n">
        <f aca="false">IFERROR(Q317/P317,"")</f>
        <v>0</v>
      </c>
      <c r="AB317" s="25" t="n">
        <f aca="false">IFERROR(T317/P317,"")</f>
        <v>64400</v>
      </c>
      <c r="AC317" s="25" t="str">
        <f aca="false">IFERROR(T317/Q317,"")</f>
        <v/>
      </c>
      <c r="AD317" s="25" t="str">
        <f aca="false">IFERROR(R317/Q317,"")</f>
        <v/>
      </c>
      <c r="AE317" s="28" t="n">
        <f aca="false">IFERROR(R317/T317,"")</f>
        <v>0</v>
      </c>
      <c r="AF317" s="29" t="str">
        <f aca="false">IF(A317="","",IF(OR(O317&gt;K317,P317&gt;O317,Q317&gt;P317,K317&gt;J317),"CHECK","OK"))</f>
        <v>OK</v>
      </c>
    </row>
    <row r="318" customFormat="false" ht="15" hidden="false" customHeight="false" outlineLevel="0" collapsed="false">
      <c r="A318" s="21" t="n">
        <v>46023</v>
      </c>
      <c r="B318" s="4" t="s">
        <v>109</v>
      </c>
      <c r="C318" s="4" t="s">
        <v>120</v>
      </c>
      <c r="D318" s="4" t="s">
        <v>126</v>
      </c>
      <c r="E318" s="16" t="n">
        <v>92600</v>
      </c>
      <c r="F318" s="16" t="n">
        <v>14900</v>
      </c>
      <c r="G318" s="14" t="n">
        <v>134288</v>
      </c>
      <c r="H318" s="14" t="n">
        <v>1328</v>
      </c>
      <c r="I318" s="14" t="n">
        <v>922</v>
      </c>
      <c r="J318" s="14" t="n">
        <v>47</v>
      </c>
      <c r="K318" s="14" t="n">
        <v>20</v>
      </c>
      <c r="L318" s="14" t="n">
        <v>24</v>
      </c>
      <c r="M318" s="14" t="n">
        <v>16</v>
      </c>
      <c r="N318" s="14" t="n">
        <v>7</v>
      </c>
      <c r="O318" s="14" t="n">
        <v>9</v>
      </c>
      <c r="P318" s="14" t="n">
        <v>6</v>
      </c>
      <c r="Q318" s="14" t="n">
        <v>3</v>
      </c>
      <c r="R318" s="16" t="n">
        <v>254000</v>
      </c>
      <c r="S318" s="24" t="n">
        <v>16</v>
      </c>
      <c r="T318" s="25" t="n">
        <f aca="false">IF(A318="","",E318+F318)</f>
        <v>107500</v>
      </c>
      <c r="U318" s="26" t="n">
        <f aca="false">IFERROR(H318/G318,"")</f>
        <v>0.00988919337543191</v>
      </c>
      <c r="V318" s="27" t="n">
        <f aca="false">IFERROR(J318/I318,"")</f>
        <v>0.0509761388286334</v>
      </c>
      <c r="W318" s="27" t="n">
        <f aca="false">IFERROR(K318/J318,"")</f>
        <v>0.425531914893617</v>
      </c>
      <c r="X318" s="25" t="n">
        <f aca="false">IFERROR(T318/K318,"")</f>
        <v>5375</v>
      </c>
      <c r="Y318" s="27" t="n">
        <f aca="false">IFERROR(O318/K318,"")</f>
        <v>0.45</v>
      </c>
      <c r="Z318" s="27" t="n">
        <f aca="false">IFERROR(P318/O318,"")</f>
        <v>0.666666666666667</v>
      </c>
      <c r="AA318" s="27" t="n">
        <f aca="false">IFERROR(Q318/P318,"")</f>
        <v>0.5</v>
      </c>
      <c r="AB318" s="25" t="n">
        <f aca="false">IFERROR(T318/P318,"")</f>
        <v>17916.6666666667</v>
      </c>
      <c r="AC318" s="25" t="n">
        <f aca="false">IFERROR(T318/Q318,"")</f>
        <v>35833.3333333333</v>
      </c>
      <c r="AD318" s="25" t="n">
        <f aca="false">IFERROR(R318/Q318,"")</f>
        <v>84666.6666666667</v>
      </c>
      <c r="AE318" s="28" t="n">
        <f aca="false">IFERROR(R318/T318,"")</f>
        <v>2.36279069767442</v>
      </c>
      <c r="AF318" s="29" t="str">
        <f aca="false">IF(A318="","",IF(OR(O318&gt;K318,P318&gt;O318,Q318&gt;P318,K318&gt;J318),"CHECK","OK"))</f>
        <v>OK</v>
      </c>
    </row>
    <row r="319" customFormat="false" ht="15" hidden="false" customHeight="false" outlineLevel="0" collapsed="false">
      <c r="A319" s="21" t="n">
        <v>46023</v>
      </c>
      <c r="B319" s="4" t="s">
        <v>109</v>
      </c>
      <c r="C319" s="4" t="s">
        <v>120</v>
      </c>
      <c r="D319" s="4" t="s">
        <v>127</v>
      </c>
      <c r="E319" s="16" t="n">
        <v>0</v>
      </c>
      <c r="F319" s="16" t="n">
        <v>29200</v>
      </c>
      <c r="G319" s="14" t="n">
        <v>25585</v>
      </c>
      <c r="H319" s="14" t="n">
        <v>785</v>
      </c>
      <c r="I319" s="14" t="n">
        <v>805</v>
      </c>
      <c r="J319" s="14" t="n">
        <v>23</v>
      </c>
      <c r="K319" s="14" t="n">
        <v>17</v>
      </c>
      <c r="L319" s="14" t="n">
        <v>12</v>
      </c>
      <c r="M319" s="14" t="n">
        <v>8</v>
      </c>
      <c r="N319" s="14" t="n">
        <v>3</v>
      </c>
      <c r="O319" s="14" t="n">
        <v>10</v>
      </c>
      <c r="P319" s="14" t="n">
        <v>8</v>
      </c>
      <c r="Q319" s="14" t="n">
        <v>4</v>
      </c>
      <c r="R319" s="16" t="n">
        <v>346700</v>
      </c>
      <c r="S319" s="24" t="n">
        <v>16</v>
      </c>
      <c r="T319" s="25" t="n">
        <f aca="false">IF(A319="","",E319+F319)</f>
        <v>29200</v>
      </c>
      <c r="U319" s="26" t="n">
        <f aca="false">IFERROR(H319/G319,"")</f>
        <v>0.0306820402579637</v>
      </c>
      <c r="V319" s="27" t="n">
        <f aca="false">IFERROR(J319/I319,"")</f>
        <v>0.0285714285714286</v>
      </c>
      <c r="W319" s="27" t="n">
        <f aca="false">IFERROR(K319/J319,"")</f>
        <v>0.739130434782609</v>
      </c>
      <c r="X319" s="25" t="n">
        <f aca="false">IFERROR(T319/K319,"")</f>
        <v>1717.64705882353</v>
      </c>
      <c r="Y319" s="27" t="n">
        <f aca="false">IFERROR(O319/K319,"")</f>
        <v>0.588235294117647</v>
      </c>
      <c r="Z319" s="27" t="n">
        <f aca="false">IFERROR(P319/O319,"")</f>
        <v>0.8</v>
      </c>
      <c r="AA319" s="27" t="n">
        <f aca="false">IFERROR(Q319/P319,"")</f>
        <v>0.5</v>
      </c>
      <c r="AB319" s="25" t="n">
        <f aca="false">IFERROR(T319/P319,"")</f>
        <v>3650</v>
      </c>
      <c r="AC319" s="25" t="n">
        <f aca="false">IFERROR(T319/Q319,"")</f>
        <v>7300</v>
      </c>
      <c r="AD319" s="25" t="n">
        <f aca="false">IFERROR(R319/Q319,"")</f>
        <v>86675</v>
      </c>
      <c r="AE319" s="28" t="n">
        <f aca="false">IFERROR(R319/T319,"")</f>
        <v>11.8732876712329</v>
      </c>
      <c r="AF319" s="29" t="str">
        <f aca="false">IF(A319="","",IF(OR(O319&gt;K319,P319&gt;O319,Q319&gt;P319,K319&gt;J319),"CHECK","OK"))</f>
        <v>OK</v>
      </c>
    </row>
    <row r="320" customFormat="false" ht="15" hidden="false" customHeight="false" outlineLevel="0" collapsed="false">
      <c r="A320" s="21" t="n">
        <v>46023</v>
      </c>
      <c r="B320" s="4" t="s">
        <v>109</v>
      </c>
      <c r="C320" s="4" t="s">
        <v>120</v>
      </c>
      <c r="D320" s="4" t="s">
        <v>128</v>
      </c>
      <c r="E320" s="16" t="n">
        <v>0</v>
      </c>
      <c r="F320" s="16" t="n">
        <v>9500</v>
      </c>
      <c r="G320" s="14" t="n">
        <v>11135</v>
      </c>
      <c r="H320" s="14" t="n">
        <v>528</v>
      </c>
      <c r="I320" s="14" t="n">
        <v>398</v>
      </c>
      <c r="J320" s="14" t="n">
        <v>104</v>
      </c>
      <c r="K320" s="14" t="n">
        <v>72</v>
      </c>
      <c r="L320" s="14" t="n">
        <v>78</v>
      </c>
      <c r="M320" s="14" t="n">
        <v>10</v>
      </c>
      <c r="N320" s="14" t="n">
        <v>16</v>
      </c>
      <c r="O320" s="14" t="n">
        <v>48</v>
      </c>
      <c r="P320" s="14" t="n">
        <v>38</v>
      </c>
      <c r="Q320" s="14" t="n">
        <v>22</v>
      </c>
      <c r="R320" s="16" t="n">
        <v>2082000</v>
      </c>
      <c r="S320" s="24" t="n">
        <v>18</v>
      </c>
      <c r="T320" s="25" t="n">
        <f aca="false">IF(A320="","",E320+F320)</f>
        <v>9500</v>
      </c>
      <c r="U320" s="26" t="n">
        <f aca="false">IFERROR(H320/G320,"")</f>
        <v>0.0474180511899416</v>
      </c>
      <c r="V320" s="27" t="n">
        <f aca="false">IFERROR(J320/I320,"")</f>
        <v>0.261306532663317</v>
      </c>
      <c r="W320" s="27" t="n">
        <f aca="false">IFERROR(K320/J320,"")</f>
        <v>0.692307692307692</v>
      </c>
      <c r="X320" s="25" t="n">
        <f aca="false">IFERROR(T320/K320,"")</f>
        <v>131.944444444444</v>
      </c>
      <c r="Y320" s="27" t="n">
        <f aca="false">IFERROR(O320/K320,"")</f>
        <v>0.666666666666667</v>
      </c>
      <c r="Z320" s="27" t="n">
        <f aca="false">IFERROR(P320/O320,"")</f>
        <v>0.791666666666667</v>
      </c>
      <c r="AA320" s="27" t="n">
        <f aca="false">IFERROR(Q320/P320,"")</f>
        <v>0.578947368421053</v>
      </c>
      <c r="AB320" s="25" t="n">
        <f aca="false">IFERROR(T320/P320,"")</f>
        <v>250</v>
      </c>
      <c r="AC320" s="25" t="n">
        <f aca="false">IFERROR(T320/Q320,"")</f>
        <v>431.818181818182</v>
      </c>
      <c r="AD320" s="25" t="n">
        <f aca="false">IFERROR(R320/Q320,"")</f>
        <v>94636.3636363636</v>
      </c>
      <c r="AE320" s="28" t="n">
        <f aca="false">IFERROR(R320/T320,"")</f>
        <v>219.157894736842</v>
      </c>
      <c r="AF320" s="29" t="str">
        <f aca="false">IF(A320="","",IF(OR(O320&gt;K320,P320&gt;O320,Q320&gt;P320,K320&gt;J320),"CHECK","OK"))</f>
        <v>OK</v>
      </c>
    </row>
    <row r="321" customFormat="false" ht="15" hidden="false" customHeight="false" outlineLevel="0" collapsed="false">
      <c r="A321" s="21" t="n">
        <v>46023</v>
      </c>
      <c r="B321" s="4" t="s">
        <v>109</v>
      </c>
      <c r="C321" s="4" t="s">
        <v>120</v>
      </c>
      <c r="D321" s="4" t="s">
        <v>129</v>
      </c>
      <c r="E321" s="16" t="n">
        <v>0</v>
      </c>
      <c r="F321" s="16" t="n">
        <v>18800</v>
      </c>
      <c r="G321" s="14" t="n">
        <v>15609</v>
      </c>
      <c r="H321" s="14" t="n">
        <v>145</v>
      </c>
      <c r="I321" s="14" t="n">
        <v>118</v>
      </c>
      <c r="J321" s="14" t="n">
        <v>3</v>
      </c>
      <c r="K321" s="14" t="n">
        <v>1</v>
      </c>
      <c r="L321" s="14" t="n">
        <v>2</v>
      </c>
      <c r="M321" s="14" t="n">
        <v>1</v>
      </c>
      <c r="N321" s="14" t="n">
        <v>0</v>
      </c>
      <c r="O321" s="14" t="n">
        <v>0</v>
      </c>
      <c r="P321" s="14" t="n">
        <v>0</v>
      </c>
      <c r="Q321" s="14" t="n">
        <v>0</v>
      </c>
      <c r="R321" s="16" t="n">
        <v>0</v>
      </c>
      <c r="S321" s="24" t="n">
        <v>11</v>
      </c>
      <c r="T321" s="25" t="n">
        <f aca="false">IF(A321="","",E321+F321)</f>
        <v>18800</v>
      </c>
      <c r="U321" s="26" t="n">
        <f aca="false">IFERROR(H321/G321,"")</f>
        <v>0.00928951246075982</v>
      </c>
      <c r="V321" s="27" t="n">
        <f aca="false">IFERROR(J321/I321,"")</f>
        <v>0.0254237288135593</v>
      </c>
      <c r="W321" s="27" t="n">
        <f aca="false">IFERROR(K321/J321,"")</f>
        <v>0.333333333333333</v>
      </c>
      <c r="X321" s="25" t="n">
        <f aca="false">IFERROR(T321/K321,"")</f>
        <v>18800</v>
      </c>
      <c r="Y321" s="27" t="n">
        <f aca="false">IFERROR(O321/K321,"")</f>
        <v>0</v>
      </c>
      <c r="Z321" s="27" t="str">
        <f aca="false">IFERROR(P321/O321,"")</f>
        <v/>
      </c>
      <c r="AA321" s="27" t="str">
        <f aca="false">IFERROR(Q321/P321,"")</f>
        <v/>
      </c>
      <c r="AB321" s="25" t="str">
        <f aca="false">IFERROR(T321/P321,"")</f>
        <v/>
      </c>
      <c r="AC321" s="25" t="str">
        <f aca="false">IFERROR(T321/Q321,"")</f>
        <v/>
      </c>
      <c r="AD321" s="25" t="str">
        <f aca="false">IFERROR(R321/Q321,"")</f>
        <v/>
      </c>
      <c r="AE321" s="28" t="n">
        <f aca="false">IFERROR(R321/T321,"")</f>
        <v>0</v>
      </c>
      <c r="AF321" s="29" t="str">
        <f aca="false">IF(A321="","",IF(OR(O321&gt;K321,P321&gt;O321,Q321&gt;P321,K321&gt;J321),"CHECK","OK"))</f>
        <v>OK</v>
      </c>
    </row>
    <row r="322" customFormat="false" ht="15" hidden="false" customHeight="false" outlineLevel="0" collapsed="false">
      <c r="A322" s="21" t="n">
        <v>46023</v>
      </c>
      <c r="B322" s="4" t="s">
        <v>109</v>
      </c>
      <c r="C322" s="4" t="s">
        <v>120</v>
      </c>
      <c r="D322" s="4" t="s">
        <v>130</v>
      </c>
      <c r="E322" s="16" t="n">
        <v>0</v>
      </c>
      <c r="F322" s="16" t="n">
        <v>0</v>
      </c>
      <c r="G322" s="14" t="n">
        <v>0</v>
      </c>
      <c r="H322" s="14" t="n">
        <v>0</v>
      </c>
      <c r="I322" s="14" t="n">
        <v>0</v>
      </c>
      <c r="J322" s="14" t="n">
        <v>7</v>
      </c>
      <c r="K322" s="14" t="n">
        <v>4</v>
      </c>
      <c r="L322" s="14" t="n">
        <v>0</v>
      </c>
      <c r="M322" s="14" t="n">
        <v>0</v>
      </c>
      <c r="N322" s="14" t="n">
        <v>7</v>
      </c>
      <c r="O322" s="14" t="n">
        <v>3</v>
      </c>
      <c r="P322" s="14" t="n">
        <v>2</v>
      </c>
      <c r="Q322" s="14" t="n">
        <v>1</v>
      </c>
      <c r="R322" s="16" t="n">
        <v>97700</v>
      </c>
      <c r="S322" s="24" t="n">
        <v>18</v>
      </c>
      <c r="T322" s="25" t="n">
        <f aca="false">IF(A322="","",E322+F322)</f>
        <v>0</v>
      </c>
      <c r="U322" s="26" t="str">
        <f aca="false">IFERROR(H322/G322,"")</f>
        <v/>
      </c>
      <c r="V322" s="27" t="str">
        <f aca="false">IFERROR(J322/I322,"")</f>
        <v/>
      </c>
      <c r="W322" s="27" t="n">
        <f aca="false">IFERROR(K322/J322,"")</f>
        <v>0.571428571428571</v>
      </c>
      <c r="X322" s="25" t="n">
        <f aca="false">IFERROR(T322/K322,"")</f>
        <v>0</v>
      </c>
      <c r="Y322" s="27" t="n">
        <f aca="false">IFERROR(O322/K322,"")</f>
        <v>0.75</v>
      </c>
      <c r="Z322" s="27" t="n">
        <f aca="false">IFERROR(P322/O322,"")</f>
        <v>0.666666666666667</v>
      </c>
      <c r="AA322" s="27" t="n">
        <f aca="false">IFERROR(Q322/P322,"")</f>
        <v>0.5</v>
      </c>
      <c r="AB322" s="25" t="n">
        <f aca="false">IFERROR(T322/P322,"")</f>
        <v>0</v>
      </c>
      <c r="AC322" s="25" t="n">
        <f aca="false">IFERROR(T322/Q322,"")</f>
        <v>0</v>
      </c>
      <c r="AD322" s="25" t="n">
        <f aca="false">IFERROR(R322/Q322,"")</f>
        <v>97700</v>
      </c>
      <c r="AE322" s="28" t="str">
        <f aca="false">IFERROR(R322/T322,"")</f>
        <v/>
      </c>
      <c r="AF322" s="29" t="str">
        <f aca="false">IF(A322="","",IF(OR(O322&gt;K322,P322&gt;O322,Q322&gt;P322,K322&gt;J322),"CHECK","OK"))</f>
        <v>OK</v>
      </c>
    </row>
    <row r="323" customFormat="false" ht="15" hidden="false" customHeight="false" outlineLevel="0" collapsed="false">
      <c r="A323" s="21" t="n">
        <v>46023</v>
      </c>
      <c r="B323" s="4" t="s">
        <v>109</v>
      </c>
      <c r="C323" s="4" t="s">
        <v>120</v>
      </c>
      <c r="D323" s="4" t="s">
        <v>131</v>
      </c>
      <c r="E323" s="16" t="n">
        <v>0</v>
      </c>
      <c r="F323" s="16" t="n">
        <v>5900</v>
      </c>
      <c r="G323" s="14" t="n">
        <v>5838</v>
      </c>
      <c r="H323" s="14" t="n">
        <v>123</v>
      </c>
      <c r="I323" s="14" t="n">
        <v>90</v>
      </c>
      <c r="J323" s="14" t="n">
        <v>4</v>
      </c>
      <c r="K323" s="14" t="n">
        <v>2</v>
      </c>
      <c r="L323" s="14" t="n">
        <v>2</v>
      </c>
      <c r="M323" s="14" t="n">
        <v>1</v>
      </c>
      <c r="N323" s="14" t="n">
        <v>1</v>
      </c>
      <c r="O323" s="14" t="n">
        <v>1</v>
      </c>
      <c r="P323" s="14" t="n">
        <v>1</v>
      </c>
      <c r="Q323" s="14" t="n">
        <v>1</v>
      </c>
      <c r="R323" s="16" t="n">
        <v>89100</v>
      </c>
      <c r="S323" s="24" t="n">
        <v>25</v>
      </c>
      <c r="T323" s="25" t="n">
        <f aca="false">IF(A323="","",E323+F323)</f>
        <v>5900</v>
      </c>
      <c r="U323" s="26" t="n">
        <f aca="false">IFERROR(H323/G323,"")</f>
        <v>0.0210688591983556</v>
      </c>
      <c r="V323" s="27" t="n">
        <f aca="false">IFERROR(J323/I323,"")</f>
        <v>0.0444444444444444</v>
      </c>
      <c r="W323" s="27" t="n">
        <f aca="false">IFERROR(K323/J323,"")</f>
        <v>0.5</v>
      </c>
      <c r="X323" s="25" t="n">
        <f aca="false">IFERROR(T323/K323,"")</f>
        <v>2950</v>
      </c>
      <c r="Y323" s="27" t="n">
        <f aca="false">IFERROR(O323/K323,"")</f>
        <v>0.5</v>
      </c>
      <c r="Z323" s="27" t="n">
        <f aca="false">IFERROR(P323/O323,"")</f>
        <v>1</v>
      </c>
      <c r="AA323" s="27" t="n">
        <f aca="false">IFERROR(Q323/P323,"")</f>
        <v>1</v>
      </c>
      <c r="AB323" s="25" t="n">
        <f aca="false">IFERROR(T323/P323,"")</f>
        <v>5900</v>
      </c>
      <c r="AC323" s="25" t="n">
        <f aca="false">IFERROR(T323/Q323,"")</f>
        <v>5900</v>
      </c>
      <c r="AD323" s="25" t="n">
        <f aca="false">IFERROR(R323/Q323,"")</f>
        <v>89100</v>
      </c>
      <c r="AE323" s="28" t="n">
        <f aca="false">IFERROR(R323/T323,"")</f>
        <v>15.1016949152542</v>
      </c>
      <c r="AF323" s="29" t="str">
        <f aca="false">IF(A323="","",IF(OR(O323&gt;K323,P323&gt;O323,Q323&gt;P323,K323&gt;J323),"CHECK","OK"))</f>
        <v>OK</v>
      </c>
    </row>
    <row r="324" customFormat="false" ht="15" hidden="false" customHeight="false" outlineLevel="0" collapsed="false">
      <c r="A324" s="21" t="n">
        <v>46023</v>
      </c>
      <c r="B324" s="4" t="s">
        <v>109</v>
      </c>
      <c r="C324" s="4" t="s">
        <v>120</v>
      </c>
      <c r="D324" s="4" t="s">
        <v>132</v>
      </c>
      <c r="E324" s="16" t="n">
        <v>0</v>
      </c>
      <c r="F324" s="16" t="n">
        <v>0</v>
      </c>
      <c r="G324" s="14" t="n">
        <v>0</v>
      </c>
      <c r="H324" s="14" t="n">
        <v>0</v>
      </c>
      <c r="I324" s="14" t="n">
        <v>0</v>
      </c>
      <c r="J324" s="14" t="n">
        <v>5</v>
      </c>
      <c r="K324" s="14" t="n">
        <v>4</v>
      </c>
      <c r="L324" s="14" t="n">
        <v>2</v>
      </c>
      <c r="M324" s="14" t="n">
        <v>2</v>
      </c>
      <c r="N324" s="14" t="n">
        <v>1</v>
      </c>
      <c r="O324" s="14" t="n">
        <v>3</v>
      </c>
      <c r="P324" s="14" t="n">
        <v>3</v>
      </c>
      <c r="Q324" s="14" t="n">
        <v>2</v>
      </c>
      <c r="R324" s="16" t="n">
        <v>169200</v>
      </c>
      <c r="S324" s="24" t="n">
        <v>16</v>
      </c>
      <c r="T324" s="25" t="n">
        <f aca="false">IF(A324="","",E324+F324)</f>
        <v>0</v>
      </c>
      <c r="U324" s="26" t="str">
        <f aca="false">IFERROR(H324/G324,"")</f>
        <v/>
      </c>
      <c r="V324" s="27" t="str">
        <f aca="false">IFERROR(J324/I324,"")</f>
        <v/>
      </c>
      <c r="W324" s="27" t="n">
        <f aca="false">IFERROR(K324/J324,"")</f>
        <v>0.8</v>
      </c>
      <c r="X324" s="25" t="n">
        <f aca="false">IFERROR(T324/K324,"")</f>
        <v>0</v>
      </c>
      <c r="Y324" s="27" t="n">
        <f aca="false">IFERROR(O324/K324,"")</f>
        <v>0.75</v>
      </c>
      <c r="Z324" s="27" t="n">
        <f aca="false">IFERROR(P324/O324,"")</f>
        <v>1</v>
      </c>
      <c r="AA324" s="27" t="n">
        <f aca="false">IFERROR(Q324/P324,"")</f>
        <v>0.666666666666667</v>
      </c>
      <c r="AB324" s="25" t="n">
        <f aca="false">IFERROR(T324/P324,"")</f>
        <v>0</v>
      </c>
      <c r="AC324" s="25" t="n">
        <f aca="false">IFERROR(T324/Q324,"")</f>
        <v>0</v>
      </c>
      <c r="AD324" s="25" t="n">
        <f aca="false">IFERROR(R324/Q324,"")</f>
        <v>84600</v>
      </c>
      <c r="AE324" s="28" t="str">
        <f aca="false">IFERROR(R324/T324,"")</f>
        <v/>
      </c>
      <c r="AF324" s="29" t="str">
        <f aca="false">IF(A324="","",IF(OR(O324&gt;K324,P324&gt;O324,Q324&gt;P324,K324&gt;J324),"CHECK","OK"))</f>
        <v>OK</v>
      </c>
    </row>
    <row r="325" customFormat="false" ht="15" hidden="false" customHeight="false" outlineLevel="0" collapsed="false">
      <c r="A325" s="21" t="n">
        <v>46023</v>
      </c>
      <c r="B325" s="4" t="s">
        <v>109</v>
      </c>
      <c r="C325" s="4" t="s">
        <v>120</v>
      </c>
      <c r="D325" s="4" t="s">
        <v>133</v>
      </c>
      <c r="E325" s="16" t="n">
        <v>0</v>
      </c>
      <c r="F325" s="16" t="n">
        <v>0</v>
      </c>
      <c r="G325" s="14" t="n">
        <v>0</v>
      </c>
      <c r="H325" s="14" t="n">
        <v>0</v>
      </c>
      <c r="I325" s="14" t="n">
        <v>173</v>
      </c>
      <c r="J325" s="14" t="n">
        <v>8</v>
      </c>
      <c r="K325" s="14" t="n">
        <v>5</v>
      </c>
      <c r="L325" s="14" t="n">
        <v>4</v>
      </c>
      <c r="M325" s="14" t="n">
        <v>3</v>
      </c>
      <c r="N325" s="14" t="n">
        <v>1</v>
      </c>
      <c r="O325" s="14" t="n">
        <v>3</v>
      </c>
      <c r="P325" s="14" t="n">
        <v>2</v>
      </c>
      <c r="Q325" s="14" t="n">
        <v>1</v>
      </c>
      <c r="R325" s="16" t="n">
        <v>97300</v>
      </c>
      <c r="S325" s="24" t="n">
        <v>15</v>
      </c>
      <c r="T325" s="25" t="n">
        <f aca="false">IF(A325="","",E325+F325)</f>
        <v>0</v>
      </c>
      <c r="U325" s="26" t="str">
        <f aca="false">IFERROR(H325/G325,"")</f>
        <v/>
      </c>
      <c r="V325" s="27" t="n">
        <f aca="false">IFERROR(J325/I325,"")</f>
        <v>0.046242774566474</v>
      </c>
      <c r="W325" s="27" t="n">
        <f aca="false">IFERROR(K325/J325,"")</f>
        <v>0.625</v>
      </c>
      <c r="X325" s="25" t="n">
        <f aca="false">IFERROR(T325/K325,"")</f>
        <v>0</v>
      </c>
      <c r="Y325" s="27" t="n">
        <f aca="false">IFERROR(O325/K325,"")</f>
        <v>0.6</v>
      </c>
      <c r="Z325" s="27" t="n">
        <f aca="false">IFERROR(P325/O325,"")</f>
        <v>0.666666666666667</v>
      </c>
      <c r="AA325" s="27" t="n">
        <f aca="false">IFERROR(Q325/P325,"")</f>
        <v>0.5</v>
      </c>
      <c r="AB325" s="25" t="n">
        <f aca="false">IFERROR(T325/P325,"")</f>
        <v>0</v>
      </c>
      <c r="AC325" s="25" t="n">
        <f aca="false">IFERROR(T325/Q325,"")</f>
        <v>0</v>
      </c>
      <c r="AD325" s="25" t="n">
        <f aca="false">IFERROR(R325/Q325,"")</f>
        <v>97300</v>
      </c>
      <c r="AE325" s="28" t="str">
        <f aca="false">IFERROR(R325/T325,"")</f>
        <v/>
      </c>
      <c r="AF325" s="29" t="str">
        <f aca="false">IF(A325="","",IF(OR(O325&gt;K325,P325&gt;O325,Q325&gt;P325,K325&gt;J325),"CHECK","OK"))</f>
        <v>OK</v>
      </c>
    </row>
    <row r="326" customFormat="false" ht="15" hidden="false" customHeight="false" outlineLevel="0" collapsed="false">
      <c r="A326" s="21" t="n">
        <v>46023</v>
      </c>
      <c r="B326" s="4" t="s">
        <v>109</v>
      </c>
      <c r="C326" s="4" t="s">
        <v>122</v>
      </c>
      <c r="D326" s="4" t="s">
        <v>111</v>
      </c>
      <c r="E326" s="16" t="n">
        <v>96500</v>
      </c>
      <c r="F326" s="16" t="n">
        <v>9000</v>
      </c>
      <c r="G326" s="14" t="n">
        <v>23056</v>
      </c>
      <c r="H326" s="14" t="n">
        <v>1107</v>
      </c>
      <c r="I326" s="14" t="n">
        <v>949</v>
      </c>
      <c r="J326" s="14" t="n">
        <v>57</v>
      </c>
      <c r="K326" s="14" t="n">
        <v>37</v>
      </c>
      <c r="L326" s="14" t="n">
        <v>28</v>
      </c>
      <c r="M326" s="14" t="n">
        <v>20</v>
      </c>
      <c r="N326" s="14" t="n">
        <v>9</v>
      </c>
      <c r="O326" s="14" t="n">
        <v>25</v>
      </c>
      <c r="P326" s="14" t="n">
        <v>20</v>
      </c>
      <c r="Q326" s="14" t="n">
        <v>19</v>
      </c>
      <c r="R326" s="16" t="n">
        <v>94100</v>
      </c>
      <c r="S326" s="24" t="n">
        <v>19</v>
      </c>
      <c r="T326" s="25" t="n">
        <f aca="false">IF(A326="","",E326+F326)</f>
        <v>105500</v>
      </c>
      <c r="U326" s="26" t="n">
        <f aca="false">IFERROR(H326/G326,"")</f>
        <v>0.0480135322692575</v>
      </c>
      <c r="V326" s="27" t="n">
        <f aca="false">IFERROR(J326/I326,"")</f>
        <v>0.0600632244467861</v>
      </c>
      <c r="W326" s="27" t="n">
        <f aca="false">IFERROR(K326/J326,"")</f>
        <v>0.649122807017544</v>
      </c>
      <c r="X326" s="25" t="n">
        <f aca="false">IFERROR(T326/K326,"")</f>
        <v>2851.35135135135</v>
      </c>
      <c r="Y326" s="27" t="n">
        <f aca="false">IFERROR(O326/K326,"")</f>
        <v>0.675675675675676</v>
      </c>
      <c r="Z326" s="27" t="n">
        <f aca="false">IFERROR(P326/O326,"")</f>
        <v>0.8</v>
      </c>
      <c r="AA326" s="27" t="n">
        <f aca="false">IFERROR(Q326/P326,"")</f>
        <v>0.95</v>
      </c>
      <c r="AB326" s="25" t="n">
        <f aca="false">IFERROR(T326/P326,"")</f>
        <v>5275</v>
      </c>
      <c r="AC326" s="25" t="n">
        <f aca="false">IFERROR(T326/Q326,"")</f>
        <v>5552.63157894737</v>
      </c>
      <c r="AD326" s="25" t="n">
        <f aca="false">IFERROR(R326/Q326,"")</f>
        <v>4952.63157894737</v>
      </c>
      <c r="AE326" s="28" t="n">
        <f aca="false">IFERROR(R326/T326,"")</f>
        <v>0.891943127962085</v>
      </c>
      <c r="AF326" s="29" t="str">
        <f aca="false">IF(A326="","",IF(OR(O326&gt;K326,P326&gt;O326,Q326&gt;P326,K326&gt;J326),"CHECK","OK"))</f>
        <v>OK</v>
      </c>
    </row>
    <row r="327" customFormat="false" ht="15" hidden="false" customHeight="false" outlineLevel="0" collapsed="false">
      <c r="A327" s="21" t="n">
        <v>46023</v>
      </c>
      <c r="B327" s="4" t="s">
        <v>109</v>
      </c>
      <c r="C327" s="4" t="s">
        <v>122</v>
      </c>
      <c r="D327" s="4" t="s">
        <v>117</v>
      </c>
      <c r="E327" s="16" t="n">
        <v>18100</v>
      </c>
      <c r="F327" s="16" t="n">
        <v>2300</v>
      </c>
      <c r="G327" s="14" t="n">
        <v>5425</v>
      </c>
      <c r="H327" s="14" t="n">
        <v>631</v>
      </c>
      <c r="I327" s="14" t="n">
        <v>623</v>
      </c>
      <c r="J327" s="14" t="n">
        <v>62</v>
      </c>
      <c r="K327" s="14" t="n">
        <v>53</v>
      </c>
      <c r="L327" s="14" t="n">
        <v>31</v>
      </c>
      <c r="M327" s="14" t="n">
        <v>22</v>
      </c>
      <c r="N327" s="14" t="n">
        <v>9</v>
      </c>
      <c r="O327" s="14" t="n">
        <v>39</v>
      </c>
      <c r="P327" s="14" t="n">
        <v>33</v>
      </c>
      <c r="Q327" s="14" t="n">
        <v>29</v>
      </c>
      <c r="R327" s="16" t="n">
        <v>117400</v>
      </c>
      <c r="S327" s="24" t="n">
        <v>11</v>
      </c>
      <c r="T327" s="25" t="n">
        <f aca="false">IF(A327="","",E327+F327)</f>
        <v>20400</v>
      </c>
      <c r="U327" s="26" t="n">
        <f aca="false">IFERROR(H327/G327,"")</f>
        <v>0.1163133640553</v>
      </c>
      <c r="V327" s="27" t="n">
        <f aca="false">IFERROR(J327/I327,"")</f>
        <v>0.0995184590690209</v>
      </c>
      <c r="W327" s="27" t="n">
        <f aca="false">IFERROR(K327/J327,"")</f>
        <v>0.854838709677419</v>
      </c>
      <c r="X327" s="25" t="n">
        <f aca="false">IFERROR(T327/K327,"")</f>
        <v>384.905660377359</v>
      </c>
      <c r="Y327" s="27" t="n">
        <f aca="false">IFERROR(O327/K327,"")</f>
        <v>0.735849056603774</v>
      </c>
      <c r="Z327" s="27" t="n">
        <f aca="false">IFERROR(P327/O327,"")</f>
        <v>0.846153846153846</v>
      </c>
      <c r="AA327" s="27" t="n">
        <f aca="false">IFERROR(Q327/P327,"")</f>
        <v>0.878787878787879</v>
      </c>
      <c r="AB327" s="25" t="n">
        <f aca="false">IFERROR(T327/P327,"")</f>
        <v>618.181818181818</v>
      </c>
      <c r="AC327" s="25" t="n">
        <f aca="false">IFERROR(T327/Q327,"")</f>
        <v>703.448275862069</v>
      </c>
      <c r="AD327" s="25" t="n">
        <f aca="false">IFERROR(R327/Q327,"")</f>
        <v>4048.27586206897</v>
      </c>
      <c r="AE327" s="28" t="n">
        <f aca="false">IFERROR(R327/T327,"")</f>
        <v>5.75490196078431</v>
      </c>
      <c r="AF327" s="29" t="str">
        <f aca="false">IF(A327="","",IF(OR(O327&gt;K327,P327&gt;O327,Q327&gt;P327,K327&gt;J327),"CHECK","OK"))</f>
        <v>OK</v>
      </c>
    </row>
    <row r="328" customFormat="false" ht="15" hidden="false" customHeight="false" outlineLevel="0" collapsed="false">
      <c r="A328" s="21" t="n">
        <v>46023</v>
      </c>
      <c r="B328" s="4" t="s">
        <v>109</v>
      </c>
      <c r="C328" s="4" t="s">
        <v>122</v>
      </c>
      <c r="D328" s="4" t="s">
        <v>121</v>
      </c>
      <c r="E328" s="16" t="n">
        <v>63600</v>
      </c>
      <c r="F328" s="16" t="n">
        <v>5800</v>
      </c>
      <c r="G328" s="14" t="n">
        <v>84481</v>
      </c>
      <c r="H328" s="14" t="n">
        <v>985</v>
      </c>
      <c r="I328" s="14" t="n">
        <v>873</v>
      </c>
      <c r="J328" s="14" t="n">
        <v>40</v>
      </c>
      <c r="K328" s="14" t="n">
        <v>21</v>
      </c>
      <c r="L328" s="14" t="n">
        <v>20</v>
      </c>
      <c r="M328" s="14" t="n">
        <v>14</v>
      </c>
      <c r="N328" s="14" t="n">
        <v>6</v>
      </c>
      <c r="O328" s="14" t="n">
        <v>13</v>
      </c>
      <c r="P328" s="14" t="n">
        <v>10</v>
      </c>
      <c r="Q328" s="14" t="n">
        <v>9</v>
      </c>
      <c r="R328" s="16" t="n">
        <v>40200</v>
      </c>
      <c r="S328" s="24" t="n">
        <v>13</v>
      </c>
      <c r="T328" s="25" t="n">
        <f aca="false">IF(A328="","",E328+F328)</f>
        <v>69400</v>
      </c>
      <c r="U328" s="26" t="n">
        <f aca="false">IFERROR(H328/G328,"")</f>
        <v>0.0116594263798961</v>
      </c>
      <c r="V328" s="27" t="n">
        <f aca="false">IFERROR(J328/I328,"")</f>
        <v>0.0458190148911798</v>
      </c>
      <c r="W328" s="27" t="n">
        <f aca="false">IFERROR(K328/J328,"")</f>
        <v>0.525</v>
      </c>
      <c r="X328" s="25" t="n">
        <f aca="false">IFERROR(T328/K328,"")</f>
        <v>3304.7619047619</v>
      </c>
      <c r="Y328" s="27" t="n">
        <f aca="false">IFERROR(O328/K328,"")</f>
        <v>0.619047619047619</v>
      </c>
      <c r="Z328" s="27" t="n">
        <f aca="false">IFERROR(P328/O328,"")</f>
        <v>0.769230769230769</v>
      </c>
      <c r="AA328" s="27" t="n">
        <f aca="false">IFERROR(Q328/P328,"")</f>
        <v>0.9</v>
      </c>
      <c r="AB328" s="25" t="n">
        <f aca="false">IFERROR(T328/P328,"")</f>
        <v>6940</v>
      </c>
      <c r="AC328" s="25" t="n">
        <f aca="false">IFERROR(T328/Q328,"")</f>
        <v>7711.11111111111</v>
      </c>
      <c r="AD328" s="25" t="n">
        <f aca="false">IFERROR(R328/Q328,"")</f>
        <v>4466.66666666667</v>
      </c>
      <c r="AE328" s="28" t="n">
        <f aca="false">IFERROR(R328/T328,"")</f>
        <v>0.579250720461095</v>
      </c>
      <c r="AF328" s="29" t="str">
        <f aca="false">IF(A328="","",IF(OR(O328&gt;K328,P328&gt;O328,Q328&gt;P328,K328&gt;J328),"CHECK","OK"))</f>
        <v>OK</v>
      </c>
    </row>
    <row r="329" customFormat="false" ht="15" hidden="false" customHeight="false" outlineLevel="0" collapsed="false">
      <c r="A329" s="21" t="n">
        <v>46023</v>
      </c>
      <c r="B329" s="4" t="s">
        <v>109</v>
      </c>
      <c r="C329" s="4" t="s">
        <v>122</v>
      </c>
      <c r="D329" s="4" t="s">
        <v>123</v>
      </c>
      <c r="E329" s="16" t="n">
        <v>28800</v>
      </c>
      <c r="F329" s="16" t="n">
        <v>7800</v>
      </c>
      <c r="G329" s="14" t="n">
        <v>97820</v>
      </c>
      <c r="H329" s="14" t="n">
        <v>355</v>
      </c>
      <c r="I329" s="14" t="n">
        <v>288</v>
      </c>
      <c r="J329" s="14" t="n">
        <v>7</v>
      </c>
      <c r="K329" s="14" t="n">
        <v>4</v>
      </c>
      <c r="L329" s="14" t="n">
        <v>4</v>
      </c>
      <c r="M329" s="14" t="n">
        <v>2</v>
      </c>
      <c r="N329" s="14" t="n">
        <v>1</v>
      </c>
      <c r="O329" s="14" t="n">
        <v>2</v>
      </c>
      <c r="P329" s="14" t="n">
        <v>1</v>
      </c>
      <c r="Q329" s="14" t="n">
        <v>1</v>
      </c>
      <c r="R329" s="16" t="n">
        <v>4200</v>
      </c>
      <c r="S329" s="24" t="n">
        <v>13</v>
      </c>
      <c r="T329" s="25" t="n">
        <f aca="false">IF(A329="","",E329+F329)</f>
        <v>36600</v>
      </c>
      <c r="U329" s="26" t="n">
        <f aca="false">IFERROR(H329/G329,"")</f>
        <v>0.00362911470047025</v>
      </c>
      <c r="V329" s="27" t="n">
        <f aca="false">IFERROR(J329/I329,"")</f>
        <v>0.0243055555555556</v>
      </c>
      <c r="W329" s="27" t="n">
        <f aca="false">IFERROR(K329/J329,"")</f>
        <v>0.571428571428571</v>
      </c>
      <c r="X329" s="25" t="n">
        <f aca="false">IFERROR(T329/K329,"")</f>
        <v>9150</v>
      </c>
      <c r="Y329" s="27" t="n">
        <f aca="false">IFERROR(O329/K329,"")</f>
        <v>0.5</v>
      </c>
      <c r="Z329" s="27" t="n">
        <f aca="false">IFERROR(P329/O329,"")</f>
        <v>0.5</v>
      </c>
      <c r="AA329" s="27" t="n">
        <f aca="false">IFERROR(Q329/P329,"")</f>
        <v>1</v>
      </c>
      <c r="AB329" s="25" t="n">
        <f aca="false">IFERROR(T329/P329,"")</f>
        <v>36600</v>
      </c>
      <c r="AC329" s="25" t="n">
        <f aca="false">IFERROR(T329/Q329,"")</f>
        <v>36600</v>
      </c>
      <c r="AD329" s="25" t="n">
        <f aca="false">IFERROR(R329/Q329,"")</f>
        <v>4200</v>
      </c>
      <c r="AE329" s="28" t="n">
        <f aca="false">IFERROR(R329/T329,"")</f>
        <v>0.114754098360656</v>
      </c>
      <c r="AF329" s="29" t="str">
        <f aca="false">IF(A329="","",IF(OR(O329&gt;K329,P329&gt;O329,Q329&gt;P329,K329&gt;J329),"CHECK","OK"))</f>
        <v>OK</v>
      </c>
    </row>
    <row r="330" customFormat="false" ht="15" hidden="false" customHeight="false" outlineLevel="0" collapsed="false">
      <c r="A330" s="21" t="n">
        <v>46023</v>
      </c>
      <c r="B330" s="4" t="s">
        <v>109</v>
      </c>
      <c r="C330" s="4" t="s">
        <v>122</v>
      </c>
      <c r="D330" s="4" t="s">
        <v>126</v>
      </c>
      <c r="E330" s="16" t="n">
        <v>59000</v>
      </c>
      <c r="F330" s="16" t="n">
        <v>9100</v>
      </c>
      <c r="G330" s="14" t="n">
        <v>146034</v>
      </c>
      <c r="H330" s="14" t="n">
        <v>1187</v>
      </c>
      <c r="I330" s="14" t="n">
        <v>867</v>
      </c>
      <c r="J330" s="14" t="n">
        <v>45</v>
      </c>
      <c r="K330" s="14" t="n">
        <v>19</v>
      </c>
      <c r="L330" s="14" t="n">
        <v>22</v>
      </c>
      <c r="M330" s="14" t="n">
        <v>16</v>
      </c>
      <c r="N330" s="14" t="n">
        <v>7</v>
      </c>
      <c r="O330" s="14" t="n">
        <v>9</v>
      </c>
      <c r="P330" s="14" t="n">
        <v>6</v>
      </c>
      <c r="Q330" s="14" t="n">
        <v>5</v>
      </c>
      <c r="R330" s="16" t="n">
        <v>25000</v>
      </c>
      <c r="S330" s="24" t="n">
        <v>13</v>
      </c>
      <c r="T330" s="25" t="n">
        <f aca="false">IF(A330="","",E330+F330)</f>
        <v>68100</v>
      </c>
      <c r="U330" s="26" t="n">
        <f aca="false">IFERROR(H330/G330,"")</f>
        <v>0.0081282441075366</v>
      </c>
      <c r="V330" s="27" t="n">
        <f aca="false">IFERROR(J330/I330,"")</f>
        <v>0.0519031141868512</v>
      </c>
      <c r="W330" s="27" t="n">
        <f aca="false">IFERROR(K330/J330,"")</f>
        <v>0.422222222222222</v>
      </c>
      <c r="X330" s="25" t="n">
        <f aca="false">IFERROR(T330/K330,"")</f>
        <v>3584.21052631579</v>
      </c>
      <c r="Y330" s="27" t="n">
        <f aca="false">IFERROR(O330/K330,"")</f>
        <v>0.473684210526316</v>
      </c>
      <c r="Z330" s="27" t="n">
        <f aca="false">IFERROR(P330/O330,"")</f>
        <v>0.666666666666667</v>
      </c>
      <c r="AA330" s="27" t="n">
        <f aca="false">IFERROR(Q330/P330,"")</f>
        <v>0.833333333333333</v>
      </c>
      <c r="AB330" s="25" t="n">
        <f aca="false">IFERROR(T330/P330,"")</f>
        <v>11350</v>
      </c>
      <c r="AC330" s="25" t="n">
        <f aca="false">IFERROR(T330/Q330,"")</f>
        <v>13620</v>
      </c>
      <c r="AD330" s="25" t="n">
        <f aca="false">IFERROR(R330/Q330,"")</f>
        <v>5000</v>
      </c>
      <c r="AE330" s="28" t="n">
        <f aca="false">IFERROR(R330/T330,"")</f>
        <v>0.367107195301028</v>
      </c>
      <c r="AF330" s="29" t="str">
        <f aca="false">IF(A330="","",IF(OR(O330&gt;K330,P330&gt;O330,Q330&gt;P330,K330&gt;J330),"CHECK","OK"))</f>
        <v>OK</v>
      </c>
    </row>
    <row r="331" customFormat="false" ht="15" hidden="false" customHeight="false" outlineLevel="0" collapsed="false">
      <c r="A331" s="21" t="n">
        <v>46023</v>
      </c>
      <c r="B331" s="4" t="s">
        <v>109</v>
      </c>
      <c r="C331" s="4" t="s">
        <v>122</v>
      </c>
      <c r="D331" s="4" t="s">
        <v>127</v>
      </c>
      <c r="E331" s="16" t="n">
        <v>0</v>
      </c>
      <c r="F331" s="16" t="n">
        <v>18200</v>
      </c>
      <c r="G331" s="14" t="n">
        <v>34356</v>
      </c>
      <c r="H331" s="14" t="n">
        <v>1096</v>
      </c>
      <c r="I331" s="14" t="n">
        <v>974</v>
      </c>
      <c r="J331" s="14" t="n">
        <v>30</v>
      </c>
      <c r="K331" s="14" t="n">
        <v>21</v>
      </c>
      <c r="L331" s="14" t="n">
        <v>15</v>
      </c>
      <c r="M331" s="14" t="n">
        <v>10</v>
      </c>
      <c r="N331" s="14" t="n">
        <v>5</v>
      </c>
      <c r="O331" s="14" t="n">
        <v>14</v>
      </c>
      <c r="P331" s="14" t="n">
        <v>11</v>
      </c>
      <c r="Q331" s="14" t="n">
        <v>10</v>
      </c>
      <c r="R331" s="16" t="n">
        <v>46200</v>
      </c>
      <c r="S331" s="24" t="n">
        <v>14</v>
      </c>
      <c r="T331" s="25" t="n">
        <f aca="false">IF(A331="","",E331+F331)</f>
        <v>18200</v>
      </c>
      <c r="U331" s="26" t="n">
        <f aca="false">IFERROR(H331/G331,"")</f>
        <v>0.0319012690650833</v>
      </c>
      <c r="V331" s="27" t="n">
        <f aca="false">IFERROR(J331/I331,"")</f>
        <v>0.0308008213552361</v>
      </c>
      <c r="W331" s="27" t="n">
        <f aca="false">IFERROR(K331/J331,"")</f>
        <v>0.7</v>
      </c>
      <c r="X331" s="25" t="n">
        <f aca="false">IFERROR(T331/K331,"")</f>
        <v>866.666666666667</v>
      </c>
      <c r="Y331" s="27" t="n">
        <f aca="false">IFERROR(O331/K331,"")</f>
        <v>0.666666666666667</v>
      </c>
      <c r="Z331" s="27" t="n">
        <f aca="false">IFERROR(P331/O331,"")</f>
        <v>0.785714285714286</v>
      </c>
      <c r="AA331" s="27" t="n">
        <f aca="false">IFERROR(Q331/P331,"")</f>
        <v>0.909090909090909</v>
      </c>
      <c r="AB331" s="25" t="n">
        <f aca="false">IFERROR(T331/P331,"")</f>
        <v>1654.54545454545</v>
      </c>
      <c r="AC331" s="25" t="n">
        <f aca="false">IFERROR(T331/Q331,"")</f>
        <v>1820</v>
      </c>
      <c r="AD331" s="25" t="n">
        <f aca="false">IFERROR(R331/Q331,"")</f>
        <v>4620</v>
      </c>
      <c r="AE331" s="28" t="n">
        <f aca="false">IFERROR(R331/T331,"")</f>
        <v>2.53846153846154</v>
      </c>
      <c r="AF331" s="29" t="str">
        <f aca="false">IF(A331="","",IF(OR(O331&gt;K331,P331&gt;O331,Q331&gt;P331,K331&gt;J331),"CHECK","OK"))</f>
        <v>OK</v>
      </c>
    </row>
    <row r="332" customFormat="false" ht="15" hidden="false" customHeight="false" outlineLevel="0" collapsed="false">
      <c r="A332" s="21" t="n">
        <v>46023</v>
      </c>
      <c r="B332" s="4" t="s">
        <v>109</v>
      </c>
      <c r="C332" s="4" t="s">
        <v>122</v>
      </c>
      <c r="D332" s="4" t="s">
        <v>128</v>
      </c>
      <c r="E332" s="16" t="n">
        <v>0</v>
      </c>
      <c r="F332" s="16" t="n">
        <v>5800</v>
      </c>
      <c r="G332" s="14" t="n">
        <v>13561</v>
      </c>
      <c r="H332" s="14" t="n">
        <v>726</v>
      </c>
      <c r="I332" s="14" t="n">
        <v>581</v>
      </c>
      <c r="J332" s="14" t="n">
        <v>143</v>
      </c>
      <c r="K332" s="14" t="n">
        <v>93</v>
      </c>
      <c r="L332" s="14" t="n">
        <v>107</v>
      </c>
      <c r="M332" s="14" t="n">
        <v>14</v>
      </c>
      <c r="N332" s="14" t="n">
        <v>22</v>
      </c>
      <c r="O332" s="14" t="n">
        <v>58</v>
      </c>
      <c r="P332" s="14" t="n">
        <v>46</v>
      </c>
      <c r="Q332" s="14" t="n">
        <v>42</v>
      </c>
      <c r="R332" s="16" t="n">
        <v>162900</v>
      </c>
      <c r="S332" s="24" t="n">
        <v>24</v>
      </c>
      <c r="T332" s="25" t="n">
        <f aca="false">IF(A332="","",E332+F332)</f>
        <v>5800</v>
      </c>
      <c r="U332" s="26" t="n">
        <f aca="false">IFERROR(H332/G332,"")</f>
        <v>0.0535358749354767</v>
      </c>
      <c r="V332" s="27" t="n">
        <f aca="false">IFERROR(J332/I332,"")</f>
        <v>0.246127366609294</v>
      </c>
      <c r="W332" s="27" t="n">
        <f aca="false">IFERROR(K332/J332,"")</f>
        <v>0.65034965034965</v>
      </c>
      <c r="X332" s="25" t="n">
        <f aca="false">IFERROR(T332/K332,"")</f>
        <v>62.3655913978495</v>
      </c>
      <c r="Y332" s="27" t="n">
        <f aca="false">IFERROR(O332/K332,"")</f>
        <v>0.623655913978495</v>
      </c>
      <c r="Z332" s="27" t="n">
        <f aca="false">IFERROR(P332/O332,"")</f>
        <v>0.793103448275862</v>
      </c>
      <c r="AA332" s="27" t="n">
        <f aca="false">IFERROR(Q332/P332,"")</f>
        <v>0.91304347826087</v>
      </c>
      <c r="AB332" s="25" t="n">
        <f aca="false">IFERROR(T332/P332,"")</f>
        <v>126.086956521739</v>
      </c>
      <c r="AC332" s="25" t="n">
        <f aca="false">IFERROR(T332/Q332,"")</f>
        <v>138.095238095238</v>
      </c>
      <c r="AD332" s="25" t="n">
        <f aca="false">IFERROR(R332/Q332,"")</f>
        <v>3878.57142857143</v>
      </c>
      <c r="AE332" s="28" t="n">
        <f aca="false">IFERROR(R332/T332,"")</f>
        <v>28.0862068965517</v>
      </c>
      <c r="AF332" s="29" t="str">
        <f aca="false">IF(A332="","",IF(OR(O332&gt;K332,P332&gt;O332,Q332&gt;P332,K332&gt;J332),"CHECK","OK"))</f>
        <v>OK</v>
      </c>
    </row>
    <row r="333" customFormat="false" ht="15" hidden="false" customHeight="false" outlineLevel="0" collapsed="false">
      <c r="A333" s="21" t="n">
        <v>46023</v>
      </c>
      <c r="B333" s="4" t="s">
        <v>109</v>
      </c>
      <c r="C333" s="4" t="s">
        <v>122</v>
      </c>
      <c r="D333" s="4" t="s">
        <v>129</v>
      </c>
      <c r="E333" s="16" t="n">
        <v>0</v>
      </c>
      <c r="F333" s="16" t="n">
        <v>11500</v>
      </c>
      <c r="G333" s="14" t="n">
        <v>17960</v>
      </c>
      <c r="H333" s="14" t="n">
        <v>166</v>
      </c>
      <c r="I333" s="14" t="n">
        <v>135</v>
      </c>
      <c r="J333" s="14" t="n">
        <v>3</v>
      </c>
      <c r="K333" s="14" t="n">
        <v>1</v>
      </c>
      <c r="L333" s="14" t="n">
        <v>2</v>
      </c>
      <c r="M333" s="14" t="n">
        <v>1</v>
      </c>
      <c r="N333" s="14" t="n">
        <v>0</v>
      </c>
      <c r="O333" s="14" t="n">
        <v>1</v>
      </c>
      <c r="P333" s="14" t="n">
        <v>1</v>
      </c>
      <c r="Q333" s="14" t="n">
        <v>1</v>
      </c>
      <c r="R333" s="16" t="n">
        <v>4300</v>
      </c>
      <c r="S333" s="24" t="n">
        <v>10</v>
      </c>
      <c r="T333" s="25" t="n">
        <f aca="false">IF(A333="","",E333+F333)</f>
        <v>11500</v>
      </c>
      <c r="U333" s="26" t="n">
        <f aca="false">IFERROR(H333/G333,"")</f>
        <v>0.00924276169265033</v>
      </c>
      <c r="V333" s="27" t="n">
        <f aca="false">IFERROR(J333/I333,"")</f>
        <v>0.0222222222222222</v>
      </c>
      <c r="W333" s="27" t="n">
        <f aca="false">IFERROR(K333/J333,"")</f>
        <v>0.333333333333333</v>
      </c>
      <c r="X333" s="25" t="n">
        <f aca="false">IFERROR(T333/K333,"")</f>
        <v>11500</v>
      </c>
      <c r="Y333" s="27" t="n">
        <f aca="false">IFERROR(O333/K333,"")</f>
        <v>1</v>
      </c>
      <c r="Z333" s="27" t="n">
        <f aca="false">IFERROR(P333/O333,"")</f>
        <v>1</v>
      </c>
      <c r="AA333" s="27" t="n">
        <f aca="false">IFERROR(Q333/P333,"")</f>
        <v>1</v>
      </c>
      <c r="AB333" s="25" t="n">
        <f aca="false">IFERROR(T333/P333,"")</f>
        <v>11500</v>
      </c>
      <c r="AC333" s="25" t="n">
        <f aca="false">IFERROR(T333/Q333,"")</f>
        <v>11500</v>
      </c>
      <c r="AD333" s="25" t="n">
        <f aca="false">IFERROR(R333/Q333,"")</f>
        <v>4300</v>
      </c>
      <c r="AE333" s="28" t="n">
        <f aca="false">IFERROR(R333/T333,"")</f>
        <v>0.373913043478261</v>
      </c>
      <c r="AF333" s="29" t="str">
        <f aca="false">IF(A333="","",IF(OR(O333&gt;K333,P333&gt;O333,Q333&gt;P333,K333&gt;J333),"CHECK","OK"))</f>
        <v>OK</v>
      </c>
    </row>
    <row r="334" customFormat="false" ht="15" hidden="false" customHeight="false" outlineLevel="0" collapsed="false">
      <c r="A334" s="21" t="n">
        <v>46023</v>
      </c>
      <c r="B334" s="4" t="s">
        <v>109</v>
      </c>
      <c r="C334" s="4" t="s">
        <v>122</v>
      </c>
      <c r="D334" s="4" t="s">
        <v>130</v>
      </c>
      <c r="E334" s="16" t="n">
        <v>0</v>
      </c>
      <c r="F334" s="16" t="n">
        <v>0</v>
      </c>
      <c r="G334" s="14" t="n">
        <v>0</v>
      </c>
      <c r="H334" s="14" t="n">
        <v>0</v>
      </c>
      <c r="I334" s="14" t="n">
        <v>0</v>
      </c>
      <c r="J334" s="14" t="n">
        <v>9</v>
      </c>
      <c r="K334" s="14" t="n">
        <v>6</v>
      </c>
      <c r="L334" s="14" t="n">
        <v>0</v>
      </c>
      <c r="M334" s="14" t="n">
        <v>0</v>
      </c>
      <c r="N334" s="14" t="n">
        <v>9</v>
      </c>
      <c r="O334" s="14" t="n">
        <v>4</v>
      </c>
      <c r="P334" s="14" t="n">
        <v>3</v>
      </c>
      <c r="Q334" s="14" t="n">
        <v>2</v>
      </c>
      <c r="R334" s="16" t="n">
        <v>8000</v>
      </c>
      <c r="S334" s="24" t="n">
        <v>18</v>
      </c>
      <c r="T334" s="25" t="n">
        <f aca="false">IF(A334="","",E334+F334)</f>
        <v>0</v>
      </c>
      <c r="U334" s="26" t="str">
        <f aca="false">IFERROR(H334/G334,"")</f>
        <v/>
      </c>
      <c r="V334" s="27" t="str">
        <f aca="false">IFERROR(J334/I334,"")</f>
        <v/>
      </c>
      <c r="W334" s="27" t="n">
        <f aca="false">IFERROR(K334/J334,"")</f>
        <v>0.666666666666667</v>
      </c>
      <c r="X334" s="25" t="n">
        <f aca="false">IFERROR(T334/K334,"")</f>
        <v>0</v>
      </c>
      <c r="Y334" s="27" t="n">
        <f aca="false">IFERROR(O334/K334,"")</f>
        <v>0.666666666666667</v>
      </c>
      <c r="Z334" s="27" t="n">
        <f aca="false">IFERROR(P334/O334,"")</f>
        <v>0.75</v>
      </c>
      <c r="AA334" s="27" t="n">
        <f aca="false">IFERROR(Q334/P334,"")</f>
        <v>0.666666666666667</v>
      </c>
      <c r="AB334" s="25" t="n">
        <f aca="false">IFERROR(T334/P334,"")</f>
        <v>0</v>
      </c>
      <c r="AC334" s="25" t="n">
        <f aca="false">IFERROR(T334/Q334,"")</f>
        <v>0</v>
      </c>
      <c r="AD334" s="25" t="n">
        <f aca="false">IFERROR(R334/Q334,"")</f>
        <v>4000</v>
      </c>
      <c r="AE334" s="28" t="str">
        <f aca="false">IFERROR(R334/T334,"")</f>
        <v/>
      </c>
      <c r="AF334" s="29" t="str">
        <f aca="false">IF(A334="","",IF(OR(O334&gt;K334,P334&gt;O334,Q334&gt;P334,K334&gt;J334),"CHECK","OK"))</f>
        <v>OK</v>
      </c>
    </row>
    <row r="335" customFormat="false" ht="15" hidden="false" customHeight="false" outlineLevel="0" collapsed="false">
      <c r="A335" s="21" t="n">
        <v>46023</v>
      </c>
      <c r="B335" s="4" t="s">
        <v>109</v>
      </c>
      <c r="C335" s="4" t="s">
        <v>122</v>
      </c>
      <c r="D335" s="4" t="s">
        <v>131</v>
      </c>
      <c r="E335" s="16" t="n">
        <v>0</v>
      </c>
      <c r="F335" s="16" t="n">
        <v>3900</v>
      </c>
      <c r="G335" s="14" t="n">
        <v>6897</v>
      </c>
      <c r="H335" s="14" t="n">
        <v>148</v>
      </c>
      <c r="I335" s="14" t="n">
        <v>101</v>
      </c>
      <c r="J335" s="14" t="n">
        <v>5</v>
      </c>
      <c r="K335" s="14" t="n">
        <v>3</v>
      </c>
      <c r="L335" s="14" t="n">
        <v>2</v>
      </c>
      <c r="M335" s="14" t="n">
        <v>2</v>
      </c>
      <c r="N335" s="14" t="n">
        <v>1</v>
      </c>
      <c r="O335" s="14" t="n">
        <v>2</v>
      </c>
      <c r="P335" s="14" t="n">
        <v>2</v>
      </c>
      <c r="Q335" s="14" t="n">
        <v>2</v>
      </c>
      <c r="R335" s="16" t="n">
        <v>7700</v>
      </c>
      <c r="S335" s="24" t="n">
        <v>22</v>
      </c>
      <c r="T335" s="25" t="n">
        <f aca="false">IF(A335="","",E335+F335)</f>
        <v>3900</v>
      </c>
      <c r="U335" s="26" t="n">
        <f aca="false">IFERROR(H335/G335,"")</f>
        <v>0.0214586051906626</v>
      </c>
      <c r="V335" s="27" t="n">
        <f aca="false">IFERROR(J335/I335,"")</f>
        <v>0.0495049504950495</v>
      </c>
      <c r="W335" s="27" t="n">
        <f aca="false">IFERROR(K335/J335,"")</f>
        <v>0.6</v>
      </c>
      <c r="X335" s="25" t="n">
        <f aca="false">IFERROR(T335/K335,"")</f>
        <v>1300</v>
      </c>
      <c r="Y335" s="27" t="n">
        <f aca="false">IFERROR(O335/K335,"")</f>
        <v>0.666666666666667</v>
      </c>
      <c r="Z335" s="27" t="n">
        <f aca="false">IFERROR(P335/O335,"")</f>
        <v>1</v>
      </c>
      <c r="AA335" s="27" t="n">
        <f aca="false">IFERROR(Q335/P335,"")</f>
        <v>1</v>
      </c>
      <c r="AB335" s="25" t="n">
        <f aca="false">IFERROR(T335/P335,"")</f>
        <v>1950</v>
      </c>
      <c r="AC335" s="25" t="n">
        <f aca="false">IFERROR(T335/Q335,"")</f>
        <v>1950</v>
      </c>
      <c r="AD335" s="25" t="n">
        <f aca="false">IFERROR(R335/Q335,"")</f>
        <v>3850</v>
      </c>
      <c r="AE335" s="28" t="n">
        <f aca="false">IFERROR(R335/T335,"")</f>
        <v>1.97435897435897</v>
      </c>
      <c r="AF335" s="29" t="str">
        <f aca="false">IF(A335="","",IF(OR(O335&gt;K335,P335&gt;O335,Q335&gt;P335,K335&gt;J335),"CHECK","OK"))</f>
        <v>OK</v>
      </c>
    </row>
    <row r="336" customFormat="false" ht="15" hidden="false" customHeight="false" outlineLevel="0" collapsed="false">
      <c r="A336" s="21" t="n">
        <v>46023</v>
      </c>
      <c r="B336" s="4" t="s">
        <v>109</v>
      </c>
      <c r="C336" s="4" t="s">
        <v>122</v>
      </c>
      <c r="D336" s="4" t="s">
        <v>132</v>
      </c>
      <c r="E336" s="16" t="n">
        <v>0</v>
      </c>
      <c r="F336" s="16" t="n">
        <v>0</v>
      </c>
      <c r="G336" s="14" t="n">
        <v>0</v>
      </c>
      <c r="H336" s="14" t="n">
        <v>0</v>
      </c>
      <c r="I336" s="14" t="n">
        <v>0</v>
      </c>
      <c r="J336" s="14" t="n">
        <v>6</v>
      </c>
      <c r="K336" s="14" t="n">
        <v>5</v>
      </c>
      <c r="L336" s="14" t="n">
        <v>3</v>
      </c>
      <c r="M336" s="14" t="n">
        <v>2</v>
      </c>
      <c r="N336" s="14" t="n">
        <v>1</v>
      </c>
      <c r="O336" s="14" t="n">
        <v>4</v>
      </c>
      <c r="P336" s="14" t="n">
        <v>3</v>
      </c>
      <c r="Q336" s="14" t="n">
        <v>3</v>
      </c>
      <c r="R336" s="16" t="n">
        <v>14200</v>
      </c>
      <c r="S336" s="24" t="n">
        <v>24</v>
      </c>
      <c r="T336" s="25" t="n">
        <f aca="false">IF(A336="","",E336+F336)</f>
        <v>0</v>
      </c>
      <c r="U336" s="26" t="str">
        <f aca="false">IFERROR(H336/G336,"")</f>
        <v/>
      </c>
      <c r="V336" s="27" t="str">
        <f aca="false">IFERROR(J336/I336,"")</f>
        <v/>
      </c>
      <c r="W336" s="27" t="n">
        <f aca="false">IFERROR(K336/J336,"")</f>
        <v>0.833333333333333</v>
      </c>
      <c r="X336" s="25" t="n">
        <f aca="false">IFERROR(T336/K336,"")</f>
        <v>0</v>
      </c>
      <c r="Y336" s="27" t="n">
        <f aca="false">IFERROR(O336/K336,"")</f>
        <v>0.8</v>
      </c>
      <c r="Z336" s="27" t="n">
        <f aca="false">IFERROR(P336/O336,"")</f>
        <v>0.75</v>
      </c>
      <c r="AA336" s="27" t="n">
        <f aca="false">IFERROR(Q336/P336,"")</f>
        <v>1</v>
      </c>
      <c r="AB336" s="25" t="n">
        <f aca="false">IFERROR(T336/P336,"")</f>
        <v>0</v>
      </c>
      <c r="AC336" s="25" t="n">
        <f aca="false">IFERROR(T336/Q336,"")</f>
        <v>0</v>
      </c>
      <c r="AD336" s="25" t="n">
        <f aca="false">IFERROR(R336/Q336,"")</f>
        <v>4733.33333333333</v>
      </c>
      <c r="AE336" s="28" t="str">
        <f aca="false">IFERROR(R336/T336,"")</f>
        <v/>
      </c>
      <c r="AF336" s="29" t="str">
        <f aca="false">IF(A336="","",IF(OR(O336&gt;K336,P336&gt;O336,Q336&gt;P336,K336&gt;J336),"CHECK","OK"))</f>
        <v>OK</v>
      </c>
    </row>
    <row r="337" customFormat="false" ht="15" hidden="false" customHeight="false" outlineLevel="0" collapsed="false">
      <c r="A337" s="21" t="n">
        <v>46023</v>
      </c>
      <c r="B337" s="4" t="s">
        <v>109</v>
      </c>
      <c r="C337" s="4" t="s">
        <v>122</v>
      </c>
      <c r="D337" s="4" t="s">
        <v>133</v>
      </c>
      <c r="E337" s="16" t="n">
        <v>0</v>
      </c>
      <c r="F337" s="16" t="n">
        <v>0</v>
      </c>
      <c r="G337" s="14" t="n">
        <v>0</v>
      </c>
      <c r="H337" s="14" t="n">
        <v>0</v>
      </c>
      <c r="I337" s="14" t="n">
        <v>192</v>
      </c>
      <c r="J337" s="14" t="n">
        <v>10</v>
      </c>
      <c r="K337" s="14" t="n">
        <v>6</v>
      </c>
      <c r="L337" s="14" t="n">
        <v>5</v>
      </c>
      <c r="M337" s="14" t="n">
        <v>4</v>
      </c>
      <c r="N337" s="14" t="n">
        <v>1</v>
      </c>
      <c r="O337" s="14" t="n">
        <v>4</v>
      </c>
      <c r="P337" s="14" t="n">
        <v>3</v>
      </c>
      <c r="Q337" s="14" t="n">
        <v>3</v>
      </c>
      <c r="R337" s="16" t="n">
        <v>14100</v>
      </c>
      <c r="S337" s="24" t="n">
        <v>23</v>
      </c>
      <c r="T337" s="25" t="n">
        <f aca="false">IF(A337="","",E337+F337)</f>
        <v>0</v>
      </c>
      <c r="U337" s="26" t="str">
        <f aca="false">IFERROR(H337/G337,"")</f>
        <v/>
      </c>
      <c r="V337" s="27" t="n">
        <f aca="false">IFERROR(J337/I337,"")</f>
        <v>0.0520833333333333</v>
      </c>
      <c r="W337" s="27" t="n">
        <f aca="false">IFERROR(K337/J337,"")</f>
        <v>0.6</v>
      </c>
      <c r="X337" s="25" t="n">
        <f aca="false">IFERROR(T337/K337,"")</f>
        <v>0</v>
      </c>
      <c r="Y337" s="27" t="n">
        <f aca="false">IFERROR(O337/K337,"")</f>
        <v>0.666666666666667</v>
      </c>
      <c r="Z337" s="27" t="n">
        <f aca="false">IFERROR(P337/O337,"")</f>
        <v>0.75</v>
      </c>
      <c r="AA337" s="27" t="n">
        <f aca="false">IFERROR(Q337/P337,"")</f>
        <v>1</v>
      </c>
      <c r="AB337" s="25" t="n">
        <f aca="false">IFERROR(T337/P337,"")</f>
        <v>0</v>
      </c>
      <c r="AC337" s="25" t="n">
        <f aca="false">IFERROR(T337/Q337,"")</f>
        <v>0</v>
      </c>
      <c r="AD337" s="25" t="n">
        <f aca="false">IFERROR(R337/Q337,"")</f>
        <v>4700</v>
      </c>
      <c r="AE337" s="28" t="str">
        <f aca="false">IFERROR(R337/T337,"")</f>
        <v/>
      </c>
      <c r="AF337" s="29" t="str">
        <f aca="false">IF(A337="","",IF(OR(O337&gt;K337,P337&gt;O337,Q337&gt;P337,K337&gt;J337),"CHECK","OK"))</f>
        <v>OK</v>
      </c>
    </row>
    <row r="338" customFormat="false" ht="15" hidden="false" customHeight="false" outlineLevel="0" collapsed="false">
      <c r="A338" s="21" t="n">
        <v>46023</v>
      </c>
      <c r="B338" s="4" t="s">
        <v>109</v>
      </c>
      <c r="C338" s="4" t="s">
        <v>125</v>
      </c>
      <c r="D338" s="4" t="s">
        <v>111</v>
      </c>
      <c r="E338" s="16" t="n">
        <v>55000</v>
      </c>
      <c r="F338" s="16" t="n">
        <v>5500</v>
      </c>
      <c r="G338" s="14" t="n">
        <v>31690</v>
      </c>
      <c r="H338" s="14" t="n">
        <v>1344</v>
      </c>
      <c r="I338" s="14" t="n">
        <v>1185</v>
      </c>
      <c r="J338" s="14" t="n">
        <v>69</v>
      </c>
      <c r="K338" s="14" t="n">
        <v>49</v>
      </c>
      <c r="L338" s="14" t="n">
        <v>34</v>
      </c>
      <c r="M338" s="14" t="n">
        <v>24</v>
      </c>
      <c r="N338" s="14" t="n">
        <v>11</v>
      </c>
      <c r="O338" s="14" t="n">
        <v>31</v>
      </c>
      <c r="P338" s="14" t="n">
        <v>25</v>
      </c>
      <c r="Q338" s="14" t="n">
        <v>20</v>
      </c>
      <c r="R338" s="16" t="n">
        <v>34200</v>
      </c>
      <c r="S338" s="24" t="n">
        <v>9</v>
      </c>
      <c r="T338" s="25" t="n">
        <f aca="false">IF(A338="","",E338+F338)</f>
        <v>60500</v>
      </c>
      <c r="U338" s="26" t="n">
        <f aca="false">IFERROR(H338/G338,"")</f>
        <v>0.0424108551593563</v>
      </c>
      <c r="V338" s="27" t="n">
        <f aca="false">IFERROR(J338/I338,"")</f>
        <v>0.0582278481012658</v>
      </c>
      <c r="W338" s="27" t="n">
        <f aca="false">IFERROR(K338/J338,"")</f>
        <v>0.710144927536232</v>
      </c>
      <c r="X338" s="25" t="n">
        <f aca="false">IFERROR(T338/K338,"")</f>
        <v>1234.69387755102</v>
      </c>
      <c r="Y338" s="27" t="n">
        <f aca="false">IFERROR(O338/K338,"")</f>
        <v>0.63265306122449</v>
      </c>
      <c r="Z338" s="27" t="n">
        <f aca="false">IFERROR(P338/O338,"")</f>
        <v>0.806451612903226</v>
      </c>
      <c r="AA338" s="27" t="n">
        <f aca="false">IFERROR(Q338/P338,"")</f>
        <v>0.8</v>
      </c>
      <c r="AB338" s="25" t="n">
        <f aca="false">IFERROR(T338/P338,"")</f>
        <v>2420</v>
      </c>
      <c r="AC338" s="25" t="n">
        <f aca="false">IFERROR(T338/Q338,"")</f>
        <v>3025</v>
      </c>
      <c r="AD338" s="25" t="n">
        <f aca="false">IFERROR(R338/Q338,"")</f>
        <v>1710</v>
      </c>
      <c r="AE338" s="28" t="n">
        <f aca="false">IFERROR(R338/T338,"")</f>
        <v>0.565289256198347</v>
      </c>
      <c r="AF338" s="29" t="str">
        <f aca="false">IF(A338="","",IF(OR(O338&gt;K338,P338&gt;O338,Q338&gt;P338,K338&gt;J338),"CHECK","OK"))</f>
        <v>OK</v>
      </c>
    </row>
    <row r="339" customFormat="false" ht="15" hidden="false" customHeight="false" outlineLevel="0" collapsed="false">
      <c r="A339" s="21" t="n">
        <v>46023</v>
      </c>
      <c r="B339" s="4" t="s">
        <v>109</v>
      </c>
      <c r="C339" s="4" t="s">
        <v>125</v>
      </c>
      <c r="D339" s="4" t="s">
        <v>117</v>
      </c>
      <c r="E339" s="16" t="n">
        <v>10200</v>
      </c>
      <c r="F339" s="16" t="n">
        <v>1300</v>
      </c>
      <c r="G339" s="14" t="n">
        <v>9221</v>
      </c>
      <c r="H339" s="14" t="n">
        <v>1092</v>
      </c>
      <c r="I339" s="14" t="n">
        <v>917</v>
      </c>
      <c r="J339" s="14" t="n">
        <v>87</v>
      </c>
      <c r="K339" s="14" t="n">
        <v>68</v>
      </c>
      <c r="L339" s="14" t="n">
        <v>44</v>
      </c>
      <c r="M339" s="14" t="n">
        <v>30</v>
      </c>
      <c r="N339" s="14" t="n">
        <v>13</v>
      </c>
      <c r="O339" s="14" t="n">
        <v>41</v>
      </c>
      <c r="P339" s="14" t="n">
        <v>33</v>
      </c>
      <c r="Q339" s="14" t="n">
        <v>32</v>
      </c>
      <c r="R339" s="16" t="n">
        <v>49600</v>
      </c>
      <c r="S339" s="24" t="n">
        <v>19</v>
      </c>
      <c r="T339" s="25" t="n">
        <f aca="false">IF(A339="","",E339+F339)</f>
        <v>11500</v>
      </c>
      <c r="U339" s="26" t="n">
        <f aca="false">IFERROR(H339/G339,"")</f>
        <v>0.118425333477931</v>
      </c>
      <c r="V339" s="27" t="n">
        <f aca="false">IFERROR(J339/I339,"")</f>
        <v>0.0948745910577972</v>
      </c>
      <c r="W339" s="27" t="n">
        <f aca="false">IFERROR(K339/J339,"")</f>
        <v>0.781609195402299</v>
      </c>
      <c r="X339" s="25" t="n">
        <f aca="false">IFERROR(T339/K339,"")</f>
        <v>169.117647058824</v>
      </c>
      <c r="Y339" s="27" t="n">
        <f aca="false">IFERROR(O339/K339,"")</f>
        <v>0.602941176470588</v>
      </c>
      <c r="Z339" s="27" t="n">
        <f aca="false">IFERROR(P339/O339,"")</f>
        <v>0.804878048780488</v>
      </c>
      <c r="AA339" s="27" t="n">
        <f aca="false">IFERROR(Q339/P339,"")</f>
        <v>0.96969696969697</v>
      </c>
      <c r="AB339" s="25" t="n">
        <f aca="false">IFERROR(T339/P339,"")</f>
        <v>348.484848484849</v>
      </c>
      <c r="AC339" s="25" t="n">
        <f aca="false">IFERROR(T339/Q339,"")</f>
        <v>359.375</v>
      </c>
      <c r="AD339" s="25" t="n">
        <f aca="false">IFERROR(R339/Q339,"")</f>
        <v>1550</v>
      </c>
      <c r="AE339" s="28" t="n">
        <f aca="false">IFERROR(R339/T339,"")</f>
        <v>4.31304347826087</v>
      </c>
      <c r="AF339" s="29" t="str">
        <f aca="false">IF(A339="","",IF(OR(O339&gt;K339,P339&gt;O339,Q339&gt;P339,K339&gt;J339),"CHECK","OK"))</f>
        <v>OK</v>
      </c>
    </row>
    <row r="340" customFormat="false" ht="15" hidden="false" customHeight="false" outlineLevel="0" collapsed="false">
      <c r="A340" s="21" t="n">
        <v>46023</v>
      </c>
      <c r="B340" s="4" t="s">
        <v>109</v>
      </c>
      <c r="C340" s="4" t="s">
        <v>125</v>
      </c>
      <c r="D340" s="4" t="s">
        <v>121</v>
      </c>
      <c r="E340" s="16" t="n">
        <v>38600</v>
      </c>
      <c r="F340" s="16" t="n">
        <v>3600</v>
      </c>
      <c r="G340" s="14" t="n">
        <v>154249</v>
      </c>
      <c r="H340" s="14" t="n">
        <v>1969</v>
      </c>
      <c r="I340" s="14" t="n">
        <v>1720</v>
      </c>
      <c r="J340" s="14" t="n">
        <v>85</v>
      </c>
      <c r="K340" s="14" t="n">
        <v>44</v>
      </c>
      <c r="L340" s="14" t="n">
        <v>42</v>
      </c>
      <c r="M340" s="14" t="n">
        <v>30</v>
      </c>
      <c r="N340" s="14" t="n">
        <v>13</v>
      </c>
      <c r="O340" s="14" t="n">
        <v>25</v>
      </c>
      <c r="P340" s="14" t="n">
        <v>19</v>
      </c>
      <c r="Q340" s="14" t="n">
        <v>15</v>
      </c>
      <c r="R340" s="16" t="n">
        <v>19400</v>
      </c>
      <c r="S340" s="24" t="n">
        <v>21</v>
      </c>
      <c r="T340" s="25" t="n">
        <f aca="false">IF(A340="","",E340+F340)</f>
        <v>42200</v>
      </c>
      <c r="U340" s="26" t="n">
        <f aca="false">IFERROR(H340/G340,"")</f>
        <v>0.0127650746520237</v>
      </c>
      <c r="V340" s="27" t="n">
        <f aca="false">IFERROR(J340/I340,"")</f>
        <v>0.0494186046511628</v>
      </c>
      <c r="W340" s="27" t="n">
        <f aca="false">IFERROR(K340/J340,"")</f>
        <v>0.51764705882353</v>
      </c>
      <c r="X340" s="25" t="n">
        <f aca="false">IFERROR(T340/K340,"")</f>
        <v>959.090909090909</v>
      </c>
      <c r="Y340" s="27" t="n">
        <f aca="false">IFERROR(O340/K340,"")</f>
        <v>0.568181818181818</v>
      </c>
      <c r="Z340" s="27" t="n">
        <f aca="false">IFERROR(P340/O340,"")</f>
        <v>0.76</v>
      </c>
      <c r="AA340" s="27" t="n">
        <f aca="false">IFERROR(Q340/P340,"")</f>
        <v>0.789473684210526</v>
      </c>
      <c r="AB340" s="25" t="n">
        <f aca="false">IFERROR(T340/P340,"")</f>
        <v>2221.05263157895</v>
      </c>
      <c r="AC340" s="25" t="n">
        <f aca="false">IFERROR(T340/Q340,"")</f>
        <v>2813.33333333333</v>
      </c>
      <c r="AD340" s="25" t="n">
        <f aca="false">IFERROR(R340/Q340,"")</f>
        <v>1293.33333333333</v>
      </c>
      <c r="AE340" s="28" t="n">
        <f aca="false">IFERROR(R340/T340,"")</f>
        <v>0.459715639810427</v>
      </c>
      <c r="AF340" s="29" t="str">
        <f aca="false">IF(A340="","",IF(OR(O340&gt;K340,P340&gt;O340,Q340&gt;P340,K340&gt;J340),"CHECK","OK"))</f>
        <v>OK</v>
      </c>
    </row>
    <row r="341" customFormat="false" ht="15" hidden="false" customHeight="false" outlineLevel="0" collapsed="false">
      <c r="A341" s="21" t="n">
        <v>46023</v>
      </c>
      <c r="B341" s="4" t="s">
        <v>109</v>
      </c>
      <c r="C341" s="4" t="s">
        <v>125</v>
      </c>
      <c r="D341" s="4" t="s">
        <v>123</v>
      </c>
      <c r="E341" s="16" t="n">
        <v>18600</v>
      </c>
      <c r="F341" s="16" t="n">
        <v>4400</v>
      </c>
      <c r="G341" s="14" t="n">
        <v>158715</v>
      </c>
      <c r="H341" s="14" t="n">
        <v>575</v>
      </c>
      <c r="I341" s="14" t="n">
        <v>436</v>
      </c>
      <c r="J341" s="14" t="n">
        <v>10</v>
      </c>
      <c r="K341" s="14" t="n">
        <v>5</v>
      </c>
      <c r="L341" s="14" t="n">
        <v>5</v>
      </c>
      <c r="M341" s="14" t="n">
        <v>4</v>
      </c>
      <c r="N341" s="14" t="n">
        <v>1</v>
      </c>
      <c r="O341" s="14" t="n">
        <v>3</v>
      </c>
      <c r="P341" s="14" t="n">
        <v>2</v>
      </c>
      <c r="Q341" s="14" t="n">
        <v>1</v>
      </c>
      <c r="R341" s="16" t="n">
        <v>1500</v>
      </c>
      <c r="S341" s="24" t="n">
        <v>20</v>
      </c>
      <c r="T341" s="25" t="n">
        <f aca="false">IF(A341="","",E341+F341)</f>
        <v>23000</v>
      </c>
      <c r="U341" s="26" t="n">
        <f aca="false">IFERROR(H341/G341,"")</f>
        <v>0.00362284598179126</v>
      </c>
      <c r="V341" s="27" t="n">
        <f aca="false">IFERROR(J341/I341,"")</f>
        <v>0.0229357798165138</v>
      </c>
      <c r="W341" s="27" t="n">
        <f aca="false">IFERROR(K341/J341,"")</f>
        <v>0.5</v>
      </c>
      <c r="X341" s="25" t="n">
        <f aca="false">IFERROR(T341/K341,"")</f>
        <v>4600</v>
      </c>
      <c r="Y341" s="27" t="n">
        <f aca="false">IFERROR(O341/K341,"")</f>
        <v>0.6</v>
      </c>
      <c r="Z341" s="27" t="n">
        <f aca="false">IFERROR(P341/O341,"")</f>
        <v>0.666666666666667</v>
      </c>
      <c r="AA341" s="27" t="n">
        <f aca="false">IFERROR(Q341/P341,"")</f>
        <v>0.5</v>
      </c>
      <c r="AB341" s="25" t="n">
        <f aca="false">IFERROR(T341/P341,"")</f>
        <v>11500</v>
      </c>
      <c r="AC341" s="25" t="n">
        <f aca="false">IFERROR(T341/Q341,"")</f>
        <v>23000</v>
      </c>
      <c r="AD341" s="25" t="n">
        <f aca="false">IFERROR(R341/Q341,"")</f>
        <v>1500</v>
      </c>
      <c r="AE341" s="28" t="n">
        <f aca="false">IFERROR(R341/T341,"")</f>
        <v>0.0652173913043478</v>
      </c>
      <c r="AF341" s="29" t="str">
        <f aca="false">IF(A341="","",IF(OR(O341&gt;K341,P341&gt;O341,Q341&gt;P341,K341&gt;J341),"CHECK","OK"))</f>
        <v>OK</v>
      </c>
    </row>
    <row r="342" customFormat="false" ht="15" hidden="false" customHeight="false" outlineLevel="0" collapsed="false">
      <c r="A342" s="21" t="n">
        <v>46023</v>
      </c>
      <c r="B342" s="4" t="s">
        <v>109</v>
      </c>
      <c r="C342" s="4" t="s">
        <v>125</v>
      </c>
      <c r="D342" s="4" t="s">
        <v>126</v>
      </c>
      <c r="E342" s="16" t="n">
        <v>32600</v>
      </c>
      <c r="F342" s="16" t="n">
        <v>5500</v>
      </c>
      <c r="G342" s="14" t="n">
        <v>207049</v>
      </c>
      <c r="H342" s="14" t="n">
        <v>1710</v>
      </c>
      <c r="I342" s="14" t="n">
        <v>1145</v>
      </c>
      <c r="J342" s="14" t="n">
        <v>61</v>
      </c>
      <c r="K342" s="14" t="n">
        <v>30</v>
      </c>
      <c r="L342" s="14" t="n">
        <v>30</v>
      </c>
      <c r="M342" s="14" t="n">
        <v>21</v>
      </c>
      <c r="N342" s="14" t="n">
        <v>10</v>
      </c>
      <c r="O342" s="14" t="n">
        <v>14</v>
      </c>
      <c r="P342" s="14" t="n">
        <v>10</v>
      </c>
      <c r="Q342" s="14" t="n">
        <v>7</v>
      </c>
      <c r="R342" s="16" t="n">
        <v>10800</v>
      </c>
      <c r="S342" s="24" t="n">
        <v>13</v>
      </c>
      <c r="T342" s="25" t="n">
        <f aca="false">IF(A342="","",E342+F342)</f>
        <v>38100</v>
      </c>
      <c r="U342" s="26" t="n">
        <f aca="false">IFERROR(H342/G342,"")</f>
        <v>0.00825891455645765</v>
      </c>
      <c r="V342" s="27" t="n">
        <f aca="false">IFERROR(J342/I342,"")</f>
        <v>0.0532751091703057</v>
      </c>
      <c r="W342" s="27" t="n">
        <f aca="false">IFERROR(K342/J342,"")</f>
        <v>0.491803278688525</v>
      </c>
      <c r="X342" s="25" t="n">
        <f aca="false">IFERROR(T342/K342,"")</f>
        <v>1270</v>
      </c>
      <c r="Y342" s="27" t="n">
        <f aca="false">IFERROR(O342/K342,"")</f>
        <v>0.466666666666667</v>
      </c>
      <c r="Z342" s="27" t="n">
        <f aca="false">IFERROR(P342/O342,"")</f>
        <v>0.714285714285714</v>
      </c>
      <c r="AA342" s="27" t="n">
        <f aca="false">IFERROR(Q342/P342,"")</f>
        <v>0.7</v>
      </c>
      <c r="AB342" s="25" t="n">
        <f aca="false">IFERROR(T342/P342,"")</f>
        <v>3810</v>
      </c>
      <c r="AC342" s="25" t="n">
        <f aca="false">IFERROR(T342/Q342,"")</f>
        <v>5442.85714285714</v>
      </c>
      <c r="AD342" s="25" t="n">
        <f aca="false">IFERROR(R342/Q342,"")</f>
        <v>1542.85714285714</v>
      </c>
      <c r="AE342" s="28" t="n">
        <f aca="false">IFERROR(R342/T342,"")</f>
        <v>0.283464566929134</v>
      </c>
      <c r="AF342" s="29" t="str">
        <f aca="false">IF(A342="","",IF(OR(O342&gt;K342,P342&gt;O342,Q342&gt;P342,K342&gt;J342),"CHECK","OK"))</f>
        <v>OK</v>
      </c>
    </row>
    <row r="343" customFormat="false" ht="15" hidden="false" customHeight="false" outlineLevel="0" collapsed="false">
      <c r="A343" s="21" t="n">
        <v>46023</v>
      </c>
      <c r="B343" s="4" t="s">
        <v>109</v>
      </c>
      <c r="C343" s="4" t="s">
        <v>125</v>
      </c>
      <c r="D343" s="4" t="s">
        <v>127</v>
      </c>
      <c r="E343" s="16" t="n">
        <v>0</v>
      </c>
      <c r="F343" s="16" t="n">
        <v>10900</v>
      </c>
      <c r="G343" s="14" t="n">
        <v>48549</v>
      </c>
      <c r="H343" s="14" t="n">
        <v>1429</v>
      </c>
      <c r="I343" s="14" t="n">
        <v>1250</v>
      </c>
      <c r="J343" s="14" t="n">
        <v>34</v>
      </c>
      <c r="K343" s="14" t="n">
        <v>24</v>
      </c>
      <c r="L343" s="14" t="n">
        <v>17</v>
      </c>
      <c r="M343" s="14" t="n">
        <v>12</v>
      </c>
      <c r="N343" s="14" t="n">
        <v>5</v>
      </c>
      <c r="O343" s="14" t="n">
        <v>16</v>
      </c>
      <c r="P343" s="14" t="n">
        <v>13</v>
      </c>
      <c r="Q343" s="14" t="n">
        <v>12</v>
      </c>
      <c r="R343" s="16" t="n">
        <v>20000</v>
      </c>
      <c r="S343" s="24" t="n">
        <v>25</v>
      </c>
      <c r="T343" s="25" t="n">
        <f aca="false">IF(A343="","",E343+F343)</f>
        <v>10900</v>
      </c>
      <c r="U343" s="26" t="n">
        <f aca="false">IFERROR(H343/G343,"")</f>
        <v>0.0294341799007189</v>
      </c>
      <c r="V343" s="27" t="n">
        <f aca="false">IFERROR(J343/I343,"")</f>
        <v>0.0272</v>
      </c>
      <c r="W343" s="27" t="n">
        <f aca="false">IFERROR(K343/J343,"")</f>
        <v>0.705882352941177</v>
      </c>
      <c r="X343" s="25" t="n">
        <f aca="false">IFERROR(T343/K343,"")</f>
        <v>454.166666666667</v>
      </c>
      <c r="Y343" s="27" t="n">
        <f aca="false">IFERROR(O343/K343,"")</f>
        <v>0.666666666666667</v>
      </c>
      <c r="Z343" s="27" t="n">
        <f aca="false">IFERROR(P343/O343,"")</f>
        <v>0.8125</v>
      </c>
      <c r="AA343" s="27" t="n">
        <f aca="false">IFERROR(Q343/P343,"")</f>
        <v>0.923076923076923</v>
      </c>
      <c r="AB343" s="25" t="n">
        <f aca="false">IFERROR(T343/P343,"")</f>
        <v>838.461538461539</v>
      </c>
      <c r="AC343" s="25" t="n">
        <f aca="false">IFERROR(T343/Q343,"")</f>
        <v>908.333333333333</v>
      </c>
      <c r="AD343" s="25" t="n">
        <f aca="false">IFERROR(R343/Q343,"")</f>
        <v>1666.66666666667</v>
      </c>
      <c r="AE343" s="28" t="n">
        <f aca="false">IFERROR(R343/T343,"")</f>
        <v>1.8348623853211</v>
      </c>
      <c r="AF343" s="29" t="str">
        <f aca="false">IF(A343="","",IF(OR(O343&gt;K343,P343&gt;O343,Q343&gt;P343,K343&gt;J343),"CHECK","OK"))</f>
        <v>OK</v>
      </c>
    </row>
    <row r="344" customFormat="false" ht="15" hidden="false" customHeight="false" outlineLevel="0" collapsed="false">
      <c r="A344" s="21" t="n">
        <v>46023</v>
      </c>
      <c r="B344" s="4" t="s">
        <v>109</v>
      </c>
      <c r="C344" s="4" t="s">
        <v>125</v>
      </c>
      <c r="D344" s="4" t="s">
        <v>128</v>
      </c>
      <c r="E344" s="16" t="n">
        <v>0</v>
      </c>
      <c r="F344" s="16" t="n">
        <v>3700</v>
      </c>
      <c r="G344" s="14" t="n">
        <v>24772</v>
      </c>
      <c r="H344" s="14" t="n">
        <v>1254</v>
      </c>
      <c r="I344" s="14" t="n">
        <v>1057</v>
      </c>
      <c r="J344" s="14" t="n">
        <v>278</v>
      </c>
      <c r="K344" s="14" t="n">
        <v>213</v>
      </c>
      <c r="L344" s="14" t="n">
        <v>208</v>
      </c>
      <c r="M344" s="14" t="n">
        <v>28</v>
      </c>
      <c r="N344" s="14" t="n">
        <v>42</v>
      </c>
      <c r="O344" s="14" t="n">
        <v>133</v>
      </c>
      <c r="P344" s="14" t="n">
        <v>103</v>
      </c>
      <c r="Q344" s="14" t="n">
        <v>89</v>
      </c>
      <c r="R344" s="16" t="n">
        <v>114600</v>
      </c>
      <c r="S344" s="24" t="n">
        <v>12</v>
      </c>
      <c r="T344" s="25" t="n">
        <f aca="false">IF(A344="","",E344+F344)</f>
        <v>3700</v>
      </c>
      <c r="U344" s="26" t="n">
        <f aca="false">IFERROR(H344/G344,"")</f>
        <v>0.0506216696269982</v>
      </c>
      <c r="V344" s="27" t="n">
        <f aca="false">IFERROR(J344/I344,"")</f>
        <v>0.263008514664144</v>
      </c>
      <c r="W344" s="27" t="n">
        <f aca="false">IFERROR(K344/J344,"")</f>
        <v>0.766187050359712</v>
      </c>
      <c r="X344" s="25" t="n">
        <f aca="false">IFERROR(T344/K344,"")</f>
        <v>17.3708920187793</v>
      </c>
      <c r="Y344" s="27" t="n">
        <f aca="false">IFERROR(O344/K344,"")</f>
        <v>0.624413145539906</v>
      </c>
      <c r="Z344" s="27" t="n">
        <f aca="false">IFERROR(P344/O344,"")</f>
        <v>0.774436090225564</v>
      </c>
      <c r="AA344" s="27" t="n">
        <f aca="false">IFERROR(Q344/P344,"")</f>
        <v>0.864077669902913</v>
      </c>
      <c r="AB344" s="25" t="n">
        <f aca="false">IFERROR(T344/P344,"")</f>
        <v>35.9223300970874</v>
      </c>
      <c r="AC344" s="25" t="n">
        <f aca="false">IFERROR(T344/Q344,"")</f>
        <v>41.5730337078652</v>
      </c>
      <c r="AD344" s="25" t="n">
        <f aca="false">IFERROR(R344/Q344,"")</f>
        <v>1287.6404494382</v>
      </c>
      <c r="AE344" s="28" t="n">
        <f aca="false">IFERROR(R344/T344,"")</f>
        <v>30.972972972973</v>
      </c>
      <c r="AF344" s="29" t="str">
        <f aca="false">IF(A344="","",IF(OR(O344&gt;K344,P344&gt;O344,Q344&gt;P344,K344&gt;J344),"CHECK","OK"))</f>
        <v>OK</v>
      </c>
    </row>
    <row r="345" customFormat="false" ht="15" hidden="false" customHeight="false" outlineLevel="0" collapsed="false">
      <c r="A345" s="21" t="n">
        <v>46023</v>
      </c>
      <c r="B345" s="4" t="s">
        <v>109</v>
      </c>
      <c r="C345" s="4" t="s">
        <v>125</v>
      </c>
      <c r="D345" s="4" t="s">
        <v>129</v>
      </c>
      <c r="E345" s="16" t="n">
        <v>0</v>
      </c>
      <c r="F345" s="16" t="n">
        <v>7300</v>
      </c>
      <c r="G345" s="14" t="n">
        <v>31124</v>
      </c>
      <c r="H345" s="14" t="n">
        <v>322</v>
      </c>
      <c r="I345" s="14" t="n">
        <v>243</v>
      </c>
      <c r="J345" s="14" t="n">
        <v>5</v>
      </c>
      <c r="K345" s="14" t="n">
        <v>2</v>
      </c>
      <c r="L345" s="14" t="n">
        <v>2</v>
      </c>
      <c r="M345" s="14" t="n">
        <v>2</v>
      </c>
      <c r="N345" s="14" t="n">
        <v>1</v>
      </c>
      <c r="O345" s="14" t="n">
        <v>1</v>
      </c>
      <c r="P345" s="14" t="n">
        <v>1</v>
      </c>
      <c r="Q345" s="14" t="n">
        <v>1</v>
      </c>
      <c r="R345" s="16" t="n">
        <v>1400</v>
      </c>
      <c r="S345" s="24" t="n">
        <v>11</v>
      </c>
      <c r="T345" s="25" t="n">
        <f aca="false">IF(A345="","",E345+F345)</f>
        <v>7300</v>
      </c>
      <c r="U345" s="26" t="n">
        <f aca="false">IFERROR(H345/G345,"")</f>
        <v>0.0103457139185195</v>
      </c>
      <c r="V345" s="27" t="n">
        <f aca="false">IFERROR(J345/I345,"")</f>
        <v>0.0205761316872428</v>
      </c>
      <c r="W345" s="27" t="n">
        <f aca="false">IFERROR(K345/J345,"")</f>
        <v>0.4</v>
      </c>
      <c r="X345" s="25" t="n">
        <f aca="false">IFERROR(T345/K345,"")</f>
        <v>3650</v>
      </c>
      <c r="Y345" s="27" t="n">
        <f aca="false">IFERROR(O345/K345,"")</f>
        <v>0.5</v>
      </c>
      <c r="Z345" s="27" t="n">
        <f aca="false">IFERROR(P345/O345,"")</f>
        <v>1</v>
      </c>
      <c r="AA345" s="27" t="n">
        <f aca="false">IFERROR(Q345/P345,"")</f>
        <v>1</v>
      </c>
      <c r="AB345" s="25" t="n">
        <f aca="false">IFERROR(T345/P345,"")</f>
        <v>7300</v>
      </c>
      <c r="AC345" s="25" t="n">
        <f aca="false">IFERROR(T345/Q345,"")</f>
        <v>7300</v>
      </c>
      <c r="AD345" s="25" t="n">
        <f aca="false">IFERROR(R345/Q345,"")</f>
        <v>1400</v>
      </c>
      <c r="AE345" s="28" t="n">
        <f aca="false">IFERROR(R345/T345,"")</f>
        <v>0.191780821917808</v>
      </c>
      <c r="AF345" s="29" t="str">
        <f aca="false">IF(A345="","",IF(OR(O345&gt;K345,P345&gt;O345,Q345&gt;P345,K345&gt;J345),"CHECK","OK"))</f>
        <v>OK</v>
      </c>
    </row>
    <row r="346" customFormat="false" ht="15" hidden="false" customHeight="false" outlineLevel="0" collapsed="false">
      <c r="A346" s="21" t="n">
        <v>46023</v>
      </c>
      <c r="B346" s="4" t="s">
        <v>109</v>
      </c>
      <c r="C346" s="4" t="s">
        <v>125</v>
      </c>
      <c r="D346" s="4" t="s">
        <v>130</v>
      </c>
      <c r="E346" s="16" t="n">
        <v>0</v>
      </c>
      <c r="F346" s="16" t="n">
        <v>0</v>
      </c>
      <c r="G346" s="14" t="n">
        <v>0</v>
      </c>
      <c r="H346" s="14" t="n">
        <v>0</v>
      </c>
      <c r="I346" s="14" t="n">
        <v>0</v>
      </c>
      <c r="J346" s="14" t="n">
        <v>13</v>
      </c>
      <c r="K346" s="14" t="n">
        <v>8</v>
      </c>
      <c r="L346" s="14" t="n">
        <v>0</v>
      </c>
      <c r="M346" s="14" t="n">
        <v>0</v>
      </c>
      <c r="N346" s="14" t="n">
        <v>13</v>
      </c>
      <c r="O346" s="14" t="n">
        <v>5</v>
      </c>
      <c r="P346" s="14" t="n">
        <v>4</v>
      </c>
      <c r="Q346" s="14" t="n">
        <v>4</v>
      </c>
      <c r="R346" s="16" t="n">
        <v>6700</v>
      </c>
      <c r="S346" s="24" t="n">
        <v>19</v>
      </c>
      <c r="T346" s="25" t="n">
        <f aca="false">IF(A346="","",E346+F346)</f>
        <v>0</v>
      </c>
      <c r="U346" s="26" t="str">
        <f aca="false">IFERROR(H346/G346,"")</f>
        <v/>
      </c>
      <c r="V346" s="27" t="str">
        <f aca="false">IFERROR(J346/I346,"")</f>
        <v/>
      </c>
      <c r="W346" s="27" t="n">
        <f aca="false">IFERROR(K346/J346,"")</f>
        <v>0.615384615384615</v>
      </c>
      <c r="X346" s="25" t="n">
        <f aca="false">IFERROR(T346/K346,"")</f>
        <v>0</v>
      </c>
      <c r="Y346" s="27" t="n">
        <f aca="false">IFERROR(O346/K346,"")</f>
        <v>0.625</v>
      </c>
      <c r="Z346" s="27" t="n">
        <f aca="false">IFERROR(P346/O346,"")</f>
        <v>0.8</v>
      </c>
      <c r="AA346" s="27" t="n">
        <f aca="false">IFERROR(Q346/P346,"")</f>
        <v>1</v>
      </c>
      <c r="AB346" s="25" t="n">
        <f aca="false">IFERROR(T346/P346,"")</f>
        <v>0</v>
      </c>
      <c r="AC346" s="25" t="n">
        <f aca="false">IFERROR(T346/Q346,"")</f>
        <v>0</v>
      </c>
      <c r="AD346" s="25" t="n">
        <f aca="false">IFERROR(R346/Q346,"")</f>
        <v>1675</v>
      </c>
      <c r="AE346" s="28" t="str">
        <f aca="false">IFERROR(R346/T346,"")</f>
        <v/>
      </c>
      <c r="AF346" s="29" t="str">
        <f aca="false">IF(A346="","",IF(OR(O346&gt;K346,P346&gt;O346,Q346&gt;P346,K346&gt;J346),"CHECK","OK"))</f>
        <v>OK</v>
      </c>
    </row>
    <row r="347" customFormat="false" ht="15" hidden="false" customHeight="false" outlineLevel="0" collapsed="false">
      <c r="A347" s="21" t="n">
        <v>46023</v>
      </c>
      <c r="B347" s="4" t="s">
        <v>109</v>
      </c>
      <c r="C347" s="4" t="s">
        <v>125</v>
      </c>
      <c r="D347" s="4" t="s">
        <v>131</v>
      </c>
      <c r="E347" s="16" t="n">
        <v>0</v>
      </c>
      <c r="F347" s="16" t="n">
        <v>2300</v>
      </c>
      <c r="G347" s="14" t="n">
        <v>12174</v>
      </c>
      <c r="H347" s="14" t="n">
        <v>229</v>
      </c>
      <c r="I347" s="14" t="n">
        <v>150</v>
      </c>
      <c r="J347" s="14" t="n">
        <v>7</v>
      </c>
      <c r="K347" s="14" t="n">
        <v>4</v>
      </c>
      <c r="L347" s="14" t="n">
        <v>4</v>
      </c>
      <c r="M347" s="14" t="n">
        <v>2</v>
      </c>
      <c r="N347" s="14" t="n">
        <v>1</v>
      </c>
      <c r="O347" s="14" t="n">
        <v>2</v>
      </c>
      <c r="P347" s="14" t="n">
        <v>1</v>
      </c>
      <c r="Q347" s="14" t="n">
        <v>1</v>
      </c>
      <c r="R347" s="16" t="n">
        <v>1600</v>
      </c>
      <c r="S347" s="24" t="n">
        <v>22</v>
      </c>
      <c r="T347" s="25" t="n">
        <f aca="false">IF(A347="","",E347+F347)</f>
        <v>2300</v>
      </c>
      <c r="U347" s="26" t="n">
        <f aca="false">IFERROR(H347/G347,"")</f>
        <v>0.0188105799244291</v>
      </c>
      <c r="V347" s="27" t="n">
        <f aca="false">IFERROR(J347/I347,"")</f>
        <v>0.0466666666666667</v>
      </c>
      <c r="W347" s="27" t="n">
        <f aca="false">IFERROR(K347/J347,"")</f>
        <v>0.571428571428571</v>
      </c>
      <c r="X347" s="25" t="n">
        <f aca="false">IFERROR(T347/K347,"")</f>
        <v>575</v>
      </c>
      <c r="Y347" s="27" t="n">
        <f aca="false">IFERROR(O347/K347,"")</f>
        <v>0.5</v>
      </c>
      <c r="Z347" s="27" t="n">
        <f aca="false">IFERROR(P347/O347,"")</f>
        <v>0.5</v>
      </c>
      <c r="AA347" s="27" t="n">
        <f aca="false">IFERROR(Q347/P347,"")</f>
        <v>1</v>
      </c>
      <c r="AB347" s="25" t="n">
        <f aca="false">IFERROR(T347/P347,"")</f>
        <v>2300</v>
      </c>
      <c r="AC347" s="25" t="n">
        <f aca="false">IFERROR(T347/Q347,"")</f>
        <v>2300</v>
      </c>
      <c r="AD347" s="25" t="n">
        <f aca="false">IFERROR(R347/Q347,"")</f>
        <v>1600</v>
      </c>
      <c r="AE347" s="28" t="n">
        <f aca="false">IFERROR(R347/T347,"")</f>
        <v>0.695652173913044</v>
      </c>
      <c r="AF347" s="29" t="str">
        <f aca="false">IF(A347="","",IF(OR(O347&gt;K347,P347&gt;O347,Q347&gt;P347,K347&gt;J347),"CHECK","OK"))</f>
        <v>OK</v>
      </c>
    </row>
    <row r="348" customFormat="false" ht="15" hidden="false" customHeight="false" outlineLevel="0" collapsed="false">
      <c r="A348" s="21" t="n">
        <v>46023</v>
      </c>
      <c r="B348" s="4" t="s">
        <v>109</v>
      </c>
      <c r="C348" s="4" t="s">
        <v>125</v>
      </c>
      <c r="D348" s="4" t="s">
        <v>132</v>
      </c>
      <c r="E348" s="16" t="n">
        <v>0</v>
      </c>
      <c r="F348" s="16" t="n">
        <v>0</v>
      </c>
      <c r="G348" s="14" t="n">
        <v>0</v>
      </c>
      <c r="H348" s="14" t="n">
        <v>0</v>
      </c>
      <c r="I348" s="14" t="n">
        <v>0</v>
      </c>
      <c r="J348" s="14" t="n">
        <v>12</v>
      </c>
      <c r="K348" s="14" t="n">
        <v>10</v>
      </c>
      <c r="L348" s="14" t="n">
        <v>6</v>
      </c>
      <c r="M348" s="14" t="n">
        <v>4</v>
      </c>
      <c r="N348" s="14" t="n">
        <v>2</v>
      </c>
      <c r="O348" s="14" t="n">
        <v>8</v>
      </c>
      <c r="P348" s="14" t="n">
        <v>7</v>
      </c>
      <c r="Q348" s="14" t="n">
        <v>7</v>
      </c>
      <c r="R348" s="16" t="n">
        <v>10500</v>
      </c>
      <c r="S348" s="24" t="n">
        <v>28</v>
      </c>
      <c r="T348" s="25" t="n">
        <f aca="false">IF(A348="","",E348+F348)</f>
        <v>0</v>
      </c>
      <c r="U348" s="26" t="str">
        <f aca="false">IFERROR(H348/G348,"")</f>
        <v/>
      </c>
      <c r="V348" s="27" t="str">
        <f aca="false">IFERROR(J348/I348,"")</f>
        <v/>
      </c>
      <c r="W348" s="27" t="n">
        <f aca="false">IFERROR(K348/J348,"")</f>
        <v>0.833333333333333</v>
      </c>
      <c r="X348" s="25" t="n">
        <f aca="false">IFERROR(T348/K348,"")</f>
        <v>0</v>
      </c>
      <c r="Y348" s="27" t="n">
        <f aca="false">IFERROR(O348/K348,"")</f>
        <v>0.8</v>
      </c>
      <c r="Z348" s="27" t="n">
        <f aca="false">IFERROR(P348/O348,"")</f>
        <v>0.875</v>
      </c>
      <c r="AA348" s="27" t="n">
        <f aca="false">IFERROR(Q348/P348,"")</f>
        <v>1</v>
      </c>
      <c r="AB348" s="25" t="n">
        <f aca="false">IFERROR(T348/P348,"")</f>
        <v>0</v>
      </c>
      <c r="AC348" s="25" t="n">
        <f aca="false">IFERROR(T348/Q348,"")</f>
        <v>0</v>
      </c>
      <c r="AD348" s="25" t="n">
        <f aca="false">IFERROR(R348/Q348,"")</f>
        <v>1500</v>
      </c>
      <c r="AE348" s="28" t="str">
        <f aca="false">IFERROR(R348/T348,"")</f>
        <v/>
      </c>
      <c r="AF348" s="29" t="str">
        <f aca="false">IF(A348="","",IF(OR(O348&gt;K348,P348&gt;O348,Q348&gt;P348,K348&gt;J348),"CHECK","OK"))</f>
        <v>OK</v>
      </c>
    </row>
    <row r="349" customFormat="false" ht="15" hidden="false" customHeight="false" outlineLevel="0" collapsed="false">
      <c r="A349" s="21" t="n">
        <v>46023</v>
      </c>
      <c r="B349" s="4" t="s">
        <v>109</v>
      </c>
      <c r="C349" s="4" t="s">
        <v>125</v>
      </c>
      <c r="D349" s="4" t="s">
        <v>133</v>
      </c>
      <c r="E349" s="16" t="n">
        <v>0</v>
      </c>
      <c r="F349" s="16" t="n">
        <v>0</v>
      </c>
      <c r="G349" s="14" t="n">
        <v>0</v>
      </c>
      <c r="H349" s="14" t="n">
        <v>0</v>
      </c>
      <c r="I349" s="14" t="n">
        <v>378</v>
      </c>
      <c r="J349" s="14" t="n">
        <v>19</v>
      </c>
      <c r="K349" s="14" t="n">
        <v>11</v>
      </c>
      <c r="L349" s="14" t="n">
        <v>10</v>
      </c>
      <c r="M349" s="14" t="n">
        <v>7</v>
      </c>
      <c r="N349" s="14" t="n">
        <v>2</v>
      </c>
      <c r="O349" s="14" t="n">
        <v>6</v>
      </c>
      <c r="P349" s="14" t="n">
        <v>4</v>
      </c>
      <c r="Q349" s="14" t="n">
        <v>4</v>
      </c>
      <c r="R349" s="16" t="n">
        <v>5400</v>
      </c>
      <c r="S349" s="24" t="n">
        <v>28</v>
      </c>
      <c r="T349" s="25" t="n">
        <f aca="false">IF(A349="","",E349+F349)</f>
        <v>0</v>
      </c>
      <c r="U349" s="26" t="str">
        <f aca="false">IFERROR(H349/G349,"")</f>
        <v/>
      </c>
      <c r="V349" s="27" t="n">
        <f aca="false">IFERROR(J349/I349,"")</f>
        <v>0.0502645502645503</v>
      </c>
      <c r="W349" s="27" t="n">
        <f aca="false">IFERROR(K349/J349,"")</f>
        <v>0.578947368421053</v>
      </c>
      <c r="X349" s="25" t="n">
        <f aca="false">IFERROR(T349/K349,"")</f>
        <v>0</v>
      </c>
      <c r="Y349" s="27" t="n">
        <f aca="false">IFERROR(O349/K349,"")</f>
        <v>0.545454545454545</v>
      </c>
      <c r="Z349" s="27" t="n">
        <f aca="false">IFERROR(P349/O349,"")</f>
        <v>0.666666666666667</v>
      </c>
      <c r="AA349" s="27" t="n">
        <f aca="false">IFERROR(Q349/P349,"")</f>
        <v>1</v>
      </c>
      <c r="AB349" s="25" t="n">
        <f aca="false">IFERROR(T349/P349,"")</f>
        <v>0</v>
      </c>
      <c r="AC349" s="25" t="n">
        <f aca="false">IFERROR(T349/Q349,"")</f>
        <v>0</v>
      </c>
      <c r="AD349" s="25" t="n">
        <f aca="false">IFERROR(R349/Q349,"")</f>
        <v>1350</v>
      </c>
      <c r="AE349" s="28" t="str">
        <f aca="false">IFERROR(R349/T349,"")</f>
        <v/>
      </c>
      <c r="AF349" s="29" t="str">
        <f aca="false">IF(A349="","",IF(OR(O349&gt;K349,P349&gt;O349,Q349&gt;P349,K349&gt;J349),"CHECK","OK"))</f>
        <v>OK</v>
      </c>
    </row>
    <row r="350" customFormat="false" ht="15" hidden="false" customHeight="false" outlineLevel="0" collapsed="false">
      <c r="A350" s="21" t="n">
        <v>46023</v>
      </c>
      <c r="B350" s="4" t="s">
        <v>115</v>
      </c>
      <c r="C350" s="4" t="s">
        <v>120</v>
      </c>
      <c r="D350" s="4" t="s">
        <v>111</v>
      </c>
      <c r="E350" s="16" t="n">
        <v>69400</v>
      </c>
      <c r="F350" s="16" t="n">
        <v>6500</v>
      </c>
      <c r="G350" s="14" t="n">
        <v>8658</v>
      </c>
      <c r="H350" s="14" t="n">
        <v>351</v>
      </c>
      <c r="I350" s="14" t="n">
        <v>297</v>
      </c>
      <c r="J350" s="14" t="n">
        <v>18</v>
      </c>
      <c r="K350" s="14" t="n">
        <v>12</v>
      </c>
      <c r="L350" s="14" t="n">
        <v>9</v>
      </c>
      <c r="M350" s="14" t="n">
        <v>6</v>
      </c>
      <c r="N350" s="14" t="n">
        <v>3</v>
      </c>
      <c r="O350" s="14" t="n">
        <v>7</v>
      </c>
      <c r="P350" s="14" t="n">
        <v>6</v>
      </c>
      <c r="Q350" s="14" t="n">
        <v>3</v>
      </c>
      <c r="R350" s="16" t="n">
        <v>234900</v>
      </c>
      <c r="S350" s="24" t="n">
        <v>18</v>
      </c>
      <c r="T350" s="25" t="n">
        <f aca="false">IF(A350="","",E350+F350)</f>
        <v>75900</v>
      </c>
      <c r="U350" s="26" t="n">
        <f aca="false">IFERROR(H350/G350,"")</f>
        <v>0.0405405405405405</v>
      </c>
      <c r="V350" s="27" t="n">
        <f aca="false">IFERROR(J350/I350,"")</f>
        <v>0.0606060606060606</v>
      </c>
      <c r="W350" s="27" t="n">
        <f aca="false">IFERROR(K350/J350,"")</f>
        <v>0.666666666666667</v>
      </c>
      <c r="X350" s="25" t="n">
        <f aca="false">IFERROR(T350/K350,"")</f>
        <v>6325</v>
      </c>
      <c r="Y350" s="27" t="n">
        <f aca="false">IFERROR(O350/K350,"")</f>
        <v>0.583333333333333</v>
      </c>
      <c r="Z350" s="27" t="n">
        <f aca="false">IFERROR(P350/O350,"")</f>
        <v>0.857142857142857</v>
      </c>
      <c r="AA350" s="27" t="n">
        <f aca="false">IFERROR(Q350/P350,"")</f>
        <v>0.5</v>
      </c>
      <c r="AB350" s="25" t="n">
        <f aca="false">IFERROR(T350/P350,"")</f>
        <v>12650</v>
      </c>
      <c r="AC350" s="25" t="n">
        <f aca="false">IFERROR(T350/Q350,"")</f>
        <v>25300</v>
      </c>
      <c r="AD350" s="25" t="n">
        <f aca="false">IFERROR(R350/Q350,"")</f>
        <v>78300</v>
      </c>
      <c r="AE350" s="28" t="n">
        <f aca="false">IFERROR(R350/T350,"")</f>
        <v>3.09486166007905</v>
      </c>
      <c r="AF350" s="29" t="str">
        <f aca="false">IF(A350="","",IF(OR(O350&gt;K350,P350&gt;O350,Q350&gt;P350,K350&gt;J350),"CHECK","OK"))</f>
        <v>OK</v>
      </c>
    </row>
    <row r="351" customFormat="false" ht="15" hidden="false" customHeight="false" outlineLevel="0" collapsed="false">
      <c r="A351" s="21" t="n">
        <v>46023</v>
      </c>
      <c r="B351" s="4" t="s">
        <v>115</v>
      </c>
      <c r="C351" s="4" t="s">
        <v>120</v>
      </c>
      <c r="D351" s="4" t="s">
        <v>117</v>
      </c>
      <c r="E351" s="16" t="n">
        <v>13700</v>
      </c>
      <c r="F351" s="16" t="n">
        <v>1600</v>
      </c>
      <c r="G351" s="14" t="n">
        <v>2085</v>
      </c>
      <c r="H351" s="14" t="n">
        <v>235</v>
      </c>
      <c r="I351" s="14" t="n">
        <v>224</v>
      </c>
      <c r="J351" s="14" t="n">
        <v>22</v>
      </c>
      <c r="K351" s="14" t="n">
        <v>20</v>
      </c>
      <c r="L351" s="14" t="n">
        <v>11</v>
      </c>
      <c r="M351" s="14" t="n">
        <v>8</v>
      </c>
      <c r="N351" s="14" t="n">
        <v>3</v>
      </c>
      <c r="O351" s="14" t="n">
        <v>13</v>
      </c>
      <c r="P351" s="14" t="n">
        <v>11</v>
      </c>
      <c r="Q351" s="14" t="n">
        <v>6</v>
      </c>
      <c r="R351" s="16" t="n">
        <v>521600</v>
      </c>
      <c r="S351" s="24" t="n">
        <v>14</v>
      </c>
      <c r="T351" s="25" t="n">
        <f aca="false">IF(A351="","",E351+F351)</f>
        <v>15300</v>
      </c>
      <c r="U351" s="26" t="n">
        <f aca="false">IFERROR(H351/G351,"")</f>
        <v>0.112709832134293</v>
      </c>
      <c r="V351" s="27" t="n">
        <f aca="false">IFERROR(J351/I351,"")</f>
        <v>0.0982142857142857</v>
      </c>
      <c r="W351" s="27" t="n">
        <f aca="false">IFERROR(K351/J351,"")</f>
        <v>0.909090909090909</v>
      </c>
      <c r="X351" s="25" t="n">
        <f aca="false">IFERROR(T351/K351,"")</f>
        <v>765</v>
      </c>
      <c r="Y351" s="27" t="n">
        <f aca="false">IFERROR(O351/K351,"")</f>
        <v>0.65</v>
      </c>
      <c r="Z351" s="27" t="n">
        <f aca="false">IFERROR(P351/O351,"")</f>
        <v>0.846153846153846</v>
      </c>
      <c r="AA351" s="27" t="n">
        <f aca="false">IFERROR(Q351/P351,"")</f>
        <v>0.545454545454545</v>
      </c>
      <c r="AB351" s="25" t="n">
        <f aca="false">IFERROR(T351/P351,"")</f>
        <v>1390.90909090909</v>
      </c>
      <c r="AC351" s="25" t="n">
        <f aca="false">IFERROR(T351/Q351,"")</f>
        <v>2550</v>
      </c>
      <c r="AD351" s="25" t="n">
        <f aca="false">IFERROR(R351/Q351,"")</f>
        <v>86933.3333333333</v>
      </c>
      <c r="AE351" s="28" t="n">
        <f aca="false">IFERROR(R351/T351,"")</f>
        <v>34.0915032679739</v>
      </c>
      <c r="AF351" s="29" t="str">
        <f aca="false">IF(A351="","",IF(OR(O351&gt;K351,P351&gt;O351,Q351&gt;P351,K351&gt;J351),"CHECK","OK"))</f>
        <v>OK</v>
      </c>
    </row>
    <row r="352" customFormat="false" ht="15" hidden="false" customHeight="false" outlineLevel="0" collapsed="false">
      <c r="A352" s="21" t="n">
        <v>46023</v>
      </c>
      <c r="B352" s="4" t="s">
        <v>115</v>
      </c>
      <c r="C352" s="4" t="s">
        <v>120</v>
      </c>
      <c r="D352" s="4" t="s">
        <v>121</v>
      </c>
      <c r="E352" s="16" t="n">
        <v>40900</v>
      </c>
      <c r="F352" s="16" t="n">
        <v>4200</v>
      </c>
      <c r="G352" s="14" t="n">
        <v>32925</v>
      </c>
      <c r="H352" s="14" t="n">
        <v>389</v>
      </c>
      <c r="I352" s="14" t="n">
        <v>322</v>
      </c>
      <c r="J352" s="14" t="n">
        <v>15</v>
      </c>
      <c r="K352" s="14" t="n">
        <v>9</v>
      </c>
      <c r="L352" s="14" t="n">
        <v>8</v>
      </c>
      <c r="M352" s="14" t="n">
        <v>5</v>
      </c>
      <c r="N352" s="14" t="n">
        <v>2</v>
      </c>
      <c r="O352" s="14" t="n">
        <v>5</v>
      </c>
      <c r="P352" s="14" t="n">
        <v>4</v>
      </c>
      <c r="Q352" s="14" t="n">
        <v>2</v>
      </c>
      <c r="R352" s="16" t="n">
        <v>170000</v>
      </c>
      <c r="S352" s="24" t="n">
        <v>28</v>
      </c>
      <c r="T352" s="25" t="n">
        <f aca="false">IF(A352="","",E352+F352)</f>
        <v>45100</v>
      </c>
      <c r="U352" s="26" t="n">
        <f aca="false">IFERROR(H352/G352,"")</f>
        <v>0.0118147304479879</v>
      </c>
      <c r="V352" s="27" t="n">
        <f aca="false">IFERROR(J352/I352,"")</f>
        <v>0.046583850931677</v>
      </c>
      <c r="W352" s="27" t="n">
        <f aca="false">IFERROR(K352/J352,"")</f>
        <v>0.6</v>
      </c>
      <c r="X352" s="25" t="n">
        <f aca="false">IFERROR(T352/K352,"")</f>
        <v>5011.11111111111</v>
      </c>
      <c r="Y352" s="27" t="n">
        <f aca="false">IFERROR(O352/K352,"")</f>
        <v>0.555555555555556</v>
      </c>
      <c r="Z352" s="27" t="n">
        <f aca="false">IFERROR(P352/O352,"")</f>
        <v>0.8</v>
      </c>
      <c r="AA352" s="27" t="n">
        <f aca="false">IFERROR(Q352/P352,"")</f>
        <v>0.5</v>
      </c>
      <c r="AB352" s="25" t="n">
        <f aca="false">IFERROR(T352/P352,"")</f>
        <v>11275</v>
      </c>
      <c r="AC352" s="25" t="n">
        <f aca="false">IFERROR(T352/Q352,"")</f>
        <v>22550</v>
      </c>
      <c r="AD352" s="25" t="n">
        <f aca="false">IFERROR(R352/Q352,"")</f>
        <v>85000</v>
      </c>
      <c r="AE352" s="28" t="n">
        <f aca="false">IFERROR(R352/T352,"")</f>
        <v>3.76940133037694</v>
      </c>
      <c r="AF352" s="29" t="str">
        <f aca="false">IF(A352="","",IF(OR(O352&gt;K352,P352&gt;O352,Q352&gt;P352,K352&gt;J352),"CHECK","OK"))</f>
        <v>OK</v>
      </c>
    </row>
    <row r="353" customFormat="false" ht="15" hidden="false" customHeight="false" outlineLevel="0" collapsed="false">
      <c r="A353" s="21" t="n">
        <v>46023</v>
      </c>
      <c r="B353" s="4" t="s">
        <v>115</v>
      </c>
      <c r="C353" s="4" t="s">
        <v>120</v>
      </c>
      <c r="D353" s="4" t="s">
        <v>123</v>
      </c>
      <c r="E353" s="16" t="n">
        <v>23800</v>
      </c>
      <c r="F353" s="16" t="n">
        <v>5400</v>
      </c>
      <c r="G353" s="14" t="n">
        <v>43555</v>
      </c>
      <c r="H353" s="14" t="n">
        <v>184</v>
      </c>
      <c r="I353" s="14" t="n">
        <v>141</v>
      </c>
      <c r="J353" s="14" t="n">
        <v>4</v>
      </c>
      <c r="K353" s="14" t="n">
        <v>2</v>
      </c>
      <c r="L353" s="14" t="n">
        <v>2</v>
      </c>
      <c r="M353" s="14" t="n">
        <v>1</v>
      </c>
      <c r="N353" s="14" t="n">
        <v>1</v>
      </c>
      <c r="O353" s="14" t="n">
        <v>1</v>
      </c>
      <c r="P353" s="14" t="n">
        <v>1</v>
      </c>
      <c r="Q353" s="14" t="n">
        <v>0</v>
      </c>
      <c r="R353" s="16" t="n">
        <v>0</v>
      </c>
      <c r="S353" s="24" t="n">
        <v>18</v>
      </c>
      <c r="T353" s="25" t="n">
        <f aca="false">IF(A353="","",E353+F353)</f>
        <v>29200</v>
      </c>
      <c r="U353" s="26" t="n">
        <f aca="false">IFERROR(H353/G353,"")</f>
        <v>0.00422454368040409</v>
      </c>
      <c r="V353" s="27" t="n">
        <f aca="false">IFERROR(J353/I353,"")</f>
        <v>0.0283687943262411</v>
      </c>
      <c r="W353" s="27" t="n">
        <f aca="false">IFERROR(K353/J353,"")</f>
        <v>0.5</v>
      </c>
      <c r="X353" s="25" t="n">
        <f aca="false">IFERROR(T353/K353,"")</f>
        <v>14600</v>
      </c>
      <c r="Y353" s="27" t="n">
        <f aca="false">IFERROR(O353/K353,"")</f>
        <v>0.5</v>
      </c>
      <c r="Z353" s="27" t="n">
        <f aca="false">IFERROR(P353/O353,"")</f>
        <v>1</v>
      </c>
      <c r="AA353" s="27" t="n">
        <f aca="false">IFERROR(Q353/P353,"")</f>
        <v>0</v>
      </c>
      <c r="AB353" s="25" t="n">
        <f aca="false">IFERROR(T353/P353,"")</f>
        <v>29200</v>
      </c>
      <c r="AC353" s="25" t="str">
        <f aca="false">IFERROR(T353/Q353,"")</f>
        <v/>
      </c>
      <c r="AD353" s="25" t="str">
        <f aca="false">IFERROR(R353/Q353,"")</f>
        <v/>
      </c>
      <c r="AE353" s="28" t="n">
        <f aca="false">IFERROR(R353/T353,"")</f>
        <v>0</v>
      </c>
      <c r="AF353" s="29" t="str">
        <f aca="false">IF(A353="","",IF(OR(O353&gt;K353,P353&gt;O353,Q353&gt;P353,K353&gt;J353),"CHECK","OK"))</f>
        <v>OK</v>
      </c>
    </row>
    <row r="354" customFormat="false" ht="15" hidden="false" customHeight="false" outlineLevel="0" collapsed="false">
      <c r="A354" s="21" t="n">
        <v>46023</v>
      </c>
      <c r="B354" s="4" t="s">
        <v>115</v>
      </c>
      <c r="C354" s="4" t="s">
        <v>120</v>
      </c>
      <c r="D354" s="4" t="s">
        <v>126</v>
      </c>
      <c r="E354" s="16" t="n">
        <v>39900</v>
      </c>
      <c r="F354" s="16" t="n">
        <v>6400</v>
      </c>
      <c r="G354" s="14" t="n">
        <v>53780</v>
      </c>
      <c r="H354" s="14" t="n">
        <v>470</v>
      </c>
      <c r="I354" s="14" t="n">
        <v>332</v>
      </c>
      <c r="J354" s="14" t="n">
        <v>18</v>
      </c>
      <c r="K354" s="14" t="n">
        <v>8</v>
      </c>
      <c r="L354" s="14" t="n">
        <v>9</v>
      </c>
      <c r="M354" s="14" t="n">
        <v>6</v>
      </c>
      <c r="N354" s="14" t="n">
        <v>3</v>
      </c>
      <c r="O354" s="14" t="n">
        <v>3</v>
      </c>
      <c r="P354" s="14" t="n">
        <v>2</v>
      </c>
      <c r="Q354" s="14" t="n">
        <v>1</v>
      </c>
      <c r="R354" s="16" t="n">
        <v>96800</v>
      </c>
      <c r="S354" s="24" t="n">
        <v>13</v>
      </c>
      <c r="T354" s="25" t="n">
        <f aca="false">IF(A354="","",E354+F354)</f>
        <v>46300</v>
      </c>
      <c r="U354" s="26" t="n">
        <f aca="false">IFERROR(H354/G354,"")</f>
        <v>0.00873930829304574</v>
      </c>
      <c r="V354" s="27" t="n">
        <f aca="false">IFERROR(J354/I354,"")</f>
        <v>0.0542168674698795</v>
      </c>
      <c r="W354" s="27" t="n">
        <f aca="false">IFERROR(K354/J354,"")</f>
        <v>0.444444444444444</v>
      </c>
      <c r="X354" s="25" t="n">
        <f aca="false">IFERROR(T354/K354,"")</f>
        <v>5787.5</v>
      </c>
      <c r="Y354" s="27" t="n">
        <f aca="false">IFERROR(O354/K354,"")</f>
        <v>0.375</v>
      </c>
      <c r="Z354" s="27" t="n">
        <f aca="false">IFERROR(P354/O354,"")</f>
        <v>0.666666666666667</v>
      </c>
      <c r="AA354" s="27" t="n">
        <f aca="false">IFERROR(Q354/P354,"")</f>
        <v>0.5</v>
      </c>
      <c r="AB354" s="25" t="n">
        <f aca="false">IFERROR(T354/P354,"")</f>
        <v>23150</v>
      </c>
      <c r="AC354" s="25" t="n">
        <f aca="false">IFERROR(T354/Q354,"")</f>
        <v>46300</v>
      </c>
      <c r="AD354" s="25" t="n">
        <f aca="false">IFERROR(R354/Q354,"")</f>
        <v>96800</v>
      </c>
      <c r="AE354" s="28" t="n">
        <f aca="false">IFERROR(R354/T354,"")</f>
        <v>2.09071274298056</v>
      </c>
      <c r="AF354" s="29" t="str">
        <f aca="false">IF(A354="","",IF(OR(O354&gt;K354,P354&gt;O354,Q354&gt;P354,K354&gt;J354),"CHECK","OK"))</f>
        <v>OK</v>
      </c>
    </row>
    <row r="355" customFormat="false" ht="15" hidden="false" customHeight="false" outlineLevel="0" collapsed="false">
      <c r="A355" s="21" t="n">
        <v>46023</v>
      </c>
      <c r="B355" s="4" t="s">
        <v>115</v>
      </c>
      <c r="C355" s="4" t="s">
        <v>120</v>
      </c>
      <c r="D355" s="4" t="s">
        <v>127</v>
      </c>
      <c r="E355" s="16" t="n">
        <v>0</v>
      </c>
      <c r="F355" s="16" t="n">
        <v>13200</v>
      </c>
      <c r="G355" s="14" t="n">
        <v>11699</v>
      </c>
      <c r="H355" s="14" t="n">
        <v>370</v>
      </c>
      <c r="I355" s="14" t="n">
        <v>341</v>
      </c>
      <c r="J355" s="14" t="n">
        <v>11</v>
      </c>
      <c r="K355" s="14" t="n">
        <v>8</v>
      </c>
      <c r="L355" s="14" t="n">
        <v>6</v>
      </c>
      <c r="M355" s="14" t="n">
        <v>4</v>
      </c>
      <c r="N355" s="14" t="n">
        <v>1</v>
      </c>
      <c r="O355" s="14" t="n">
        <v>5</v>
      </c>
      <c r="P355" s="14" t="n">
        <v>4</v>
      </c>
      <c r="Q355" s="14" t="n">
        <v>2</v>
      </c>
      <c r="R355" s="16" t="n">
        <v>159100</v>
      </c>
      <c r="S355" s="24" t="n">
        <v>21</v>
      </c>
      <c r="T355" s="25" t="n">
        <f aca="false">IF(A355="","",E355+F355)</f>
        <v>13200</v>
      </c>
      <c r="U355" s="26" t="n">
        <f aca="false">IFERROR(H355/G355,"")</f>
        <v>0.0316266347551073</v>
      </c>
      <c r="V355" s="27" t="n">
        <f aca="false">IFERROR(J355/I355,"")</f>
        <v>0.032258064516129</v>
      </c>
      <c r="W355" s="27" t="n">
        <f aca="false">IFERROR(K355/J355,"")</f>
        <v>0.727272727272727</v>
      </c>
      <c r="X355" s="25" t="n">
        <f aca="false">IFERROR(T355/K355,"")</f>
        <v>1650</v>
      </c>
      <c r="Y355" s="27" t="n">
        <f aca="false">IFERROR(O355/K355,"")</f>
        <v>0.625</v>
      </c>
      <c r="Z355" s="27" t="n">
        <f aca="false">IFERROR(P355/O355,"")</f>
        <v>0.8</v>
      </c>
      <c r="AA355" s="27" t="n">
        <f aca="false">IFERROR(Q355/P355,"")</f>
        <v>0.5</v>
      </c>
      <c r="AB355" s="25" t="n">
        <f aca="false">IFERROR(T355/P355,"")</f>
        <v>3300</v>
      </c>
      <c r="AC355" s="25" t="n">
        <f aca="false">IFERROR(T355/Q355,"")</f>
        <v>6600</v>
      </c>
      <c r="AD355" s="25" t="n">
        <f aca="false">IFERROR(R355/Q355,"")</f>
        <v>79550</v>
      </c>
      <c r="AE355" s="28" t="n">
        <f aca="false">IFERROR(R355/T355,"")</f>
        <v>12.0530303030303</v>
      </c>
      <c r="AF355" s="29" t="str">
        <f aca="false">IF(A355="","",IF(OR(O355&gt;K355,P355&gt;O355,Q355&gt;P355,K355&gt;J355),"CHECK","OK"))</f>
        <v>OK</v>
      </c>
    </row>
    <row r="356" customFormat="false" ht="15" hidden="false" customHeight="false" outlineLevel="0" collapsed="false">
      <c r="A356" s="21" t="n">
        <v>46023</v>
      </c>
      <c r="B356" s="4" t="s">
        <v>115</v>
      </c>
      <c r="C356" s="4" t="s">
        <v>120</v>
      </c>
      <c r="D356" s="4" t="s">
        <v>128</v>
      </c>
      <c r="E356" s="16" t="n">
        <v>0</v>
      </c>
      <c r="F356" s="16" t="n">
        <v>4200</v>
      </c>
      <c r="G356" s="14" t="n">
        <v>5904</v>
      </c>
      <c r="H356" s="14" t="n">
        <v>285</v>
      </c>
      <c r="I356" s="14" t="n">
        <v>233</v>
      </c>
      <c r="J356" s="14" t="n">
        <v>59</v>
      </c>
      <c r="K356" s="14" t="n">
        <v>44</v>
      </c>
      <c r="L356" s="14" t="n">
        <v>44</v>
      </c>
      <c r="M356" s="14" t="n">
        <v>6</v>
      </c>
      <c r="N356" s="14" t="n">
        <v>9</v>
      </c>
      <c r="O356" s="14" t="n">
        <v>25</v>
      </c>
      <c r="P356" s="14" t="n">
        <v>20</v>
      </c>
      <c r="Q356" s="14" t="n">
        <v>10</v>
      </c>
      <c r="R356" s="16" t="n">
        <v>803300</v>
      </c>
      <c r="S356" s="24" t="n">
        <v>15</v>
      </c>
      <c r="T356" s="25" t="n">
        <f aca="false">IF(A356="","",E356+F356)</f>
        <v>4200</v>
      </c>
      <c r="U356" s="26" t="n">
        <f aca="false">IFERROR(H356/G356,"")</f>
        <v>0.0482723577235772</v>
      </c>
      <c r="V356" s="27" t="n">
        <f aca="false">IFERROR(J356/I356,"")</f>
        <v>0.253218884120172</v>
      </c>
      <c r="W356" s="27" t="n">
        <f aca="false">IFERROR(K356/J356,"")</f>
        <v>0.745762711864407</v>
      </c>
      <c r="X356" s="25" t="n">
        <f aca="false">IFERROR(T356/K356,"")</f>
        <v>95.4545454545455</v>
      </c>
      <c r="Y356" s="27" t="n">
        <f aca="false">IFERROR(O356/K356,"")</f>
        <v>0.568181818181818</v>
      </c>
      <c r="Z356" s="27" t="n">
        <f aca="false">IFERROR(P356/O356,"")</f>
        <v>0.8</v>
      </c>
      <c r="AA356" s="27" t="n">
        <f aca="false">IFERROR(Q356/P356,"")</f>
        <v>0.5</v>
      </c>
      <c r="AB356" s="25" t="n">
        <f aca="false">IFERROR(T356/P356,"")</f>
        <v>210</v>
      </c>
      <c r="AC356" s="25" t="n">
        <f aca="false">IFERROR(T356/Q356,"")</f>
        <v>420</v>
      </c>
      <c r="AD356" s="25" t="n">
        <f aca="false">IFERROR(R356/Q356,"")</f>
        <v>80330</v>
      </c>
      <c r="AE356" s="28" t="n">
        <f aca="false">IFERROR(R356/T356,"")</f>
        <v>191.261904761905</v>
      </c>
      <c r="AF356" s="29" t="str">
        <f aca="false">IF(A356="","",IF(OR(O356&gt;K356,P356&gt;O356,Q356&gt;P356,K356&gt;J356),"CHECK","OK"))</f>
        <v>OK</v>
      </c>
    </row>
    <row r="357" customFormat="false" ht="15" hidden="false" customHeight="false" outlineLevel="0" collapsed="false">
      <c r="A357" s="21" t="n">
        <v>46023</v>
      </c>
      <c r="B357" s="4" t="s">
        <v>115</v>
      </c>
      <c r="C357" s="4" t="s">
        <v>120</v>
      </c>
      <c r="D357" s="4" t="s">
        <v>129</v>
      </c>
      <c r="E357" s="16" t="n">
        <v>0</v>
      </c>
      <c r="F357" s="16" t="n">
        <v>8800</v>
      </c>
      <c r="G357" s="14" t="n">
        <v>6634</v>
      </c>
      <c r="H357" s="14" t="n">
        <v>65</v>
      </c>
      <c r="I357" s="14" t="n">
        <v>55</v>
      </c>
      <c r="J357" s="14" t="n">
        <v>1</v>
      </c>
      <c r="K357" s="14" t="n">
        <v>0</v>
      </c>
      <c r="L357" s="14" t="n">
        <v>0</v>
      </c>
      <c r="M357" s="14" t="n">
        <v>0</v>
      </c>
      <c r="N357" s="14" t="n">
        <v>1</v>
      </c>
      <c r="O357" s="14" t="n">
        <v>0</v>
      </c>
      <c r="P357" s="14" t="n">
        <v>0</v>
      </c>
      <c r="Q357" s="14" t="n">
        <v>0</v>
      </c>
      <c r="R357" s="16" t="n">
        <v>0</v>
      </c>
      <c r="S357" s="24" t="n">
        <v>23</v>
      </c>
      <c r="T357" s="25" t="n">
        <f aca="false">IF(A357="","",E357+F357)</f>
        <v>8800</v>
      </c>
      <c r="U357" s="26" t="n">
        <f aca="false">IFERROR(H357/G357,"")</f>
        <v>0.00979801025022611</v>
      </c>
      <c r="V357" s="27" t="n">
        <f aca="false">IFERROR(J357/I357,"")</f>
        <v>0.0181818181818182</v>
      </c>
      <c r="W357" s="27" t="n">
        <f aca="false">IFERROR(K357/J357,"")</f>
        <v>0</v>
      </c>
      <c r="X357" s="25" t="str">
        <f aca="false">IFERROR(T357/K357,"")</f>
        <v/>
      </c>
      <c r="Y357" s="27" t="str">
        <f aca="false">IFERROR(O357/K357,"")</f>
        <v/>
      </c>
      <c r="Z357" s="27" t="str">
        <f aca="false">IFERROR(P357/O357,"")</f>
        <v/>
      </c>
      <c r="AA357" s="27" t="str">
        <f aca="false">IFERROR(Q357/P357,"")</f>
        <v/>
      </c>
      <c r="AB357" s="25" t="str">
        <f aca="false">IFERROR(T357/P357,"")</f>
        <v/>
      </c>
      <c r="AC357" s="25" t="str">
        <f aca="false">IFERROR(T357/Q357,"")</f>
        <v/>
      </c>
      <c r="AD357" s="25" t="str">
        <f aca="false">IFERROR(R357/Q357,"")</f>
        <v/>
      </c>
      <c r="AE357" s="28" t="n">
        <f aca="false">IFERROR(R357/T357,"")</f>
        <v>0</v>
      </c>
      <c r="AF357" s="29" t="str">
        <f aca="false">IF(A357="","",IF(OR(O357&gt;K357,P357&gt;O357,Q357&gt;P357,K357&gt;J357),"CHECK","OK"))</f>
        <v>OK</v>
      </c>
    </row>
    <row r="358" customFormat="false" ht="15" hidden="false" customHeight="false" outlineLevel="0" collapsed="false">
      <c r="A358" s="21" t="n">
        <v>46023</v>
      </c>
      <c r="B358" s="4" t="s">
        <v>115</v>
      </c>
      <c r="C358" s="4" t="s">
        <v>120</v>
      </c>
      <c r="D358" s="4" t="s">
        <v>130</v>
      </c>
      <c r="E358" s="16" t="n">
        <v>0</v>
      </c>
      <c r="F358" s="16" t="n">
        <v>0</v>
      </c>
      <c r="G358" s="14" t="n">
        <v>0</v>
      </c>
      <c r="H358" s="14" t="n">
        <v>0</v>
      </c>
      <c r="I358" s="14" t="n">
        <v>0</v>
      </c>
      <c r="J358" s="14" t="n">
        <v>3</v>
      </c>
      <c r="K358" s="14" t="n">
        <v>2</v>
      </c>
      <c r="L358" s="14" t="n">
        <v>0</v>
      </c>
      <c r="M358" s="14" t="n">
        <v>0</v>
      </c>
      <c r="N358" s="14" t="n">
        <v>3</v>
      </c>
      <c r="O358" s="14" t="n">
        <v>1</v>
      </c>
      <c r="P358" s="14" t="n">
        <v>1</v>
      </c>
      <c r="Q358" s="14" t="n">
        <v>0</v>
      </c>
      <c r="R358" s="16" t="n">
        <v>0</v>
      </c>
      <c r="S358" s="24" t="n">
        <v>24</v>
      </c>
      <c r="T358" s="25" t="n">
        <f aca="false">IF(A358="","",E358+F358)</f>
        <v>0</v>
      </c>
      <c r="U358" s="26" t="str">
        <f aca="false">IFERROR(H358/G358,"")</f>
        <v/>
      </c>
      <c r="V358" s="27" t="str">
        <f aca="false">IFERROR(J358/I358,"")</f>
        <v/>
      </c>
      <c r="W358" s="27" t="n">
        <f aca="false">IFERROR(K358/J358,"")</f>
        <v>0.666666666666667</v>
      </c>
      <c r="X358" s="25" t="n">
        <f aca="false">IFERROR(T358/K358,"")</f>
        <v>0</v>
      </c>
      <c r="Y358" s="27" t="n">
        <f aca="false">IFERROR(O358/K358,"")</f>
        <v>0.5</v>
      </c>
      <c r="Z358" s="27" t="n">
        <f aca="false">IFERROR(P358/O358,"")</f>
        <v>1</v>
      </c>
      <c r="AA358" s="27" t="n">
        <f aca="false">IFERROR(Q358/P358,"")</f>
        <v>0</v>
      </c>
      <c r="AB358" s="25" t="n">
        <f aca="false">IFERROR(T358/P358,"")</f>
        <v>0</v>
      </c>
      <c r="AC358" s="25" t="str">
        <f aca="false">IFERROR(T358/Q358,"")</f>
        <v/>
      </c>
      <c r="AD358" s="25" t="str">
        <f aca="false">IFERROR(R358/Q358,"")</f>
        <v/>
      </c>
      <c r="AE358" s="28" t="str">
        <f aca="false">IFERROR(R358/T358,"")</f>
        <v/>
      </c>
      <c r="AF358" s="29" t="str">
        <f aca="false">IF(A358="","",IF(OR(O358&gt;K358,P358&gt;O358,Q358&gt;P358,K358&gt;J358),"CHECK","OK"))</f>
        <v>OK</v>
      </c>
    </row>
    <row r="359" customFormat="false" ht="15" hidden="false" customHeight="false" outlineLevel="0" collapsed="false">
      <c r="A359" s="21" t="n">
        <v>46023</v>
      </c>
      <c r="B359" s="4" t="s">
        <v>115</v>
      </c>
      <c r="C359" s="4" t="s">
        <v>120</v>
      </c>
      <c r="D359" s="4" t="s">
        <v>131</v>
      </c>
      <c r="E359" s="16" t="n">
        <v>0</v>
      </c>
      <c r="F359" s="16" t="n">
        <v>2600</v>
      </c>
      <c r="G359" s="14" t="n">
        <v>2589</v>
      </c>
      <c r="H359" s="14" t="n">
        <v>53</v>
      </c>
      <c r="I359" s="14" t="n">
        <v>39</v>
      </c>
      <c r="J359" s="14" t="n">
        <v>2</v>
      </c>
      <c r="K359" s="14" t="n">
        <v>1</v>
      </c>
      <c r="L359" s="14" t="n">
        <v>1</v>
      </c>
      <c r="M359" s="14" t="n">
        <v>1</v>
      </c>
      <c r="N359" s="14" t="n">
        <v>0</v>
      </c>
      <c r="O359" s="14" t="n">
        <v>1</v>
      </c>
      <c r="P359" s="14" t="n">
        <v>1</v>
      </c>
      <c r="Q359" s="14" t="n">
        <v>1</v>
      </c>
      <c r="R359" s="16" t="n">
        <v>93600</v>
      </c>
      <c r="S359" s="24" t="n">
        <v>10</v>
      </c>
      <c r="T359" s="25" t="n">
        <f aca="false">IF(A359="","",E359+F359)</f>
        <v>2600</v>
      </c>
      <c r="U359" s="26" t="n">
        <f aca="false">IFERROR(H359/G359,"")</f>
        <v>0.0204712244109695</v>
      </c>
      <c r="V359" s="27" t="n">
        <f aca="false">IFERROR(J359/I359,"")</f>
        <v>0.0512820512820513</v>
      </c>
      <c r="W359" s="27" t="n">
        <f aca="false">IFERROR(K359/J359,"")</f>
        <v>0.5</v>
      </c>
      <c r="X359" s="25" t="n">
        <f aca="false">IFERROR(T359/K359,"")</f>
        <v>2600</v>
      </c>
      <c r="Y359" s="27" t="n">
        <f aca="false">IFERROR(O359/K359,"")</f>
        <v>1</v>
      </c>
      <c r="Z359" s="27" t="n">
        <f aca="false">IFERROR(P359/O359,"")</f>
        <v>1</v>
      </c>
      <c r="AA359" s="27" t="n">
        <f aca="false">IFERROR(Q359/P359,"")</f>
        <v>1</v>
      </c>
      <c r="AB359" s="25" t="n">
        <f aca="false">IFERROR(T359/P359,"")</f>
        <v>2600</v>
      </c>
      <c r="AC359" s="25" t="n">
        <f aca="false">IFERROR(T359/Q359,"")</f>
        <v>2600</v>
      </c>
      <c r="AD359" s="25" t="n">
        <f aca="false">IFERROR(R359/Q359,"")</f>
        <v>93600</v>
      </c>
      <c r="AE359" s="28" t="n">
        <f aca="false">IFERROR(R359/T359,"")</f>
        <v>36</v>
      </c>
      <c r="AF359" s="29" t="str">
        <f aca="false">IF(A359="","",IF(OR(O359&gt;K359,P359&gt;O359,Q359&gt;P359,K359&gt;J359),"CHECK","OK"))</f>
        <v>OK</v>
      </c>
    </row>
    <row r="360" customFormat="false" ht="15" hidden="false" customHeight="false" outlineLevel="0" collapsed="false">
      <c r="A360" s="21" t="n">
        <v>46023</v>
      </c>
      <c r="B360" s="4" t="s">
        <v>115</v>
      </c>
      <c r="C360" s="4" t="s">
        <v>120</v>
      </c>
      <c r="D360" s="4" t="s">
        <v>132</v>
      </c>
      <c r="E360" s="16" t="n">
        <v>0</v>
      </c>
      <c r="F360" s="16" t="n">
        <v>0</v>
      </c>
      <c r="G360" s="14" t="n">
        <v>0</v>
      </c>
      <c r="H360" s="14" t="n">
        <v>0</v>
      </c>
      <c r="I360" s="14" t="n">
        <v>0</v>
      </c>
      <c r="J360" s="14" t="n">
        <v>3</v>
      </c>
      <c r="K360" s="14" t="n">
        <v>2</v>
      </c>
      <c r="L360" s="14" t="n">
        <v>2</v>
      </c>
      <c r="M360" s="14" t="n">
        <v>1</v>
      </c>
      <c r="N360" s="14" t="n">
        <v>0</v>
      </c>
      <c r="O360" s="14" t="n">
        <v>1</v>
      </c>
      <c r="P360" s="14" t="n">
        <v>1</v>
      </c>
      <c r="Q360" s="14" t="n">
        <v>1</v>
      </c>
      <c r="R360" s="16" t="n">
        <v>76800</v>
      </c>
      <c r="S360" s="24" t="n">
        <v>21</v>
      </c>
      <c r="T360" s="25" t="n">
        <f aca="false">IF(A360="","",E360+F360)</f>
        <v>0</v>
      </c>
      <c r="U360" s="26" t="str">
        <f aca="false">IFERROR(H360/G360,"")</f>
        <v/>
      </c>
      <c r="V360" s="27" t="str">
        <f aca="false">IFERROR(J360/I360,"")</f>
        <v/>
      </c>
      <c r="W360" s="27" t="n">
        <f aca="false">IFERROR(K360/J360,"")</f>
        <v>0.666666666666667</v>
      </c>
      <c r="X360" s="25" t="n">
        <f aca="false">IFERROR(T360/K360,"")</f>
        <v>0</v>
      </c>
      <c r="Y360" s="27" t="n">
        <f aca="false">IFERROR(O360/K360,"")</f>
        <v>0.5</v>
      </c>
      <c r="Z360" s="27" t="n">
        <f aca="false">IFERROR(P360/O360,"")</f>
        <v>1</v>
      </c>
      <c r="AA360" s="27" t="n">
        <f aca="false">IFERROR(Q360/P360,"")</f>
        <v>1</v>
      </c>
      <c r="AB360" s="25" t="n">
        <f aca="false">IFERROR(T360/P360,"")</f>
        <v>0</v>
      </c>
      <c r="AC360" s="25" t="n">
        <f aca="false">IFERROR(T360/Q360,"")</f>
        <v>0</v>
      </c>
      <c r="AD360" s="25" t="n">
        <f aca="false">IFERROR(R360/Q360,"")</f>
        <v>76800</v>
      </c>
      <c r="AE360" s="28" t="str">
        <f aca="false">IFERROR(R360/T360,"")</f>
        <v/>
      </c>
      <c r="AF360" s="29" t="str">
        <f aca="false">IF(A360="","",IF(OR(O360&gt;K360,P360&gt;O360,Q360&gt;P360,K360&gt;J360),"CHECK","OK"))</f>
        <v>OK</v>
      </c>
    </row>
    <row r="361" customFormat="false" ht="15" hidden="false" customHeight="false" outlineLevel="0" collapsed="false">
      <c r="A361" s="21" t="n">
        <v>46023</v>
      </c>
      <c r="B361" s="4" t="s">
        <v>115</v>
      </c>
      <c r="C361" s="4" t="s">
        <v>120</v>
      </c>
      <c r="D361" s="4" t="s">
        <v>133</v>
      </c>
      <c r="E361" s="16" t="n">
        <v>0</v>
      </c>
      <c r="F361" s="16" t="n">
        <v>0</v>
      </c>
      <c r="G361" s="14" t="n">
        <v>0</v>
      </c>
      <c r="H361" s="14" t="n">
        <v>0</v>
      </c>
      <c r="I361" s="14" t="n">
        <v>77</v>
      </c>
      <c r="J361" s="14" t="n">
        <v>4</v>
      </c>
      <c r="K361" s="14" t="n">
        <v>2</v>
      </c>
      <c r="L361" s="14" t="n">
        <v>2</v>
      </c>
      <c r="M361" s="14" t="n">
        <v>1</v>
      </c>
      <c r="N361" s="14" t="n">
        <v>1</v>
      </c>
      <c r="O361" s="14" t="n">
        <v>1</v>
      </c>
      <c r="P361" s="14" t="n">
        <v>1</v>
      </c>
      <c r="Q361" s="14" t="n">
        <v>1</v>
      </c>
      <c r="R361" s="16" t="n">
        <v>78900</v>
      </c>
      <c r="S361" s="24" t="n">
        <v>15</v>
      </c>
      <c r="T361" s="25" t="n">
        <f aca="false">IF(A361="","",E361+F361)</f>
        <v>0</v>
      </c>
      <c r="U361" s="26" t="str">
        <f aca="false">IFERROR(H361/G361,"")</f>
        <v/>
      </c>
      <c r="V361" s="27" t="n">
        <f aca="false">IFERROR(J361/I361,"")</f>
        <v>0.051948051948052</v>
      </c>
      <c r="W361" s="27" t="n">
        <f aca="false">IFERROR(K361/J361,"")</f>
        <v>0.5</v>
      </c>
      <c r="X361" s="25" t="n">
        <f aca="false">IFERROR(T361/K361,"")</f>
        <v>0</v>
      </c>
      <c r="Y361" s="27" t="n">
        <f aca="false">IFERROR(O361/K361,"")</f>
        <v>0.5</v>
      </c>
      <c r="Z361" s="27" t="n">
        <f aca="false">IFERROR(P361/O361,"")</f>
        <v>1</v>
      </c>
      <c r="AA361" s="27" t="n">
        <f aca="false">IFERROR(Q361/P361,"")</f>
        <v>1</v>
      </c>
      <c r="AB361" s="25" t="n">
        <f aca="false">IFERROR(T361/P361,"")</f>
        <v>0</v>
      </c>
      <c r="AC361" s="25" t="n">
        <f aca="false">IFERROR(T361/Q361,"")</f>
        <v>0</v>
      </c>
      <c r="AD361" s="25" t="n">
        <f aca="false">IFERROR(R361/Q361,"")</f>
        <v>78900</v>
      </c>
      <c r="AE361" s="28" t="str">
        <f aca="false">IFERROR(R361/T361,"")</f>
        <v/>
      </c>
      <c r="AF361" s="29" t="str">
        <f aca="false">IF(A361="","",IF(OR(O361&gt;K361,P361&gt;O361,Q361&gt;P361,K361&gt;J361),"CHECK","OK"))</f>
        <v>OK</v>
      </c>
    </row>
    <row r="362" customFormat="false" ht="15" hidden="false" customHeight="false" outlineLevel="0" collapsed="false">
      <c r="A362" s="21" t="n">
        <v>46023</v>
      </c>
      <c r="B362" s="4" t="s">
        <v>115</v>
      </c>
      <c r="C362" s="4" t="s">
        <v>122</v>
      </c>
      <c r="D362" s="4" t="s">
        <v>111</v>
      </c>
      <c r="E362" s="16" t="n">
        <v>37500</v>
      </c>
      <c r="F362" s="16" t="n">
        <v>4200</v>
      </c>
      <c r="G362" s="14" t="n">
        <v>10410</v>
      </c>
      <c r="H362" s="14" t="n">
        <v>453</v>
      </c>
      <c r="I362" s="14" t="n">
        <v>405</v>
      </c>
      <c r="J362" s="14" t="n">
        <v>22</v>
      </c>
      <c r="K362" s="14" t="n">
        <v>17</v>
      </c>
      <c r="L362" s="14" t="n">
        <v>11</v>
      </c>
      <c r="M362" s="14" t="n">
        <v>8</v>
      </c>
      <c r="N362" s="14" t="n">
        <v>3</v>
      </c>
      <c r="O362" s="14" t="n">
        <v>12</v>
      </c>
      <c r="P362" s="14" t="n">
        <v>10</v>
      </c>
      <c r="Q362" s="14" t="n">
        <v>8</v>
      </c>
      <c r="R362" s="16" t="n">
        <v>35200</v>
      </c>
      <c r="S362" s="24" t="n">
        <v>15</v>
      </c>
      <c r="T362" s="25" t="n">
        <f aca="false">IF(A362="","",E362+F362)</f>
        <v>41700</v>
      </c>
      <c r="U362" s="26" t="n">
        <f aca="false">IFERROR(H362/G362,"")</f>
        <v>0.0435158501440922</v>
      </c>
      <c r="V362" s="27" t="n">
        <f aca="false">IFERROR(J362/I362,"")</f>
        <v>0.054320987654321</v>
      </c>
      <c r="W362" s="27" t="n">
        <f aca="false">IFERROR(K362/J362,"")</f>
        <v>0.772727272727273</v>
      </c>
      <c r="X362" s="25" t="n">
        <f aca="false">IFERROR(T362/K362,"")</f>
        <v>2452.94117647059</v>
      </c>
      <c r="Y362" s="27" t="n">
        <f aca="false">IFERROR(O362/K362,"")</f>
        <v>0.705882352941177</v>
      </c>
      <c r="Z362" s="27" t="n">
        <f aca="false">IFERROR(P362/O362,"")</f>
        <v>0.833333333333333</v>
      </c>
      <c r="AA362" s="27" t="n">
        <f aca="false">IFERROR(Q362/P362,"")</f>
        <v>0.8</v>
      </c>
      <c r="AB362" s="25" t="n">
        <f aca="false">IFERROR(T362/P362,"")</f>
        <v>4170</v>
      </c>
      <c r="AC362" s="25" t="n">
        <f aca="false">IFERROR(T362/Q362,"")</f>
        <v>5212.5</v>
      </c>
      <c r="AD362" s="25" t="n">
        <f aca="false">IFERROR(R362/Q362,"")</f>
        <v>4400</v>
      </c>
      <c r="AE362" s="28" t="n">
        <f aca="false">IFERROR(R362/T362,"")</f>
        <v>0.844124700239808</v>
      </c>
      <c r="AF362" s="29" t="str">
        <f aca="false">IF(A362="","",IF(OR(O362&gt;K362,P362&gt;O362,Q362&gt;P362,K362&gt;J362),"CHECK","OK"))</f>
        <v>OK</v>
      </c>
    </row>
    <row r="363" customFormat="false" ht="15" hidden="false" customHeight="false" outlineLevel="0" collapsed="false">
      <c r="A363" s="21" t="n">
        <v>46023</v>
      </c>
      <c r="B363" s="4" t="s">
        <v>115</v>
      </c>
      <c r="C363" s="4" t="s">
        <v>122</v>
      </c>
      <c r="D363" s="4" t="s">
        <v>117</v>
      </c>
      <c r="E363" s="16" t="n">
        <v>7900</v>
      </c>
      <c r="F363" s="16" t="n">
        <v>1000</v>
      </c>
      <c r="G363" s="14" t="n">
        <v>2371</v>
      </c>
      <c r="H363" s="14" t="n">
        <v>279</v>
      </c>
      <c r="I363" s="14" t="n">
        <v>259</v>
      </c>
      <c r="J363" s="14" t="n">
        <v>25</v>
      </c>
      <c r="K363" s="14" t="n">
        <v>20</v>
      </c>
      <c r="L363" s="14" t="n">
        <v>12</v>
      </c>
      <c r="M363" s="14" t="n">
        <v>9</v>
      </c>
      <c r="N363" s="14" t="n">
        <v>4</v>
      </c>
      <c r="O363" s="14" t="n">
        <v>15</v>
      </c>
      <c r="P363" s="14" t="n">
        <v>12</v>
      </c>
      <c r="Q363" s="14" t="n">
        <v>11</v>
      </c>
      <c r="R363" s="16" t="n">
        <v>46000</v>
      </c>
      <c r="S363" s="24" t="n">
        <v>17</v>
      </c>
      <c r="T363" s="25" t="n">
        <f aca="false">IF(A363="","",E363+F363)</f>
        <v>8900</v>
      </c>
      <c r="U363" s="26" t="n">
        <f aca="false">IFERROR(H363/G363,"")</f>
        <v>0.117671868409954</v>
      </c>
      <c r="V363" s="27" t="n">
        <f aca="false">IFERROR(J363/I363,"")</f>
        <v>0.0965250965250965</v>
      </c>
      <c r="W363" s="27" t="n">
        <f aca="false">IFERROR(K363/J363,"")</f>
        <v>0.8</v>
      </c>
      <c r="X363" s="25" t="n">
        <f aca="false">IFERROR(T363/K363,"")</f>
        <v>445</v>
      </c>
      <c r="Y363" s="27" t="n">
        <f aca="false">IFERROR(O363/K363,"")</f>
        <v>0.75</v>
      </c>
      <c r="Z363" s="27" t="n">
        <f aca="false">IFERROR(P363/O363,"")</f>
        <v>0.8</v>
      </c>
      <c r="AA363" s="27" t="n">
        <f aca="false">IFERROR(Q363/P363,"")</f>
        <v>0.916666666666667</v>
      </c>
      <c r="AB363" s="25" t="n">
        <f aca="false">IFERROR(T363/P363,"")</f>
        <v>741.666666666667</v>
      </c>
      <c r="AC363" s="25" t="n">
        <f aca="false">IFERROR(T363/Q363,"")</f>
        <v>809.090909090909</v>
      </c>
      <c r="AD363" s="25" t="n">
        <f aca="false">IFERROR(R363/Q363,"")</f>
        <v>4181.81818181818</v>
      </c>
      <c r="AE363" s="28" t="n">
        <f aca="false">IFERROR(R363/T363,"")</f>
        <v>5.1685393258427</v>
      </c>
      <c r="AF363" s="29" t="str">
        <f aca="false">IF(A363="","",IF(OR(O363&gt;K363,P363&gt;O363,Q363&gt;P363,K363&gt;J363),"CHECK","OK"))</f>
        <v>OK</v>
      </c>
    </row>
    <row r="364" customFormat="false" ht="15" hidden="false" customHeight="false" outlineLevel="0" collapsed="false">
      <c r="A364" s="21" t="n">
        <v>46023</v>
      </c>
      <c r="B364" s="4" t="s">
        <v>115</v>
      </c>
      <c r="C364" s="4" t="s">
        <v>122</v>
      </c>
      <c r="D364" s="4" t="s">
        <v>121</v>
      </c>
      <c r="E364" s="16" t="n">
        <v>26400</v>
      </c>
      <c r="F364" s="16" t="n">
        <v>2800</v>
      </c>
      <c r="G364" s="14" t="n">
        <v>43881</v>
      </c>
      <c r="H364" s="14" t="n">
        <v>558</v>
      </c>
      <c r="I364" s="14" t="n">
        <v>491</v>
      </c>
      <c r="J364" s="14" t="n">
        <v>23</v>
      </c>
      <c r="K364" s="14" t="n">
        <v>13</v>
      </c>
      <c r="L364" s="14" t="n">
        <v>12</v>
      </c>
      <c r="M364" s="14" t="n">
        <v>8</v>
      </c>
      <c r="N364" s="14" t="n">
        <v>3</v>
      </c>
      <c r="O364" s="14" t="n">
        <v>8</v>
      </c>
      <c r="P364" s="14" t="n">
        <v>6</v>
      </c>
      <c r="Q364" s="14" t="n">
        <v>5</v>
      </c>
      <c r="R364" s="16" t="n">
        <v>20400</v>
      </c>
      <c r="S364" s="24" t="n">
        <v>15</v>
      </c>
      <c r="T364" s="25" t="n">
        <f aca="false">IF(A364="","",E364+F364)</f>
        <v>29200</v>
      </c>
      <c r="U364" s="26" t="n">
        <f aca="false">IFERROR(H364/G364,"")</f>
        <v>0.0127162097490941</v>
      </c>
      <c r="V364" s="27" t="n">
        <f aca="false">IFERROR(J364/I364,"")</f>
        <v>0.0468431771894094</v>
      </c>
      <c r="W364" s="27" t="n">
        <f aca="false">IFERROR(K364/J364,"")</f>
        <v>0.565217391304348</v>
      </c>
      <c r="X364" s="25" t="n">
        <f aca="false">IFERROR(T364/K364,"")</f>
        <v>2246.15384615385</v>
      </c>
      <c r="Y364" s="27" t="n">
        <f aca="false">IFERROR(O364/K364,"")</f>
        <v>0.615384615384615</v>
      </c>
      <c r="Z364" s="27" t="n">
        <f aca="false">IFERROR(P364/O364,"")</f>
        <v>0.75</v>
      </c>
      <c r="AA364" s="27" t="n">
        <f aca="false">IFERROR(Q364/P364,"")</f>
        <v>0.833333333333333</v>
      </c>
      <c r="AB364" s="25" t="n">
        <f aca="false">IFERROR(T364/P364,"")</f>
        <v>4866.66666666667</v>
      </c>
      <c r="AC364" s="25" t="n">
        <f aca="false">IFERROR(T364/Q364,"")</f>
        <v>5840</v>
      </c>
      <c r="AD364" s="25" t="n">
        <f aca="false">IFERROR(R364/Q364,"")</f>
        <v>4080</v>
      </c>
      <c r="AE364" s="28" t="n">
        <f aca="false">IFERROR(R364/T364,"")</f>
        <v>0.698630136986301</v>
      </c>
      <c r="AF364" s="29" t="str">
        <f aca="false">IF(A364="","",IF(OR(O364&gt;K364,P364&gt;O364,Q364&gt;P364,K364&gt;J364),"CHECK","OK"))</f>
        <v>OK</v>
      </c>
    </row>
    <row r="365" customFormat="false" ht="15" hidden="false" customHeight="false" outlineLevel="0" collapsed="false">
      <c r="A365" s="21" t="n">
        <v>46023</v>
      </c>
      <c r="B365" s="4" t="s">
        <v>115</v>
      </c>
      <c r="C365" s="4" t="s">
        <v>122</v>
      </c>
      <c r="D365" s="4" t="s">
        <v>123</v>
      </c>
      <c r="E365" s="16" t="n">
        <v>14300</v>
      </c>
      <c r="F365" s="16" t="n">
        <v>3400</v>
      </c>
      <c r="G365" s="14" t="n">
        <v>46449</v>
      </c>
      <c r="H365" s="14" t="n">
        <v>190</v>
      </c>
      <c r="I365" s="14" t="n">
        <v>142</v>
      </c>
      <c r="J365" s="14" t="n">
        <v>3</v>
      </c>
      <c r="K365" s="14" t="n">
        <v>1</v>
      </c>
      <c r="L365" s="14" t="n">
        <v>2</v>
      </c>
      <c r="M365" s="14" t="n">
        <v>1</v>
      </c>
      <c r="N365" s="14" t="n">
        <v>0</v>
      </c>
      <c r="O365" s="14" t="n">
        <v>1</v>
      </c>
      <c r="P365" s="14" t="n">
        <v>1</v>
      </c>
      <c r="Q365" s="14" t="n">
        <v>1</v>
      </c>
      <c r="R365" s="16" t="n">
        <v>4200</v>
      </c>
      <c r="S365" s="24" t="n">
        <v>23</v>
      </c>
      <c r="T365" s="25" t="n">
        <f aca="false">IF(A365="","",E365+F365)</f>
        <v>17700</v>
      </c>
      <c r="U365" s="26" t="n">
        <f aca="false">IFERROR(H365/G365,"")</f>
        <v>0.0040905078688454</v>
      </c>
      <c r="V365" s="27" t="n">
        <f aca="false">IFERROR(J365/I365,"")</f>
        <v>0.0211267605633803</v>
      </c>
      <c r="W365" s="27" t="n">
        <f aca="false">IFERROR(K365/J365,"")</f>
        <v>0.333333333333333</v>
      </c>
      <c r="X365" s="25" t="n">
        <f aca="false">IFERROR(T365/K365,"")</f>
        <v>17700</v>
      </c>
      <c r="Y365" s="27" t="n">
        <f aca="false">IFERROR(O365/K365,"")</f>
        <v>1</v>
      </c>
      <c r="Z365" s="27" t="n">
        <f aca="false">IFERROR(P365/O365,"")</f>
        <v>1</v>
      </c>
      <c r="AA365" s="27" t="n">
        <f aca="false">IFERROR(Q365/P365,"")</f>
        <v>1</v>
      </c>
      <c r="AB365" s="25" t="n">
        <f aca="false">IFERROR(T365/P365,"")</f>
        <v>17700</v>
      </c>
      <c r="AC365" s="25" t="n">
        <f aca="false">IFERROR(T365/Q365,"")</f>
        <v>17700</v>
      </c>
      <c r="AD365" s="25" t="n">
        <f aca="false">IFERROR(R365/Q365,"")</f>
        <v>4200</v>
      </c>
      <c r="AE365" s="28" t="n">
        <f aca="false">IFERROR(R365/T365,"")</f>
        <v>0.23728813559322</v>
      </c>
      <c r="AF365" s="29" t="str">
        <f aca="false">IF(A365="","",IF(OR(O365&gt;K365,P365&gt;O365,Q365&gt;P365,K365&gt;J365),"CHECK","OK"))</f>
        <v>OK</v>
      </c>
    </row>
    <row r="366" customFormat="false" ht="15" hidden="false" customHeight="false" outlineLevel="0" collapsed="false">
      <c r="A366" s="21" t="n">
        <v>46023</v>
      </c>
      <c r="B366" s="4" t="s">
        <v>115</v>
      </c>
      <c r="C366" s="4" t="s">
        <v>122</v>
      </c>
      <c r="D366" s="4" t="s">
        <v>126</v>
      </c>
      <c r="E366" s="16" t="n">
        <v>25400</v>
      </c>
      <c r="F366" s="16" t="n">
        <v>3900</v>
      </c>
      <c r="G366" s="14" t="n">
        <v>60356</v>
      </c>
      <c r="H366" s="14" t="n">
        <v>542</v>
      </c>
      <c r="I366" s="14" t="n">
        <v>367</v>
      </c>
      <c r="J366" s="14" t="n">
        <v>18</v>
      </c>
      <c r="K366" s="14" t="n">
        <v>9</v>
      </c>
      <c r="L366" s="14" t="n">
        <v>9</v>
      </c>
      <c r="M366" s="14" t="n">
        <v>6</v>
      </c>
      <c r="N366" s="14" t="n">
        <v>3</v>
      </c>
      <c r="O366" s="14" t="n">
        <v>5</v>
      </c>
      <c r="P366" s="14" t="n">
        <v>3</v>
      </c>
      <c r="Q366" s="14" t="n">
        <v>2</v>
      </c>
      <c r="R366" s="16" t="n">
        <v>8500</v>
      </c>
      <c r="S366" s="24" t="n">
        <v>25</v>
      </c>
      <c r="T366" s="25" t="n">
        <f aca="false">IF(A366="","",E366+F366)</f>
        <v>29300</v>
      </c>
      <c r="U366" s="26" t="n">
        <f aca="false">IFERROR(H366/G366,"")</f>
        <v>0.0089800516932865</v>
      </c>
      <c r="V366" s="27" t="n">
        <f aca="false">IFERROR(J366/I366,"")</f>
        <v>0.0490463215258856</v>
      </c>
      <c r="W366" s="27" t="n">
        <f aca="false">IFERROR(K366/J366,"")</f>
        <v>0.5</v>
      </c>
      <c r="X366" s="25" t="n">
        <f aca="false">IFERROR(T366/K366,"")</f>
        <v>3255.55555555556</v>
      </c>
      <c r="Y366" s="27" t="n">
        <f aca="false">IFERROR(O366/K366,"")</f>
        <v>0.555555555555556</v>
      </c>
      <c r="Z366" s="27" t="n">
        <f aca="false">IFERROR(P366/O366,"")</f>
        <v>0.6</v>
      </c>
      <c r="AA366" s="27" t="n">
        <f aca="false">IFERROR(Q366/P366,"")</f>
        <v>0.666666666666667</v>
      </c>
      <c r="AB366" s="25" t="n">
        <f aca="false">IFERROR(T366/P366,"")</f>
        <v>9766.66666666667</v>
      </c>
      <c r="AC366" s="25" t="n">
        <f aca="false">IFERROR(T366/Q366,"")</f>
        <v>14650</v>
      </c>
      <c r="AD366" s="25" t="n">
        <f aca="false">IFERROR(R366/Q366,"")</f>
        <v>4250</v>
      </c>
      <c r="AE366" s="28" t="n">
        <f aca="false">IFERROR(R366/T366,"")</f>
        <v>0.290102389078498</v>
      </c>
      <c r="AF366" s="29" t="str">
        <f aca="false">IF(A366="","",IF(OR(O366&gt;K366,P366&gt;O366,Q366&gt;P366,K366&gt;J366),"CHECK","OK"))</f>
        <v>OK</v>
      </c>
    </row>
    <row r="367" customFormat="false" ht="15" hidden="false" customHeight="false" outlineLevel="0" collapsed="false">
      <c r="A367" s="21" t="n">
        <v>46023</v>
      </c>
      <c r="B367" s="4" t="s">
        <v>115</v>
      </c>
      <c r="C367" s="4" t="s">
        <v>122</v>
      </c>
      <c r="D367" s="4" t="s">
        <v>127</v>
      </c>
      <c r="E367" s="16" t="n">
        <v>0</v>
      </c>
      <c r="F367" s="16" t="n">
        <v>7700</v>
      </c>
      <c r="G367" s="14" t="n">
        <v>15405</v>
      </c>
      <c r="H367" s="14" t="n">
        <v>422</v>
      </c>
      <c r="I367" s="14" t="n">
        <v>398</v>
      </c>
      <c r="J367" s="14" t="n">
        <v>11</v>
      </c>
      <c r="K367" s="14" t="n">
        <v>9</v>
      </c>
      <c r="L367" s="14" t="n">
        <v>6</v>
      </c>
      <c r="M367" s="14" t="n">
        <v>4</v>
      </c>
      <c r="N367" s="14" t="n">
        <v>1</v>
      </c>
      <c r="O367" s="14" t="n">
        <v>6</v>
      </c>
      <c r="P367" s="14" t="n">
        <v>5</v>
      </c>
      <c r="Q367" s="14" t="n">
        <v>4</v>
      </c>
      <c r="R367" s="16" t="n">
        <v>19400</v>
      </c>
      <c r="S367" s="24" t="n">
        <v>14</v>
      </c>
      <c r="T367" s="25" t="n">
        <f aca="false">IF(A367="","",E367+F367)</f>
        <v>7700</v>
      </c>
      <c r="U367" s="26" t="n">
        <f aca="false">IFERROR(H367/G367,"")</f>
        <v>0.0273937033430704</v>
      </c>
      <c r="V367" s="27" t="n">
        <f aca="false">IFERROR(J367/I367,"")</f>
        <v>0.0276381909547739</v>
      </c>
      <c r="W367" s="27" t="n">
        <f aca="false">IFERROR(K367/J367,"")</f>
        <v>0.818181818181818</v>
      </c>
      <c r="X367" s="25" t="n">
        <f aca="false">IFERROR(T367/K367,"")</f>
        <v>855.555555555556</v>
      </c>
      <c r="Y367" s="27" t="n">
        <f aca="false">IFERROR(O367/K367,"")</f>
        <v>0.666666666666667</v>
      </c>
      <c r="Z367" s="27" t="n">
        <f aca="false">IFERROR(P367/O367,"")</f>
        <v>0.833333333333333</v>
      </c>
      <c r="AA367" s="27" t="n">
        <f aca="false">IFERROR(Q367/P367,"")</f>
        <v>0.8</v>
      </c>
      <c r="AB367" s="25" t="n">
        <f aca="false">IFERROR(T367/P367,"")</f>
        <v>1540</v>
      </c>
      <c r="AC367" s="25" t="n">
        <f aca="false">IFERROR(T367/Q367,"")</f>
        <v>1925</v>
      </c>
      <c r="AD367" s="25" t="n">
        <f aca="false">IFERROR(R367/Q367,"")</f>
        <v>4850</v>
      </c>
      <c r="AE367" s="28" t="n">
        <f aca="false">IFERROR(R367/T367,"")</f>
        <v>2.51948051948052</v>
      </c>
      <c r="AF367" s="29" t="str">
        <f aca="false">IF(A367="","",IF(OR(O367&gt;K367,P367&gt;O367,Q367&gt;P367,K367&gt;J367),"CHECK","OK"))</f>
        <v>OK</v>
      </c>
    </row>
    <row r="368" customFormat="false" ht="15" hidden="false" customHeight="false" outlineLevel="0" collapsed="false">
      <c r="A368" s="21" t="n">
        <v>46023</v>
      </c>
      <c r="B368" s="4" t="s">
        <v>115</v>
      </c>
      <c r="C368" s="4" t="s">
        <v>122</v>
      </c>
      <c r="D368" s="4" t="s">
        <v>128</v>
      </c>
      <c r="E368" s="16" t="n">
        <v>0</v>
      </c>
      <c r="F368" s="16" t="n">
        <v>2700</v>
      </c>
      <c r="G368" s="14" t="n">
        <v>6797</v>
      </c>
      <c r="H368" s="14" t="n">
        <v>308</v>
      </c>
      <c r="I368" s="14" t="n">
        <v>244</v>
      </c>
      <c r="J368" s="14" t="n">
        <v>64</v>
      </c>
      <c r="K368" s="14" t="n">
        <v>45</v>
      </c>
      <c r="L368" s="14" t="n">
        <v>48</v>
      </c>
      <c r="M368" s="14" t="n">
        <v>6</v>
      </c>
      <c r="N368" s="14" t="n">
        <v>10</v>
      </c>
      <c r="O368" s="14" t="n">
        <v>34</v>
      </c>
      <c r="P368" s="14" t="n">
        <v>27</v>
      </c>
      <c r="Q368" s="14" t="n">
        <v>25</v>
      </c>
      <c r="R368" s="16" t="n">
        <v>106200</v>
      </c>
      <c r="S368" s="24" t="n">
        <v>15</v>
      </c>
      <c r="T368" s="25" t="n">
        <f aca="false">IF(A368="","",E368+F368)</f>
        <v>2700</v>
      </c>
      <c r="U368" s="26" t="n">
        <f aca="false">IFERROR(H368/G368,"")</f>
        <v>0.0453141091658084</v>
      </c>
      <c r="V368" s="27" t="n">
        <f aca="false">IFERROR(J368/I368,"")</f>
        <v>0.262295081967213</v>
      </c>
      <c r="W368" s="27" t="n">
        <f aca="false">IFERROR(K368/J368,"")</f>
        <v>0.703125</v>
      </c>
      <c r="X368" s="25" t="n">
        <f aca="false">IFERROR(T368/K368,"")</f>
        <v>60</v>
      </c>
      <c r="Y368" s="27" t="n">
        <f aca="false">IFERROR(O368/K368,"")</f>
        <v>0.755555555555556</v>
      </c>
      <c r="Z368" s="27" t="n">
        <f aca="false">IFERROR(P368/O368,"")</f>
        <v>0.794117647058824</v>
      </c>
      <c r="AA368" s="27" t="n">
        <f aca="false">IFERROR(Q368/P368,"")</f>
        <v>0.925925925925926</v>
      </c>
      <c r="AB368" s="25" t="n">
        <f aca="false">IFERROR(T368/P368,"")</f>
        <v>100</v>
      </c>
      <c r="AC368" s="25" t="n">
        <f aca="false">IFERROR(T368/Q368,"")</f>
        <v>108</v>
      </c>
      <c r="AD368" s="25" t="n">
        <f aca="false">IFERROR(R368/Q368,"")</f>
        <v>4248</v>
      </c>
      <c r="AE368" s="28" t="n">
        <f aca="false">IFERROR(R368/T368,"")</f>
        <v>39.3333333333333</v>
      </c>
      <c r="AF368" s="29" t="str">
        <f aca="false">IF(A368="","",IF(OR(O368&gt;K368,P368&gt;O368,Q368&gt;P368,K368&gt;J368),"CHECK","OK"))</f>
        <v>OK</v>
      </c>
    </row>
    <row r="369" customFormat="false" ht="15" hidden="false" customHeight="false" outlineLevel="0" collapsed="false">
      <c r="A369" s="21" t="n">
        <v>46023</v>
      </c>
      <c r="B369" s="4" t="s">
        <v>115</v>
      </c>
      <c r="C369" s="4" t="s">
        <v>122</v>
      </c>
      <c r="D369" s="4" t="s">
        <v>129</v>
      </c>
      <c r="E369" s="16" t="n">
        <v>0</v>
      </c>
      <c r="F369" s="16" t="n">
        <v>5200</v>
      </c>
      <c r="G369" s="14" t="n">
        <v>8820</v>
      </c>
      <c r="H369" s="14" t="n">
        <v>88</v>
      </c>
      <c r="I369" s="14" t="n">
        <v>66</v>
      </c>
      <c r="J369" s="14" t="n">
        <v>1</v>
      </c>
      <c r="K369" s="14" t="n">
        <v>0</v>
      </c>
      <c r="L369" s="14" t="n">
        <v>0</v>
      </c>
      <c r="M369" s="14" t="n">
        <v>0</v>
      </c>
      <c r="N369" s="14" t="n">
        <v>1</v>
      </c>
      <c r="O369" s="14" t="n">
        <v>0</v>
      </c>
      <c r="P369" s="14" t="n">
        <v>0</v>
      </c>
      <c r="Q369" s="14" t="n">
        <v>0</v>
      </c>
      <c r="R369" s="16" t="n">
        <v>0</v>
      </c>
      <c r="S369" s="24" t="n">
        <v>21</v>
      </c>
      <c r="T369" s="25" t="n">
        <f aca="false">IF(A369="","",E369+F369)</f>
        <v>5200</v>
      </c>
      <c r="U369" s="26" t="n">
        <f aca="false">IFERROR(H369/G369,"")</f>
        <v>0.00997732426303855</v>
      </c>
      <c r="V369" s="27" t="n">
        <f aca="false">IFERROR(J369/I369,"")</f>
        <v>0.0151515151515152</v>
      </c>
      <c r="W369" s="27" t="n">
        <f aca="false">IFERROR(K369/J369,"")</f>
        <v>0</v>
      </c>
      <c r="X369" s="25" t="str">
        <f aca="false">IFERROR(T369/K369,"")</f>
        <v/>
      </c>
      <c r="Y369" s="27" t="str">
        <f aca="false">IFERROR(O369/K369,"")</f>
        <v/>
      </c>
      <c r="Z369" s="27" t="str">
        <f aca="false">IFERROR(P369/O369,"")</f>
        <v/>
      </c>
      <c r="AA369" s="27" t="str">
        <f aca="false">IFERROR(Q369/P369,"")</f>
        <v/>
      </c>
      <c r="AB369" s="25" t="str">
        <f aca="false">IFERROR(T369/P369,"")</f>
        <v/>
      </c>
      <c r="AC369" s="25" t="str">
        <f aca="false">IFERROR(T369/Q369,"")</f>
        <v/>
      </c>
      <c r="AD369" s="25" t="str">
        <f aca="false">IFERROR(R369/Q369,"")</f>
        <v/>
      </c>
      <c r="AE369" s="28" t="n">
        <f aca="false">IFERROR(R369/T369,"")</f>
        <v>0</v>
      </c>
      <c r="AF369" s="29" t="str">
        <f aca="false">IF(A369="","",IF(OR(O369&gt;K369,P369&gt;O369,Q369&gt;P369,K369&gt;J369),"CHECK","OK"))</f>
        <v>OK</v>
      </c>
    </row>
    <row r="370" customFormat="false" ht="15" hidden="false" customHeight="false" outlineLevel="0" collapsed="false">
      <c r="A370" s="21" t="n">
        <v>46023</v>
      </c>
      <c r="B370" s="4" t="s">
        <v>115</v>
      </c>
      <c r="C370" s="4" t="s">
        <v>122</v>
      </c>
      <c r="D370" s="4" t="s">
        <v>130</v>
      </c>
      <c r="E370" s="16" t="n">
        <v>0</v>
      </c>
      <c r="F370" s="16" t="n">
        <v>0</v>
      </c>
      <c r="G370" s="14" t="n">
        <v>0</v>
      </c>
      <c r="H370" s="14" t="n">
        <v>0</v>
      </c>
      <c r="I370" s="14" t="n">
        <v>0</v>
      </c>
      <c r="J370" s="14" t="n">
        <v>3</v>
      </c>
      <c r="K370" s="14" t="n">
        <v>2</v>
      </c>
      <c r="L370" s="14" t="n">
        <v>0</v>
      </c>
      <c r="M370" s="14" t="n">
        <v>0</v>
      </c>
      <c r="N370" s="14" t="n">
        <v>3</v>
      </c>
      <c r="O370" s="14" t="n">
        <v>1</v>
      </c>
      <c r="P370" s="14" t="n">
        <v>1</v>
      </c>
      <c r="Q370" s="14" t="n">
        <v>1</v>
      </c>
      <c r="R370" s="16" t="n">
        <v>4300</v>
      </c>
      <c r="S370" s="24" t="n">
        <v>11</v>
      </c>
      <c r="T370" s="25" t="n">
        <f aca="false">IF(A370="","",E370+F370)</f>
        <v>0</v>
      </c>
      <c r="U370" s="26" t="str">
        <f aca="false">IFERROR(H370/G370,"")</f>
        <v/>
      </c>
      <c r="V370" s="27" t="str">
        <f aca="false">IFERROR(J370/I370,"")</f>
        <v/>
      </c>
      <c r="W370" s="27" t="n">
        <f aca="false">IFERROR(K370/J370,"")</f>
        <v>0.666666666666667</v>
      </c>
      <c r="X370" s="25" t="n">
        <f aca="false">IFERROR(T370/K370,"")</f>
        <v>0</v>
      </c>
      <c r="Y370" s="27" t="n">
        <f aca="false">IFERROR(O370/K370,"")</f>
        <v>0.5</v>
      </c>
      <c r="Z370" s="27" t="n">
        <f aca="false">IFERROR(P370/O370,"")</f>
        <v>1</v>
      </c>
      <c r="AA370" s="27" t="n">
        <f aca="false">IFERROR(Q370/P370,"")</f>
        <v>1</v>
      </c>
      <c r="AB370" s="25" t="n">
        <f aca="false">IFERROR(T370/P370,"")</f>
        <v>0</v>
      </c>
      <c r="AC370" s="25" t="n">
        <f aca="false">IFERROR(T370/Q370,"")</f>
        <v>0</v>
      </c>
      <c r="AD370" s="25" t="n">
        <f aca="false">IFERROR(R370/Q370,"")</f>
        <v>4300</v>
      </c>
      <c r="AE370" s="28" t="str">
        <f aca="false">IFERROR(R370/T370,"")</f>
        <v/>
      </c>
      <c r="AF370" s="29" t="str">
        <f aca="false">IF(A370="","",IF(OR(O370&gt;K370,P370&gt;O370,Q370&gt;P370,K370&gt;J370),"CHECK","OK"))</f>
        <v>OK</v>
      </c>
    </row>
    <row r="371" customFormat="false" ht="15" hidden="false" customHeight="false" outlineLevel="0" collapsed="false">
      <c r="A371" s="21" t="n">
        <v>46023</v>
      </c>
      <c r="B371" s="4" t="s">
        <v>115</v>
      </c>
      <c r="C371" s="4" t="s">
        <v>122</v>
      </c>
      <c r="D371" s="4" t="s">
        <v>131</v>
      </c>
      <c r="E371" s="16" t="n">
        <v>0</v>
      </c>
      <c r="F371" s="16" t="n">
        <v>1600</v>
      </c>
      <c r="G371" s="14" t="n">
        <v>3321</v>
      </c>
      <c r="H371" s="14" t="n">
        <v>72</v>
      </c>
      <c r="I371" s="14" t="n">
        <v>55</v>
      </c>
      <c r="J371" s="14" t="n">
        <v>3</v>
      </c>
      <c r="K371" s="14" t="n">
        <v>2</v>
      </c>
      <c r="L371" s="14" t="n">
        <v>2</v>
      </c>
      <c r="M371" s="14" t="n">
        <v>1</v>
      </c>
      <c r="N371" s="14" t="n">
        <v>0</v>
      </c>
      <c r="O371" s="14" t="n">
        <v>1</v>
      </c>
      <c r="P371" s="14" t="n">
        <v>1</v>
      </c>
      <c r="Q371" s="14" t="n">
        <v>1</v>
      </c>
      <c r="R371" s="16" t="n">
        <v>4000</v>
      </c>
      <c r="S371" s="24" t="n">
        <v>14</v>
      </c>
      <c r="T371" s="25" t="n">
        <f aca="false">IF(A371="","",E371+F371)</f>
        <v>1600</v>
      </c>
      <c r="U371" s="26" t="n">
        <f aca="false">IFERROR(H371/G371,"")</f>
        <v>0.021680216802168</v>
      </c>
      <c r="V371" s="27" t="n">
        <f aca="false">IFERROR(J371/I371,"")</f>
        <v>0.0545454545454545</v>
      </c>
      <c r="W371" s="27" t="n">
        <f aca="false">IFERROR(K371/J371,"")</f>
        <v>0.666666666666667</v>
      </c>
      <c r="X371" s="25" t="n">
        <f aca="false">IFERROR(T371/K371,"")</f>
        <v>800</v>
      </c>
      <c r="Y371" s="27" t="n">
        <f aca="false">IFERROR(O371/K371,"")</f>
        <v>0.5</v>
      </c>
      <c r="Z371" s="27" t="n">
        <f aca="false">IFERROR(P371/O371,"")</f>
        <v>1</v>
      </c>
      <c r="AA371" s="27" t="n">
        <f aca="false">IFERROR(Q371/P371,"")</f>
        <v>1</v>
      </c>
      <c r="AB371" s="25" t="n">
        <f aca="false">IFERROR(T371/P371,"")</f>
        <v>1600</v>
      </c>
      <c r="AC371" s="25" t="n">
        <f aca="false">IFERROR(T371/Q371,"")</f>
        <v>1600</v>
      </c>
      <c r="AD371" s="25" t="n">
        <f aca="false">IFERROR(R371/Q371,"")</f>
        <v>4000</v>
      </c>
      <c r="AE371" s="28" t="n">
        <f aca="false">IFERROR(R371/T371,"")</f>
        <v>2.5</v>
      </c>
      <c r="AF371" s="29" t="str">
        <f aca="false">IF(A371="","",IF(OR(O371&gt;K371,P371&gt;O371,Q371&gt;P371,K371&gt;J371),"CHECK","OK"))</f>
        <v>OK</v>
      </c>
    </row>
    <row r="372" customFormat="false" ht="15" hidden="false" customHeight="false" outlineLevel="0" collapsed="false">
      <c r="A372" s="21" t="n">
        <v>46023</v>
      </c>
      <c r="B372" s="4" t="s">
        <v>115</v>
      </c>
      <c r="C372" s="4" t="s">
        <v>122</v>
      </c>
      <c r="D372" s="4" t="s">
        <v>132</v>
      </c>
      <c r="E372" s="16" t="n">
        <v>0</v>
      </c>
      <c r="F372" s="16" t="n">
        <v>0</v>
      </c>
      <c r="G372" s="14" t="n">
        <v>0</v>
      </c>
      <c r="H372" s="14" t="n">
        <v>0</v>
      </c>
      <c r="I372" s="14" t="n">
        <v>0</v>
      </c>
      <c r="J372" s="14" t="n">
        <v>3</v>
      </c>
      <c r="K372" s="14" t="n">
        <v>2</v>
      </c>
      <c r="L372" s="14" t="n">
        <v>2</v>
      </c>
      <c r="M372" s="14" t="n">
        <v>1</v>
      </c>
      <c r="N372" s="14" t="n">
        <v>0</v>
      </c>
      <c r="O372" s="14" t="n">
        <v>2</v>
      </c>
      <c r="P372" s="14" t="n">
        <v>2</v>
      </c>
      <c r="Q372" s="14" t="n">
        <v>2</v>
      </c>
      <c r="R372" s="16" t="n">
        <v>9000</v>
      </c>
      <c r="S372" s="24" t="n">
        <v>18</v>
      </c>
      <c r="T372" s="25" t="n">
        <f aca="false">IF(A372="","",E372+F372)</f>
        <v>0</v>
      </c>
      <c r="U372" s="26" t="str">
        <f aca="false">IFERROR(H372/G372,"")</f>
        <v/>
      </c>
      <c r="V372" s="27" t="str">
        <f aca="false">IFERROR(J372/I372,"")</f>
        <v/>
      </c>
      <c r="W372" s="27" t="n">
        <f aca="false">IFERROR(K372/J372,"")</f>
        <v>0.666666666666667</v>
      </c>
      <c r="X372" s="25" t="n">
        <f aca="false">IFERROR(T372/K372,"")</f>
        <v>0</v>
      </c>
      <c r="Y372" s="27" t="n">
        <f aca="false">IFERROR(O372/K372,"")</f>
        <v>1</v>
      </c>
      <c r="Z372" s="27" t="n">
        <f aca="false">IFERROR(P372/O372,"")</f>
        <v>1</v>
      </c>
      <c r="AA372" s="27" t="n">
        <f aca="false">IFERROR(Q372/P372,"")</f>
        <v>1</v>
      </c>
      <c r="AB372" s="25" t="n">
        <f aca="false">IFERROR(T372/P372,"")</f>
        <v>0</v>
      </c>
      <c r="AC372" s="25" t="n">
        <f aca="false">IFERROR(T372/Q372,"")</f>
        <v>0</v>
      </c>
      <c r="AD372" s="25" t="n">
        <f aca="false">IFERROR(R372/Q372,"")</f>
        <v>4500</v>
      </c>
      <c r="AE372" s="28" t="str">
        <f aca="false">IFERROR(R372/T372,"")</f>
        <v/>
      </c>
      <c r="AF372" s="29" t="str">
        <f aca="false">IF(A372="","",IF(OR(O372&gt;K372,P372&gt;O372,Q372&gt;P372,K372&gt;J372),"CHECK","OK"))</f>
        <v>OK</v>
      </c>
    </row>
    <row r="373" customFormat="false" ht="15" hidden="false" customHeight="false" outlineLevel="0" collapsed="false">
      <c r="A373" s="21" t="n">
        <v>46023</v>
      </c>
      <c r="B373" s="4" t="s">
        <v>115</v>
      </c>
      <c r="C373" s="4" t="s">
        <v>122</v>
      </c>
      <c r="D373" s="4" t="s">
        <v>133</v>
      </c>
      <c r="E373" s="16" t="n">
        <v>0</v>
      </c>
      <c r="F373" s="16" t="n">
        <v>0</v>
      </c>
      <c r="G373" s="14" t="n">
        <v>0</v>
      </c>
      <c r="H373" s="14" t="n">
        <v>0</v>
      </c>
      <c r="I373" s="14" t="n">
        <v>95</v>
      </c>
      <c r="J373" s="14" t="n">
        <v>5</v>
      </c>
      <c r="K373" s="14" t="n">
        <v>3</v>
      </c>
      <c r="L373" s="14" t="n">
        <v>2</v>
      </c>
      <c r="M373" s="14" t="n">
        <v>2</v>
      </c>
      <c r="N373" s="14" t="n">
        <v>1</v>
      </c>
      <c r="O373" s="14" t="n">
        <v>2</v>
      </c>
      <c r="P373" s="14" t="n">
        <v>2</v>
      </c>
      <c r="Q373" s="14" t="n">
        <v>2</v>
      </c>
      <c r="R373" s="16" t="n">
        <v>8100</v>
      </c>
      <c r="S373" s="24" t="n">
        <v>15</v>
      </c>
      <c r="T373" s="25" t="n">
        <f aca="false">IF(A373="","",E373+F373)</f>
        <v>0</v>
      </c>
      <c r="U373" s="26" t="str">
        <f aca="false">IFERROR(H373/G373,"")</f>
        <v/>
      </c>
      <c r="V373" s="27" t="n">
        <f aca="false">IFERROR(J373/I373,"")</f>
        <v>0.0526315789473684</v>
      </c>
      <c r="W373" s="27" t="n">
        <f aca="false">IFERROR(K373/J373,"")</f>
        <v>0.6</v>
      </c>
      <c r="X373" s="25" t="n">
        <f aca="false">IFERROR(T373/K373,"")</f>
        <v>0</v>
      </c>
      <c r="Y373" s="27" t="n">
        <f aca="false">IFERROR(O373/K373,"")</f>
        <v>0.666666666666667</v>
      </c>
      <c r="Z373" s="27" t="n">
        <f aca="false">IFERROR(P373/O373,"")</f>
        <v>1</v>
      </c>
      <c r="AA373" s="27" t="n">
        <f aca="false">IFERROR(Q373/P373,"")</f>
        <v>1</v>
      </c>
      <c r="AB373" s="25" t="n">
        <f aca="false">IFERROR(T373/P373,"")</f>
        <v>0</v>
      </c>
      <c r="AC373" s="25" t="n">
        <f aca="false">IFERROR(T373/Q373,"")</f>
        <v>0</v>
      </c>
      <c r="AD373" s="25" t="n">
        <f aca="false">IFERROR(R373/Q373,"")</f>
        <v>4050</v>
      </c>
      <c r="AE373" s="28" t="str">
        <f aca="false">IFERROR(R373/T373,"")</f>
        <v/>
      </c>
      <c r="AF373" s="29" t="str">
        <f aca="false">IF(A373="","",IF(OR(O373&gt;K373,P373&gt;O373,Q373&gt;P373,K373&gt;J373),"CHECK","OK"))</f>
        <v>OK</v>
      </c>
    </row>
    <row r="374" customFormat="false" ht="15" hidden="false" customHeight="false" outlineLevel="0" collapsed="false">
      <c r="A374" s="21" t="n">
        <v>46023</v>
      </c>
      <c r="B374" s="4" t="s">
        <v>115</v>
      </c>
      <c r="C374" s="4" t="s">
        <v>125</v>
      </c>
      <c r="D374" s="4" t="s">
        <v>111</v>
      </c>
      <c r="E374" s="16" t="n">
        <v>23800</v>
      </c>
      <c r="F374" s="16" t="n">
        <v>2400</v>
      </c>
      <c r="G374" s="14" t="n">
        <v>13768</v>
      </c>
      <c r="H374" s="14" t="n">
        <v>636</v>
      </c>
      <c r="I374" s="14" t="n">
        <v>558</v>
      </c>
      <c r="J374" s="14" t="n">
        <v>31</v>
      </c>
      <c r="K374" s="14" t="n">
        <v>20</v>
      </c>
      <c r="L374" s="14" t="n">
        <v>16</v>
      </c>
      <c r="M374" s="14" t="n">
        <v>11</v>
      </c>
      <c r="N374" s="14" t="n">
        <v>4</v>
      </c>
      <c r="O374" s="14" t="n">
        <v>13</v>
      </c>
      <c r="P374" s="14" t="n">
        <v>10</v>
      </c>
      <c r="Q374" s="14" t="n">
        <v>8</v>
      </c>
      <c r="R374" s="16" t="n">
        <v>12800</v>
      </c>
      <c r="S374" s="24" t="n">
        <v>22</v>
      </c>
      <c r="T374" s="25" t="n">
        <f aca="false">IF(A374="","",E374+F374)</f>
        <v>26200</v>
      </c>
      <c r="U374" s="26" t="n">
        <f aca="false">IFERROR(H374/G374,"")</f>
        <v>0.0461940732132481</v>
      </c>
      <c r="V374" s="27" t="n">
        <f aca="false">IFERROR(J374/I374,"")</f>
        <v>0.0555555555555556</v>
      </c>
      <c r="W374" s="27" t="n">
        <f aca="false">IFERROR(K374/J374,"")</f>
        <v>0.645161290322581</v>
      </c>
      <c r="X374" s="25" t="n">
        <f aca="false">IFERROR(T374/K374,"")</f>
        <v>1310</v>
      </c>
      <c r="Y374" s="27" t="n">
        <f aca="false">IFERROR(O374/K374,"")</f>
        <v>0.65</v>
      </c>
      <c r="Z374" s="27" t="n">
        <f aca="false">IFERROR(P374/O374,"")</f>
        <v>0.769230769230769</v>
      </c>
      <c r="AA374" s="27" t="n">
        <f aca="false">IFERROR(Q374/P374,"")</f>
        <v>0.8</v>
      </c>
      <c r="AB374" s="25" t="n">
        <f aca="false">IFERROR(T374/P374,"")</f>
        <v>2620</v>
      </c>
      <c r="AC374" s="25" t="n">
        <f aca="false">IFERROR(T374/Q374,"")</f>
        <v>3275</v>
      </c>
      <c r="AD374" s="25" t="n">
        <f aca="false">IFERROR(R374/Q374,"")</f>
        <v>1600</v>
      </c>
      <c r="AE374" s="28" t="n">
        <f aca="false">IFERROR(R374/T374,"")</f>
        <v>0.488549618320611</v>
      </c>
      <c r="AF374" s="29" t="str">
        <f aca="false">IF(A374="","",IF(OR(O374&gt;K374,P374&gt;O374,Q374&gt;P374,K374&gt;J374),"CHECK","OK"))</f>
        <v>OK</v>
      </c>
    </row>
    <row r="375" customFormat="false" ht="15" hidden="false" customHeight="false" outlineLevel="0" collapsed="false">
      <c r="A375" s="21" t="n">
        <v>46023</v>
      </c>
      <c r="B375" s="4" t="s">
        <v>115</v>
      </c>
      <c r="C375" s="4" t="s">
        <v>125</v>
      </c>
      <c r="D375" s="4" t="s">
        <v>117</v>
      </c>
      <c r="E375" s="16" t="n">
        <v>5000</v>
      </c>
      <c r="F375" s="16" t="n">
        <v>600</v>
      </c>
      <c r="G375" s="14" t="n">
        <v>3842</v>
      </c>
      <c r="H375" s="14" t="n">
        <v>460</v>
      </c>
      <c r="I375" s="14" t="n">
        <v>427</v>
      </c>
      <c r="J375" s="14" t="n">
        <v>44</v>
      </c>
      <c r="K375" s="14" t="n">
        <v>36</v>
      </c>
      <c r="L375" s="14" t="n">
        <v>22</v>
      </c>
      <c r="M375" s="14" t="n">
        <v>15</v>
      </c>
      <c r="N375" s="14" t="n">
        <v>7</v>
      </c>
      <c r="O375" s="14" t="n">
        <v>24</v>
      </c>
      <c r="P375" s="14" t="n">
        <v>19</v>
      </c>
      <c r="Q375" s="14" t="n">
        <v>17</v>
      </c>
      <c r="R375" s="16" t="n">
        <v>22200</v>
      </c>
      <c r="S375" s="24" t="n">
        <v>25</v>
      </c>
      <c r="T375" s="25" t="n">
        <f aca="false">IF(A375="","",E375+F375)</f>
        <v>5600</v>
      </c>
      <c r="U375" s="26" t="n">
        <f aca="false">IFERROR(H375/G375,"")</f>
        <v>0.119729307652264</v>
      </c>
      <c r="V375" s="27" t="n">
        <f aca="false">IFERROR(J375/I375,"")</f>
        <v>0.103044496487119</v>
      </c>
      <c r="W375" s="27" t="n">
        <f aca="false">IFERROR(K375/J375,"")</f>
        <v>0.818181818181818</v>
      </c>
      <c r="X375" s="25" t="n">
        <f aca="false">IFERROR(T375/K375,"")</f>
        <v>155.555555555556</v>
      </c>
      <c r="Y375" s="27" t="n">
        <f aca="false">IFERROR(O375/K375,"")</f>
        <v>0.666666666666667</v>
      </c>
      <c r="Z375" s="27" t="n">
        <f aca="false">IFERROR(P375/O375,"")</f>
        <v>0.791666666666667</v>
      </c>
      <c r="AA375" s="27" t="n">
        <f aca="false">IFERROR(Q375/P375,"")</f>
        <v>0.894736842105263</v>
      </c>
      <c r="AB375" s="25" t="n">
        <f aca="false">IFERROR(T375/P375,"")</f>
        <v>294.736842105263</v>
      </c>
      <c r="AC375" s="25" t="n">
        <f aca="false">IFERROR(T375/Q375,"")</f>
        <v>329.411764705882</v>
      </c>
      <c r="AD375" s="25" t="n">
        <f aca="false">IFERROR(R375/Q375,"")</f>
        <v>1305.88235294118</v>
      </c>
      <c r="AE375" s="28" t="n">
        <f aca="false">IFERROR(R375/T375,"")</f>
        <v>3.96428571428571</v>
      </c>
      <c r="AF375" s="29" t="str">
        <f aca="false">IF(A375="","",IF(OR(O375&gt;K375,P375&gt;O375,Q375&gt;P375,K375&gt;J375),"CHECK","OK"))</f>
        <v>OK</v>
      </c>
    </row>
    <row r="376" customFormat="false" ht="15" hidden="false" customHeight="false" outlineLevel="0" collapsed="false">
      <c r="A376" s="21" t="n">
        <v>46023</v>
      </c>
      <c r="B376" s="4" t="s">
        <v>115</v>
      </c>
      <c r="C376" s="4" t="s">
        <v>125</v>
      </c>
      <c r="D376" s="4" t="s">
        <v>121</v>
      </c>
      <c r="E376" s="16" t="n">
        <v>15500</v>
      </c>
      <c r="F376" s="16" t="n">
        <v>1700</v>
      </c>
      <c r="G376" s="14" t="n">
        <v>59933</v>
      </c>
      <c r="H376" s="14" t="n">
        <v>717</v>
      </c>
      <c r="I376" s="14" t="n">
        <v>560</v>
      </c>
      <c r="J376" s="14" t="n">
        <v>28</v>
      </c>
      <c r="K376" s="14" t="n">
        <v>16</v>
      </c>
      <c r="L376" s="14" t="n">
        <v>14</v>
      </c>
      <c r="M376" s="14" t="n">
        <v>10</v>
      </c>
      <c r="N376" s="14" t="n">
        <v>4</v>
      </c>
      <c r="O376" s="14" t="n">
        <v>9</v>
      </c>
      <c r="P376" s="14" t="n">
        <v>7</v>
      </c>
      <c r="Q376" s="14" t="n">
        <v>6</v>
      </c>
      <c r="R376" s="16" t="n">
        <v>8300</v>
      </c>
      <c r="S376" s="24" t="n">
        <v>16</v>
      </c>
      <c r="T376" s="25" t="n">
        <f aca="false">IF(A376="","",E376+F376)</f>
        <v>17200</v>
      </c>
      <c r="U376" s="26" t="n">
        <f aca="false">IFERROR(H376/G376,"")</f>
        <v>0.0119633590843108</v>
      </c>
      <c r="V376" s="27" t="n">
        <f aca="false">IFERROR(J376/I376,"")</f>
        <v>0.05</v>
      </c>
      <c r="W376" s="27" t="n">
        <f aca="false">IFERROR(K376/J376,"")</f>
        <v>0.571428571428571</v>
      </c>
      <c r="X376" s="25" t="n">
        <f aca="false">IFERROR(T376/K376,"")</f>
        <v>1075</v>
      </c>
      <c r="Y376" s="27" t="n">
        <f aca="false">IFERROR(O376/K376,"")</f>
        <v>0.5625</v>
      </c>
      <c r="Z376" s="27" t="n">
        <f aca="false">IFERROR(P376/O376,"")</f>
        <v>0.777777777777778</v>
      </c>
      <c r="AA376" s="27" t="n">
        <f aca="false">IFERROR(Q376/P376,"")</f>
        <v>0.857142857142857</v>
      </c>
      <c r="AB376" s="25" t="n">
        <f aca="false">IFERROR(T376/P376,"")</f>
        <v>2457.14285714286</v>
      </c>
      <c r="AC376" s="25" t="n">
        <f aca="false">IFERROR(T376/Q376,"")</f>
        <v>2866.66666666667</v>
      </c>
      <c r="AD376" s="25" t="n">
        <f aca="false">IFERROR(R376/Q376,"")</f>
        <v>1383.33333333333</v>
      </c>
      <c r="AE376" s="28" t="n">
        <f aca="false">IFERROR(R376/T376,"")</f>
        <v>0.482558139534884</v>
      </c>
      <c r="AF376" s="29" t="str">
        <f aca="false">IF(A376="","",IF(OR(O376&gt;K376,P376&gt;O376,Q376&gt;P376,K376&gt;J376),"CHECK","OK"))</f>
        <v>OK</v>
      </c>
    </row>
    <row r="377" customFormat="false" ht="15" hidden="false" customHeight="false" outlineLevel="0" collapsed="false">
      <c r="A377" s="21" t="n">
        <v>46023</v>
      </c>
      <c r="B377" s="4" t="s">
        <v>115</v>
      </c>
      <c r="C377" s="4" t="s">
        <v>125</v>
      </c>
      <c r="D377" s="4" t="s">
        <v>123</v>
      </c>
      <c r="E377" s="16" t="n">
        <v>8500</v>
      </c>
      <c r="F377" s="16" t="n">
        <v>1900</v>
      </c>
      <c r="G377" s="14" t="n">
        <v>83057</v>
      </c>
      <c r="H377" s="14" t="n">
        <v>312</v>
      </c>
      <c r="I377" s="14" t="n">
        <v>249</v>
      </c>
      <c r="J377" s="14" t="n">
        <v>7</v>
      </c>
      <c r="K377" s="14" t="n">
        <v>3</v>
      </c>
      <c r="L377" s="14" t="n">
        <v>4</v>
      </c>
      <c r="M377" s="14" t="n">
        <v>2</v>
      </c>
      <c r="N377" s="14" t="n">
        <v>1</v>
      </c>
      <c r="O377" s="14" t="n">
        <v>2</v>
      </c>
      <c r="P377" s="14" t="n">
        <v>1</v>
      </c>
      <c r="Q377" s="14" t="n">
        <v>1</v>
      </c>
      <c r="R377" s="16" t="n">
        <v>1700</v>
      </c>
      <c r="S377" s="24" t="n">
        <v>17</v>
      </c>
      <c r="T377" s="25" t="n">
        <f aca="false">IF(A377="","",E377+F377)</f>
        <v>10400</v>
      </c>
      <c r="U377" s="26" t="n">
        <f aca="false">IFERROR(H377/G377,"")</f>
        <v>0.00375645640945375</v>
      </c>
      <c r="V377" s="27" t="n">
        <f aca="false">IFERROR(J377/I377,"")</f>
        <v>0.0281124497991968</v>
      </c>
      <c r="W377" s="27" t="n">
        <f aca="false">IFERROR(K377/J377,"")</f>
        <v>0.428571428571429</v>
      </c>
      <c r="X377" s="25" t="n">
        <f aca="false">IFERROR(T377/K377,"")</f>
        <v>3466.66666666667</v>
      </c>
      <c r="Y377" s="27" t="n">
        <f aca="false">IFERROR(O377/K377,"")</f>
        <v>0.666666666666667</v>
      </c>
      <c r="Z377" s="27" t="n">
        <f aca="false">IFERROR(P377/O377,"")</f>
        <v>0.5</v>
      </c>
      <c r="AA377" s="27" t="n">
        <f aca="false">IFERROR(Q377/P377,"")</f>
        <v>1</v>
      </c>
      <c r="AB377" s="25" t="n">
        <f aca="false">IFERROR(T377/P377,"")</f>
        <v>10400</v>
      </c>
      <c r="AC377" s="25" t="n">
        <f aca="false">IFERROR(T377/Q377,"")</f>
        <v>10400</v>
      </c>
      <c r="AD377" s="25" t="n">
        <f aca="false">IFERROR(R377/Q377,"")</f>
        <v>1700</v>
      </c>
      <c r="AE377" s="28" t="n">
        <f aca="false">IFERROR(R377/T377,"")</f>
        <v>0.163461538461538</v>
      </c>
      <c r="AF377" s="29" t="str">
        <f aca="false">IF(A377="","",IF(OR(O377&gt;K377,P377&gt;O377,Q377&gt;P377,K377&gt;J377),"CHECK","OK"))</f>
        <v>OK</v>
      </c>
    </row>
    <row r="378" customFormat="false" ht="15" hidden="false" customHeight="false" outlineLevel="0" collapsed="false">
      <c r="A378" s="21" t="n">
        <v>46023</v>
      </c>
      <c r="B378" s="4" t="s">
        <v>115</v>
      </c>
      <c r="C378" s="4" t="s">
        <v>125</v>
      </c>
      <c r="D378" s="4" t="s">
        <v>126</v>
      </c>
      <c r="E378" s="16" t="n">
        <v>14200</v>
      </c>
      <c r="F378" s="16" t="n">
        <v>2500</v>
      </c>
      <c r="G378" s="14" t="n">
        <v>108570</v>
      </c>
      <c r="H378" s="14" t="n">
        <v>931</v>
      </c>
      <c r="I378" s="14" t="n">
        <v>591</v>
      </c>
      <c r="J378" s="14" t="n">
        <v>27</v>
      </c>
      <c r="K378" s="14" t="n">
        <v>12</v>
      </c>
      <c r="L378" s="14" t="n">
        <v>14</v>
      </c>
      <c r="M378" s="14" t="n">
        <v>9</v>
      </c>
      <c r="N378" s="14" t="n">
        <v>4</v>
      </c>
      <c r="O378" s="14" t="n">
        <v>6</v>
      </c>
      <c r="P378" s="14" t="n">
        <v>4</v>
      </c>
      <c r="Q378" s="14" t="n">
        <v>3</v>
      </c>
      <c r="R378" s="16" t="n">
        <v>4800</v>
      </c>
      <c r="S378" s="24" t="n">
        <v>19</v>
      </c>
      <c r="T378" s="25" t="n">
        <f aca="false">IF(A378="","",E378+F378)</f>
        <v>16700</v>
      </c>
      <c r="U378" s="26" t="n">
        <f aca="false">IFERROR(H378/G378,"")</f>
        <v>0.00857511283043198</v>
      </c>
      <c r="V378" s="27" t="n">
        <f aca="false">IFERROR(J378/I378,"")</f>
        <v>0.0456852791878173</v>
      </c>
      <c r="W378" s="27" t="n">
        <f aca="false">IFERROR(K378/J378,"")</f>
        <v>0.444444444444444</v>
      </c>
      <c r="X378" s="25" t="n">
        <f aca="false">IFERROR(T378/K378,"")</f>
        <v>1391.66666666667</v>
      </c>
      <c r="Y378" s="27" t="n">
        <f aca="false">IFERROR(O378/K378,"")</f>
        <v>0.5</v>
      </c>
      <c r="Z378" s="27" t="n">
        <f aca="false">IFERROR(P378/O378,"")</f>
        <v>0.666666666666667</v>
      </c>
      <c r="AA378" s="27" t="n">
        <f aca="false">IFERROR(Q378/P378,"")</f>
        <v>0.75</v>
      </c>
      <c r="AB378" s="25" t="n">
        <f aca="false">IFERROR(T378/P378,"")</f>
        <v>4175</v>
      </c>
      <c r="AC378" s="25" t="n">
        <f aca="false">IFERROR(T378/Q378,"")</f>
        <v>5566.66666666667</v>
      </c>
      <c r="AD378" s="25" t="n">
        <f aca="false">IFERROR(R378/Q378,"")</f>
        <v>1600</v>
      </c>
      <c r="AE378" s="28" t="n">
        <f aca="false">IFERROR(R378/T378,"")</f>
        <v>0.287425149700599</v>
      </c>
      <c r="AF378" s="29" t="str">
        <f aca="false">IF(A378="","",IF(OR(O378&gt;K378,P378&gt;O378,Q378&gt;P378,K378&gt;J378),"CHECK","OK"))</f>
        <v>OK</v>
      </c>
    </row>
    <row r="379" customFormat="false" ht="15" hidden="false" customHeight="false" outlineLevel="0" collapsed="false">
      <c r="A379" s="21" t="n">
        <v>46023</v>
      </c>
      <c r="B379" s="4" t="s">
        <v>115</v>
      </c>
      <c r="C379" s="4" t="s">
        <v>125</v>
      </c>
      <c r="D379" s="4" t="s">
        <v>127</v>
      </c>
      <c r="E379" s="16" t="n">
        <v>0</v>
      </c>
      <c r="F379" s="16" t="n">
        <v>4900</v>
      </c>
      <c r="G379" s="14" t="n">
        <v>21790</v>
      </c>
      <c r="H379" s="14" t="n">
        <v>670</v>
      </c>
      <c r="I379" s="14" t="n">
        <v>595</v>
      </c>
      <c r="J379" s="14" t="n">
        <v>19</v>
      </c>
      <c r="K379" s="14" t="n">
        <v>14</v>
      </c>
      <c r="L379" s="14" t="n">
        <v>10</v>
      </c>
      <c r="M379" s="14" t="n">
        <v>7</v>
      </c>
      <c r="N379" s="14" t="n">
        <v>2</v>
      </c>
      <c r="O379" s="14" t="n">
        <v>8</v>
      </c>
      <c r="P379" s="14" t="n">
        <v>6</v>
      </c>
      <c r="Q379" s="14" t="n">
        <v>5</v>
      </c>
      <c r="R379" s="16" t="n">
        <v>7400</v>
      </c>
      <c r="S379" s="24" t="n">
        <v>22</v>
      </c>
      <c r="T379" s="25" t="n">
        <f aca="false">IF(A379="","",E379+F379)</f>
        <v>4900</v>
      </c>
      <c r="U379" s="26" t="n">
        <f aca="false">IFERROR(H379/G379,"")</f>
        <v>0.0307480495640202</v>
      </c>
      <c r="V379" s="27" t="n">
        <f aca="false">IFERROR(J379/I379,"")</f>
        <v>0.0319327731092437</v>
      </c>
      <c r="W379" s="27" t="n">
        <f aca="false">IFERROR(K379/J379,"")</f>
        <v>0.736842105263158</v>
      </c>
      <c r="X379" s="25" t="n">
        <f aca="false">IFERROR(T379/K379,"")</f>
        <v>350</v>
      </c>
      <c r="Y379" s="27" t="n">
        <f aca="false">IFERROR(O379/K379,"")</f>
        <v>0.571428571428571</v>
      </c>
      <c r="Z379" s="27" t="n">
        <f aca="false">IFERROR(P379/O379,"")</f>
        <v>0.75</v>
      </c>
      <c r="AA379" s="27" t="n">
        <f aca="false">IFERROR(Q379/P379,"")</f>
        <v>0.833333333333333</v>
      </c>
      <c r="AB379" s="25" t="n">
        <f aca="false">IFERROR(T379/P379,"")</f>
        <v>816.666666666667</v>
      </c>
      <c r="AC379" s="25" t="n">
        <f aca="false">IFERROR(T379/Q379,"")</f>
        <v>980</v>
      </c>
      <c r="AD379" s="25" t="n">
        <f aca="false">IFERROR(R379/Q379,"")</f>
        <v>1480</v>
      </c>
      <c r="AE379" s="28" t="n">
        <f aca="false">IFERROR(R379/T379,"")</f>
        <v>1.51020408163265</v>
      </c>
      <c r="AF379" s="29" t="str">
        <f aca="false">IF(A379="","",IF(OR(O379&gt;K379,P379&gt;O379,Q379&gt;P379,K379&gt;J379),"CHECK","OK"))</f>
        <v>OK</v>
      </c>
    </row>
    <row r="380" customFormat="false" ht="15" hidden="false" customHeight="false" outlineLevel="0" collapsed="false">
      <c r="A380" s="21" t="n">
        <v>46023</v>
      </c>
      <c r="B380" s="4" t="s">
        <v>115</v>
      </c>
      <c r="C380" s="4" t="s">
        <v>125</v>
      </c>
      <c r="D380" s="4" t="s">
        <v>128</v>
      </c>
      <c r="E380" s="16" t="n">
        <v>0</v>
      </c>
      <c r="F380" s="16" t="n">
        <v>1600</v>
      </c>
      <c r="G380" s="14" t="n">
        <v>9545</v>
      </c>
      <c r="H380" s="14" t="n">
        <v>467</v>
      </c>
      <c r="I380" s="14" t="n">
        <v>361</v>
      </c>
      <c r="J380" s="14" t="n">
        <v>84</v>
      </c>
      <c r="K380" s="14" t="n">
        <v>65</v>
      </c>
      <c r="L380" s="14" t="n">
        <v>63</v>
      </c>
      <c r="M380" s="14" t="n">
        <v>8</v>
      </c>
      <c r="N380" s="14" t="n">
        <v>13</v>
      </c>
      <c r="O380" s="14" t="n">
        <v>40</v>
      </c>
      <c r="P380" s="14" t="n">
        <v>31</v>
      </c>
      <c r="Q380" s="14" t="n">
        <v>25</v>
      </c>
      <c r="R380" s="16" t="n">
        <v>43000</v>
      </c>
      <c r="S380" s="24" t="n">
        <v>16</v>
      </c>
      <c r="T380" s="25" t="n">
        <f aca="false">IF(A380="","",E380+F380)</f>
        <v>1600</v>
      </c>
      <c r="U380" s="26" t="n">
        <f aca="false">IFERROR(H380/G380,"")</f>
        <v>0.0489261393399686</v>
      </c>
      <c r="V380" s="27" t="n">
        <f aca="false">IFERROR(J380/I380,"")</f>
        <v>0.232686980609418</v>
      </c>
      <c r="W380" s="27" t="n">
        <f aca="false">IFERROR(K380/J380,"")</f>
        <v>0.773809523809524</v>
      </c>
      <c r="X380" s="25" t="n">
        <f aca="false">IFERROR(T380/K380,"")</f>
        <v>24.6153846153846</v>
      </c>
      <c r="Y380" s="27" t="n">
        <f aca="false">IFERROR(O380/K380,"")</f>
        <v>0.615384615384615</v>
      </c>
      <c r="Z380" s="27" t="n">
        <f aca="false">IFERROR(P380/O380,"")</f>
        <v>0.775</v>
      </c>
      <c r="AA380" s="27" t="n">
        <f aca="false">IFERROR(Q380/P380,"")</f>
        <v>0.806451612903226</v>
      </c>
      <c r="AB380" s="25" t="n">
        <f aca="false">IFERROR(T380/P380,"")</f>
        <v>51.6129032258065</v>
      </c>
      <c r="AC380" s="25" t="n">
        <f aca="false">IFERROR(T380/Q380,"")</f>
        <v>64</v>
      </c>
      <c r="AD380" s="25" t="n">
        <f aca="false">IFERROR(R380/Q380,"")</f>
        <v>1720</v>
      </c>
      <c r="AE380" s="28" t="n">
        <f aca="false">IFERROR(R380/T380,"")</f>
        <v>26.875</v>
      </c>
      <c r="AF380" s="29" t="str">
        <f aca="false">IF(A380="","",IF(OR(O380&gt;K380,P380&gt;O380,Q380&gt;P380,K380&gt;J380),"CHECK","OK"))</f>
        <v>OK</v>
      </c>
    </row>
    <row r="381" customFormat="false" ht="15" hidden="false" customHeight="false" outlineLevel="0" collapsed="false">
      <c r="A381" s="21" t="n">
        <v>46023</v>
      </c>
      <c r="B381" s="4" t="s">
        <v>115</v>
      </c>
      <c r="C381" s="4" t="s">
        <v>125</v>
      </c>
      <c r="D381" s="4" t="s">
        <v>129</v>
      </c>
      <c r="E381" s="16" t="n">
        <v>0</v>
      </c>
      <c r="F381" s="16" t="n">
        <v>3300</v>
      </c>
      <c r="G381" s="14" t="n">
        <v>12569</v>
      </c>
      <c r="H381" s="14" t="n">
        <v>131</v>
      </c>
      <c r="I381" s="14" t="n">
        <v>107</v>
      </c>
      <c r="J381" s="14" t="n">
        <v>2</v>
      </c>
      <c r="K381" s="14" t="n">
        <v>1</v>
      </c>
      <c r="L381" s="14" t="n">
        <v>1</v>
      </c>
      <c r="M381" s="14" t="n">
        <v>1</v>
      </c>
      <c r="N381" s="14" t="n">
        <v>0</v>
      </c>
      <c r="O381" s="14" t="n">
        <v>1</v>
      </c>
      <c r="P381" s="14" t="n">
        <v>1</v>
      </c>
      <c r="Q381" s="14" t="n">
        <v>1</v>
      </c>
      <c r="R381" s="16" t="n">
        <v>1700</v>
      </c>
      <c r="S381" s="24" t="n">
        <v>18</v>
      </c>
      <c r="T381" s="25" t="n">
        <f aca="false">IF(A381="","",E381+F381)</f>
        <v>3300</v>
      </c>
      <c r="U381" s="26" t="n">
        <f aca="false">IFERROR(H381/G381,"")</f>
        <v>0.0104224679767682</v>
      </c>
      <c r="V381" s="27" t="n">
        <f aca="false">IFERROR(J381/I381,"")</f>
        <v>0.0186915887850467</v>
      </c>
      <c r="W381" s="27" t="n">
        <f aca="false">IFERROR(K381/J381,"")</f>
        <v>0.5</v>
      </c>
      <c r="X381" s="25" t="n">
        <f aca="false">IFERROR(T381/K381,"")</f>
        <v>3300</v>
      </c>
      <c r="Y381" s="27" t="n">
        <f aca="false">IFERROR(O381/K381,"")</f>
        <v>1</v>
      </c>
      <c r="Z381" s="27" t="n">
        <f aca="false">IFERROR(P381/O381,"")</f>
        <v>1</v>
      </c>
      <c r="AA381" s="27" t="n">
        <f aca="false">IFERROR(Q381/P381,"")</f>
        <v>1</v>
      </c>
      <c r="AB381" s="25" t="n">
        <f aca="false">IFERROR(T381/P381,"")</f>
        <v>3300</v>
      </c>
      <c r="AC381" s="25" t="n">
        <f aca="false">IFERROR(T381/Q381,"")</f>
        <v>3300</v>
      </c>
      <c r="AD381" s="25" t="n">
        <f aca="false">IFERROR(R381/Q381,"")</f>
        <v>1700</v>
      </c>
      <c r="AE381" s="28" t="n">
        <f aca="false">IFERROR(R381/T381,"")</f>
        <v>0.515151515151515</v>
      </c>
      <c r="AF381" s="29" t="str">
        <f aca="false">IF(A381="","",IF(OR(O381&gt;K381,P381&gt;O381,Q381&gt;P381,K381&gt;J381),"CHECK","OK"))</f>
        <v>OK</v>
      </c>
    </row>
    <row r="382" customFormat="false" ht="15" hidden="false" customHeight="false" outlineLevel="0" collapsed="false">
      <c r="A382" s="21" t="n">
        <v>46023</v>
      </c>
      <c r="B382" s="4" t="s">
        <v>115</v>
      </c>
      <c r="C382" s="4" t="s">
        <v>125</v>
      </c>
      <c r="D382" s="4" t="s">
        <v>130</v>
      </c>
      <c r="E382" s="16" t="n">
        <v>0</v>
      </c>
      <c r="F382" s="16" t="n">
        <v>0</v>
      </c>
      <c r="G382" s="14" t="n">
        <v>0</v>
      </c>
      <c r="H382" s="14" t="n">
        <v>0</v>
      </c>
      <c r="I382" s="14" t="n">
        <v>0</v>
      </c>
      <c r="J382" s="14" t="n">
        <v>8</v>
      </c>
      <c r="K382" s="14" t="n">
        <v>5</v>
      </c>
      <c r="L382" s="14" t="n">
        <v>0</v>
      </c>
      <c r="M382" s="14" t="n">
        <v>0</v>
      </c>
      <c r="N382" s="14" t="n">
        <v>8</v>
      </c>
      <c r="O382" s="14" t="n">
        <v>3</v>
      </c>
      <c r="P382" s="14" t="n">
        <v>2</v>
      </c>
      <c r="Q382" s="14" t="n">
        <v>2</v>
      </c>
      <c r="R382" s="16" t="n">
        <v>2600</v>
      </c>
      <c r="S382" s="24" t="n">
        <v>25</v>
      </c>
      <c r="T382" s="25" t="n">
        <f aca="false">IF(A382="","",E382+F382)</f>
        <v>0</v>
      </c>
      <c r="U382" s="26" t="str">
        <f aca="false">IFERROR(H382/G382,"")</f>
        <v/>
      </c>
      <c r="V382" s="27" t="str">
        <f aca="false">IFERROR(J382/I382,"")</f>
        <v/>
      </c>
      <c r="W382" s="27" t="n">
        <f aca="false">IFERROR(K382/J382,"")</f>
        <v>0.625</v>
      </c>
      <c r="X382" s="25" t="n">
        <f aca="false">IFERROR(T382/K382,"")</f>
        <v>0</v>
      </c>
      <c r="Y382" s="27" t="n">
        <f aca="false">IFERROR(O382/K382,"")</f>
        <v>0.6</v>
      </c>
      <c r="Z382" s="27" t="n">
        <f aca="false">IFERROR(P382/O382,"")</f>
        <v>0.666666666666667</v>
      </c>
      <c r="AA382" s="27" t="n">
        <f aca="false">IFERROR(Q382/P382,"")</f>
        <v>1</v>
      </c>
      <c r="AB382" s="25" t="n">
        <f aca="false">IFERROR(T382/P382,"")</f>
        <v>0</v>
      </c>
      <c r="AC382" s="25" t="n">
        <f aca="false">IFERROR(T382/Q382,"")</f>
        <v>0</v>
      </c>
      <c r="AD382" s="25" t="n">
        <f aca="false">IFERROR(R382/Q382,"")</f>
        <v>1300</v>
      </c>
      <c r="AE382" s="28" t="str">
        <f aca="false">IFERROR(R382/T382,"")</f>
        <v/>
      </c>
      <c r="AF382" s="29" t="str">
        <f aca="false">IF(A382="","",IF(OR(O382&gt;K382,P382&gt;O382,Q382&gt;P382,K382&gt;J382),"CHECK","OK"))</f>
        <v>OK</v>
      </c>
    </row>
    <row r="383" customFormat="false" ht="15" hidden="false" customHeight="false" outlineLevel="0" collapsed="false">
      <c r="A383" s="21" t="n">
        <v>46023</v>
      </c>
      <c r="B383" s="4" t="s">
        <v>115</v>
      </c>
      <c r="C383" s="4" t="s">
        <v>125</v>
      </c>
      <c r="D383" s="4" t="s">
        <v>131</v>
      </c>
      <c r="E383" s="16" t="n">
        <v>0</v>
      </c>
      <c r="F383" s="16" t="n">
        <v>1000</v>
      </c>
      <c r="G383" s="14" t="n">
        <v>5153</v>
      </c>
      <c r="H383" s="14" t="n">
        <v>104</v>
      </c>
      <c r="I383" s="14" t="n">
        <v>79</v>
      </c>
      <c r="J383" s="14" t="n">
        <v>4</v>
      </c>
      <c r="K383" s="14" t="n">
        <v>2</v>
      </c>
      <c r="L383" s="14" t="n">
        <v>2</v>
      </c>
      <c r="M383" s="14" t="n">
        <v>1</v>
      </c>
      <c r="N383" s="14" t="n">
        <v>1</v>
      </c>
      <c r="O383" s="14" t="n">
        <v>1</v>
      </c>
      <c r="P383" s="14" t="n">
        <v>1</v>
      </c>
      <c r="Q383" s="14" t="n">
        <v>1</v>
      </c>
      <c r="R383" s="16" t="n">
        <v>1500</v>
      </c>
      <c r="S383" s="24" t="n">
        <v>14</v>
      </c>
      <c r="T383" s="25" t="n">
        <f aca="false">IF(A383="","",E383+F383)</f>
        <v>1000</v>
      </c>
      <c r="U383" s="26" t="n">
        <f aca="false">IFERROR(H383/G383,"")</f>
        <v>0.0201824180089268</v>
      </c>
      <c r="V383" s="27" t="n">
        <f aca="false">IFERROR(J383/I383,"")</f>
        <v>0.0506329113924051</v>
      </c>
      <c r="W383" s="27" t="n">
        <f aca="false">IFERROR(K383/J383,"")</f>
        <v>0.5</v>
      </c>
      <c r="X383" s="25" t="n">
        <f aca="false">IFERROR(T383/K383,"")</f>
        <v>500</v>
      </c>
      <c r="Y383" s="27" t="n">
        <f aca="false">IFERROR(O383/K383,"")</f>
        <v>0.5</v>
      </c>
      <c r="Z383" s="27" t="n">
        <f aca="false">IFERROR(P383/O383,"")</f>
        <v>1</v>
      </c>
      <c r="AA383" s="27" t="n">
        <f aca="false">IFERROR(Q383/P383,"")</f>
        <v>1</v>
      </c>
      <c r="AB383" s="25" t="n">
        <f aca="false">IFERROR(T383/P383,"")</f>
        <v>1000</v>
      </c>
      <c r="AC383" s="25" t="n">
        <f aca="false">IFERROR(T383/Q383,"")</f>
        <v>1000</v>
      </c>
      <c r="AD383" s="25" t="n">
        <f aca="false">IFERROR(R383/Q383,"")</f>
        <v>1500</v>
      </c>
      <c r="AE383" s="28" t="n">
        <f aca="false">IFERROR(R383/T383,"")</f>
        <v>1.5</v>
      </c>
      <c r="AF383" s="29" t="str">
        <f aca="false">IF(A383="","",IF(OR(O383&gt;K383,P383&gt;O383,Q383&gt;P383,K383&gt;J383),"CHECK","OK"))</f>
        <v>OK</v>
      </c>
    </row>
    <row r="384" customFormat="false" ht="15" hidden="false" customHeight="false" outlineLevel="0" collapsed="false">
      <c r="A384" s="21" t="n">
        <v>46023</v>
      </c>
      <c r="B384" s="4" t="s">
        <v>115</v>
      </c>
      <c r="C384" s="4" t="s">
        <v>125</v>
      </c>
      <c r="D384" s="4" t="s">
        <v>132</v>
      </c>
      <c r="E384" s="16" t="n">
        <v>0</v>
      </c>
      <c r="F384" s="16" t="n">
        <v>0</v>
      </c>
      <c r="G384" s="14" t="n">
        <v>0</v>
      </c>
      <c r="H384" s="14" t="n">
        <v>0</v>
      </c>
      <c r="I384" s="14" t="n">
        <v>0</v>
      </c>
      <c r="J384" s="14" t="n">
        <v>6</v>
      </c>
      <c r="K384" s="14" t="n">
        <v>5</v>
      </c>
      <c r="L384" s="14" t="n">
        <v>3</v>
      </c>
      <c r="M384" s="14" t="n">
        <v>2</v>
      </c>
      <c r="N384" s="14" t="n">
        <v>1</v>
      </c>
      <c r="O384" s="14" t="n">
        <v>3</v>
      </c>
      <c r="P384" s="14" t="n">
        <v>3</v>
      </c>
      <c r="Q384" s="14" t="n">
        <v>3</v>
      </c>
      <c r="R384" s="16" t="n">
        <v>4600</v>
      </c>
      <c r="S384" s="24" t="n">
        <v>26</v>
      </c>
      <c r="T384" s="25" t="n">
        <f aca="false">IF(A384="","",E384+F384)</f>
        <v>0</v>
      </c>
      <c r="U384" s="26" t="str">
        <f aca="false">IFERROR(H384/G384,"")</f>
        <v/>
      </c>
      <c r="V384" s="27" t="str">
        <f aca="false">IFERROR(J384/I384,"")</f>
        <v/>
      </c>
      <c r="W384" s="27" t="n">
        <f aca="false">IFERROR(K384/J384,"")</f>
        <v>0.833333333333333</v>
      </c>
      <c r="X384" s="25" t="n">
        <f aca="false">IFERROR(T384/K384,"")</f>
        <v>0</v>
      </c>
      <c r="Y384" s="27" t="n">
        <f aca="false">IFERROR(O384/K384,"")</f>
        <v>0.6</v>
      </c>
      <c r="Z384" s="27" t="n">
        <f aca="false">IFERROR(P384/O384,"")</f>
        <v>1</v>
      </c>
      <c r="AA384" s="27" t="n">
        <f aca="false">IFERROR(Q384/P384,"")</f>
        <v>1</v>
      </c>
      <c r="AB384" s="25" t="n">
        <f aca="false">IFERROR(T384/P384,"")</f>
        <v>0</v>
      </c>
      <c r="AC384" s="25" t="n">
        <f aca="false">IFERROR(T384/Q384,"")</f>
        <v>0</v>
      </c>
      <c r="AD384" s="25" t="n">
        <f aca="false">IFERROR(R384/Q384,"")</f>
        <v>1533.33333333333</v>
      </c>
      <c r="AE384" s="28" t="str">
        <f aca="false">IFERROR(R384/T384,"")</f>
        <v/>
      </c>
      <c r="AF384" s="29" t="str">
        <f aca="false">IF(A384="","",IF(OR(O384&gt;K384,P384&gt;O384,Q384&gt;P384,K384&gt;J384),"CHECK","OK"))</f>
        <v>OK</v>
      </c>
    </row>
    <row r="385" customFormat="false" ht="15" hidden="false" customHeight="false" outlineLevel="0" collapsed="false">
      <c r="A385" s="21" t="n">
        <v>46023</v>
      </c>
      <c r="B385" s="4" t="s">
        <v>115</v>
      </c>
      <c r="C385" s="4" t="s">
        <v>125</v>
      </c>
      <c r="D385" s="4" t="s">
        <v>133</v>
      </c>
      <c r="E385" s="16" t="n">
        <v>0</v>
      </c>
      <c r="F385" s="16" t="n">
        <v>0</v>
      </c>
      <c r="G385" s="14" t="n">
        <v>0</v>
      </c>
      <c r="H385" s="14" t="n">
        <v>0</v>
      </c>
      <c r="I385" s="14" t="n">
        <v>126</v>
      </c>
      <c r="J385" s="14" t="n">
        <v>6</v>
      </c>
      <c r="K385" s="14" t="n">
        <v>3</v>
      </c>
      <c r="L385" s="14" t="n">
        <v>3</v>
      </c>
      <c r="M385" s="14" t="n">
        <v>2</v>
      </c>
      <c r="N385" s="14" t="n">
        <v>1</v>
      </c>
      <c r="O385" s="14" t="n">
        <v>2</v>
      </c>
      <c r="P385" s="14" t="n">
        <v>1</v>
      </c>
      <c r="Q385" s="14" t="n">
        <v>1</v>
      </c>
      <c r="R385" s="16" t="n">
        <v>1700</v>
      </c>
      <c r="S385" s="24" t="n">
        <v>14</v>
      </c>
      <c r="T385" s="25" t="n">
        <f aca="false">IF(A385="","",E385+F385)</f>
        <v>0</v>
      </c>
      <c r="U385" s="26" t="str">
        <f aca="false">IFERROR(H385/G385,"")</f>
        <v/>
      </c>
      <c r="V385" s="27" t="n">
        <f aca="false">IFERROR(J385/I385,"")</f>
        <v>0.0476190476190476</v>
      </c>
      <c r="W385" s="27" t="n">
        <f aca="false">IFERROR(K385/J385,"")</f>
        <v>0.5</v>
      </c>
      <c r="X385" s="25" t="n">
        <f aca="false">IFERROR(T385/K385,"")</f>
        <v>0</v>
      </c>
      <c r="Y385" s="27" t="n">
        <f aca="false">IFERROR(O385/K385,"")</f>
        <v>0.666666666666667</v>
      </c>
      <c r="Z385" s="27" t="n">
        <f aca="false">IFERROR(P385/O385,"")</f>
        <v>0.5</v>
      </c>
      <c r="AA385" s="27" t="n">
        <f aca="false">IFERROR(Q385/P385,"")</f>
        <v>1</v>
      </c>
      <c r="AB385" s="25" t="n">
        <f aca="false">IFERROR(T385/P385,"")</f>
        <v>0</v>
      </c>
      <c r="AC385" s="25" t="n">
        <f aca="false">IFERROR(T385/Q385,"")</f>
        <v>0</v>
      </c>
      <c r="AD385" s="25" t="n">
        <f aca="false">IFERROR(R385/Q385,"")</f>
        <v>1700</v>
      </c>
      <c r="AE385" s="28" t="str">
        <f aca="false">IFERROR(R385/T385,"")</f>
        <v/>
      </c>
      <c r="AF385" s="29" t="str">
        <f aca="false">IF(A385="","",IF(OR(O385&gt;K385,P385&gt;O385,Q385&gt;P385,K385&gt;J385),"CHECK","OK"))</f>
        <v>OK</v>
      </c>
    </row>
    <row r="386" customFormat="false" ht="15" hidden="false" customHeight="false" outlineLevel="0" collapsed="false">
      <c r="A386" s="21" t="n">
        <v>46054</v>
      </c>
      <c r="B386" s="4" t="s">
        <v>109</v>
      </c>
      <c r="C386" s="4" t="s">
        <v>110</v>
      </c>
      <c r="D386" s="4" t="s">
        <v>111</v>
      </c>
      <c r="E386" s="16" t="n">
        <v>236100</v>
      </c>
      <c r="F386" s="16" t="n">
        <v>21800</v>
      </c>
      <c r="G386" s="14" t="n">
        <v>28714</v>
      </c>
      <c r="H386" s="14" t="n">
        <v>1363</v>
      </c>
      <c r="I386" s="14" t="n">
        <v>1197</v>
      </c>
      <c r="J386" s="14" t="n">
        <v>69</v>
      </c>
      <c r="K386" s="14" t="n">
        <v>44</v>
      </c>
      <c r="L386" s="14" t="n">
        <v>34</v>
      </c>
      <c r="M386" s="14" t="n">
        <v>24</v>
      </c>
      <c r="N386" s="14" t="n">
        <v>11</v>
      </c>
      <c r="O386" s="14" t="n">
        <v>24</v>
      </c>
      <c r="P386" s="14" t="n">
        <v>17</v>
      </c>
      <c r="Q386" s="14" t="n">
        <v>6</v>
      </c>
      <c r="R386" s="16" t="n">
        <v>989500</v>
      </c>
      <c r="S386" s="24" t="n">
        <v>10</v>
      </c>
      <c r="T386" s="25" t="n">
        <f aca="false">IF(A386="","",E386+F386)</f>
        <v>257900</v>
      </c>
      <c r="U386" s="26" t="n">
        <f aca="false">IFERROR(H386/G386,"")</f>
        <v>0.0474681340112837</v>
      </c>
      <c r="V386" s="27" t="n">
        <f aca="false">IFERROR(J386/I386,"")</f>
        <v>0.0576441102756892</v>
      </c>
      <c r="W386" s="27" t="n">
        <f aca="false">IFERROR(K386/J386,"")</f>
        <v>0.63768115942029</v>
      </c>
      <c r="X386" s="25" t="n">
        <f aca="false">IFERROR(T386/K386,"")</f>
        <v>5861.36363636364</v>
      </c>
      <c r="Y386" s="27" t="n">
        <f aca="false">IFERROR(O386/K386,"")</f>
        <v>0.545454545454545</v>
      </c>
      <c r="Z386" s="27" t="n">
        <f aca="false">IFERROR(P386/O386,"")</f>
        <v>0.708333333333333</v>
      </c>
      <c r="AA386" s="27" t="n">
        <f aca="false">IFERROR(Q386/P386,"")</f>
        <v>0.352941176470588</v>
      </c>
      <c r="AB386" s="25" t="n">
        <f aca="false">IFERROR(T386/P386,"")</f>
        <v>15170.5882352941</v>
      </c>
      <c r="AC386" s="25" t="n">
        <f aca="false">IFERROR(T386/Q386,"")</f>
        <v>42983.3333333333</v>
      </c>
      <c r="AD386" s="25" t="n">
        <f aca="false">IFERROR(R386/Q386,"")</f>
        <v>164916.666666667</v>
      </c>
      <c r="AE386" s="28" t="n">
        <f aca="false">IFERROR(R386/T386,"")</f>
        <v>3.83675843350136</v>
      </c>
      <c r="AF386" s="29" t="str">
        <f aca="false">IF(A386="","",IF(OR(O386&gt;K386,P386&gt;O386,Q386&gt;P386,K386&gt;J386),"CHECK","OK"))</f>
        <v>OK</v>
      </c>
    </row>
    <row r="387" customFormat="false" ht="15" hidden="false" customHeight="false" outlineLevel="0" collapsed="false">
      <c r="A387" s="21" t="n">
        <v>46054</v>
      </c>
      <c r="B387" s="4" t="s">
        <v>109</v>
      </c>
      <c r="C387" s="4" t="s">
        <v>110</v>
      </c>
      <c r="D387" s="4" t="s">
        <v>117</v>
      </c>
      <c r="E387" s="16" t="n">
        <v>47900</v>
      </c>
      <c r="F387" s="16" t="n">
        <v>5300</v>
      </c>
      <c r="G387" s="14" t="n">
        <v>7869</v>
      </c>
      <c r="H387" s="14" t="n">
        <v>962</v>
      </c>
      <c r="I387" s="14" t="n">
        <v>885</v>
      </c>
      <c r="J387" s="14" t="n">
        <v>84</v>
      </c>
      <c r="K387" s="14" t="n">
        <v>68</v>
      </c>
      <c r="L387" s="14" t="n">
        <v>42</v>
      </c>
      <c r="M387" s="14" t="n">
        <v>29</v>
      </c>
      <c r="N387" s="14" t="n">
        <v>13</v>
      </c>
      <c r="O387" s="14" t="n">
        <v>40</v>
      </c>
      <c r="P387" s="14" t="n">
        <v>30</v>
      </c>
      <c r="Q387" s="14" t="n">
        <v>10</v>
      </c>
      <c r="R387" s="16" t="n">
        <v>1838600</v>
      </c>
      <c r="S387" s="24" t="n">
        <v>10</v>
      </c>
      <c r="T387" s="25" t="n">
        <f aca="false">IF(A387="","",E387+F387)</f>
        <v>53200</v>
      </c>
      <c r="U387" s="26" t="n">
        <f aca="false">IFERROR(H387/G387,"")</f>
        <v>0.122251874444021</v>
      </c>
      <c r="V387" s="27" t="n">
        <f aca="false">IFERROR(J387/I387,"")</f>
        <v>0.0949152542372881</v>
      </c>
      <c r="W387" s="27" t="n">
        <f aca="false">IFERROR(K387/J387,"")</f>
        <v>0.80952380952381</v>
      </c>
      <c r="X387" s="25" t="n">
        <f aca="false">IFERROR(T387/K387,"")</f>
        <v>782.352941176471</v>
      </c>
      <c r="Y387" s="27" t="n">
        <f aca="false">IFERROR(O387/K387,"")</f>
        <v>0.588235294117647</v>
      </c>
      <c r="Z387" s="27" t="n">
        <f aca="false">IFERROR(P387/O387,"")</f>
        <v>0.75</v>
      </c>
      <c r="AA387" s="27" t="n">
        <f aca="false">IFERROR(Q387/P387,"")</f>
        <v>0.333333333333333</v>
      </c>
      <c r="AB387" s="25" t="n">
        <f aca="false">IFERROR(T387/P387,"")</f>
        <v>1773.33333333333</v>
      </c>
      <c r="AC387" s="25" t="n">
        <f aca="false">IFERROR(T387/Q387,"")</f>
        <v>5320</v>
      </c>
      <c r="AD387" s="25" t="n">
        <f aca="false">IFERROR(R387/Q387,"")</f>
        <v>183860</v>
      </c>
      <c r="AE387" s="28" t="n">
        <f aca="false">IFERROR(R387/T387,"")</f>
        <v>34.5601503759399</v>
      </c>
      <c r="AF387" s="29" t="str">
        <f aca="false">IF(A387="","",IF(OR(O387&gt;K387,P387&gt;O387,Q387&gt;P387,K387&gt;J387),"CHECK","OK"))</f>
        <v>OK</v>
      </c>
    </row>
    <row r="388" customFormat="false" ht="15" hidden="false" customHeight="false" outlineLevel="0" collapsed="false">
      <c r="A388" s="21" t="n">
        <v>46054</v>
      </c>
      <c r="B388" s="4" t="s">
        <v>109</v>
      </c>
      <c r="C388" s="4" t="s">
        <v>110</v>
      </c>
      <c r="D388" s="4" t="s">
        <v>121</v>
      </c>
      <c r="E388" s="16" t="n">
        <v>149700</v>
      </c>
      <c r="F388" s="16" t="n">
        <v>13800</v>
      </c>
      <c r="G388" s="14" t="n">
        <v>132648</v>
      </c>
      <c r="H388" s="14" t="n">
        <v>1678</v>
      </c>
      <c r="I388" s="14" t="n">
        <v>1320</v>
      </c>
      <c r="J388" s="14" t="n">
        <v>61</v>
      </c>
      <c r="K388" s="14" t="n">
        <v>34</v>
      </c>
      <c r="L388" s="14" t="n">
        <v>30</v>
      </c>
      <c r="M388" s="14" t="n">
        <v>21</v>
      </c>
      <c r="N388" s="14" t="n">
        <v>10</v>
      </c>
      <c r="O388" s="14" t="n">
        <v>17</v>
      </c>
      <c r="P388" s="14" t="n">
        <v>12</v>
      </c>
      <c r="Q388" s="14" t="n">
        <v>4</v>
      </c>
      <c r="R388" s="16" t="n">
        <v>745100</v>
      </c>
      <c r="S388" s="24" t="n">
        <v>23</v>
      </c>
      <c r="T388" s="25" t="n">
        <f aca="false">IF(A388="","",E388+F388)</f>
        <v>163500</v>
      </c>
      <c r="U388" s="26" t="n">
        <f aca="false">IFERROR(H388/G388,"")</f>
        <v>0.0126500211084977</v>
      </c>
      <c r="V388" s="27" t="n">
        <f aca="false">IFERROR(J388/I388,"")</f>
        <v>0.0462121212121212</v>
      </c>
      <c r="W388" s="27" t="n">
        <f aca="false">IFERROR(K388/J388,"")</f>
        <v>0.557377049180328</v>
      </c>
      <c r="X388" s="25" t="n">
        <f aca="false">IFERROR(T388/K388,"")</f>
        <v>4808.82352941177</v>
      </c>
      <c r="Y388" s="27" t="n">
        <f aca="false">IFERROR(O388/K388,"")</f>
        <v>0.5</v>
      </c>
      <c r="Z388" s="27" t="n">
        <f aca="false">IFERROR(P388/O388,"")</f>
        <v>0.705882352941177</v>
      </c>
      <c r="AA388" s="27" t="n">
        <f aca="false">IFERROR(Q388/P388,"")</f>
        <v>0.333333333333333</v>
      </c>
      <c r="AB388" s="25" t="n">
        <f aca="false">IFERROR(T388/P388,"")</f>
        <v>13625</v>
      </c>
      <c r="AC388" s="25" t="n">
        <f aca="false">IFERROR(T388/Q388,"")</f>
        <v>40875</v>
      </c>
      <c r="AD388" s="25" t="n">
        <f aca="false">IFERROR(R388/Q388,"")</f>
        <v>186275</v>
      </c>
      <c r="AE388" s="28" t="n">
        <f aca="false">IFERROR(R388/T388,"")</f>
        <v>4.55718654434251</v>
      </c>
      <c r="AF388" s="29" t="str">
        <f aca="false">IF(A388="","",IF(OR(O388&gt;K388,P388&gt;O388,Q388&gt;P388,K388&gt;J388),"CHECK","OK"))</f>
        <v>OK</v>
      </c>
    </row>
    <row r="389" customFormat="false" ht="15" hidden="false" customHeight="false" outlineLevel="0" collapsed="false">
      <c r="A389" s="21" t="n">
        <v>46054</v>
      </c>
      <c r="B389" s="4" t="s">
        <v>109</v>
      </c>
      <c r="C389" s="4" t="s">
        <v>110</v>
      </c>
      <c r="D389" s="4" t="s">
        <v>123</v>
      </c>
      <c r="E389" s="16" t="n">
        <v>72500</v>
      </c>
      <c r="F389" s="16" t="n">
        <v>17200</v>
      </c>
      <c r="G389" s="14" t="n">
        <v>167927</v>
      </c>
      <c r="H389" s="14" t="n">
        <v>647</v>
      </c>
      <c r="I389" s="14" t="n">
        <v>561</v>
      </c>
      <c r="J389" s="14" t="n">
        <v>13</v>
      </c>
      <c r="K389" s="14" t="n">
        <v>7</v>
      </c>
      <c r="L389" s="14" t="n">
        <v>6</v>
      </c>
      <c r="M389" s="14" t="n">
        <v>5</v>
      </c>
      <c r="N389" s="14" t="n">
        <v>2</v>
      </c>
      <c r="O389" s="14" t="n">
        <v>3</v>
      </c>
      <c r="P389" s="14" t="n">
        <v>2</v>
      </c>
      <c r="Q389" s="14" t="n">
        <v>1</v>
      </c>
      <c r="R389" s="16" t="n">
        <v>185100</v>
      </c>
      <c r="S389" s="24" t="n">
        <v>10</v>
      </c>
      <c r="T389" s="25" t="n">
        <f aca="false">IF(A389="","",E389+F389)</f>
        <v>89700</v>
      </c>
      <c r="U389" s="26" t="n">
        <f aca="false">IFERROR(H389/G389,"")</f>
        <v>0.00385286463761039</v>
      </c>
      <c r="V389" s="27" t="n">
        <f aca="false">IFERROR(J389/I389,"")</f>
        <v>0.0231729055258467</v>
      </c>
      <c r="W389" s="27" t="n">
        <f aca="false">IFERROR(K389/J389,"")</f>
        <v>0.538461538461538</v>
      </c>
      <c r="X389" s="25" t="n">
        <f aca="false">IFERROR(T389/K389,"")</f>
        <v>12814.2857142857</v>
      </c>
      <c r="Y389" s="27" t="n">
        <f aca="false">IFERROR(O389/K389,"")</f>
        <v>0.428571428571429</v>
      </c>
      <c r="Z389" s="27" t="n">
        <f aca="false">IFERROR(P389/O389,"")</f>
        <v>0.666666666666667</v>
      </c>
      <c r="AA389" s="27" t="n">
        <f aca="false">IFERROR(Q389/P389,"")</f>
        <v>0.5</v>
      </c>
      <c r="AB389" s="25" t="n">
        <f aca="false">IFERROR(T389/P389,"")</f>
        <v>44850</v>
      </c>
      <c r="AC389" s="25" t="n">
        <f aca="false">IFERROR(T389/Q389,"")</f>
        <v>89700</v>
      </c>
      <c r="AD389" s="25" t="n">
        <f aca="false">IFERROR(R389/Q389,"")</f>
        <v>185100</v>
      </c>
      <c r="AE389" s="28" t="n">
        <f aca="false">IFERROR(R389/T389,"")</f>
        <v>2.06354515050167</v>
      </c>
      <c r="AF389" s="29" t="str">
        <f aca="false">IF(A389="","",IF(OR(O389&gt;K389,P389&gt;O389,Q389&gt;P389,K389&gt;J389),"CHECK","OK"))</f>
        <v>OK</v>
      </c>
    </row>
    <row r="390" customFormat="false" ht="15" hidden="false" customHeight="false" outlineLevel="0" collapsed="false">
      <c r="A390" s="21" t="n">
        <v>46054</v>
      </c>
      <c r="B390" s="4" t="s">
        <v>109</v>
      </c>
      <c r="C390" s="4" t="s">
        <v>110</v>
      </c>
      <c r="D390" s="4" t="s">
        <v>126</v>
      </c>
      <c r="E390" s="16" t="n">
        <v>128400</v>
      </c>
      <c r="F390" s="16" t="n">
        <v>22700</v>
      </c>
      <c r="G390" s="14" t="n">
        <v>217091</v>
      </c>
      <c r="H390" s="14" t="n">
        <v>2145</v>
      </c>
      <c r="I390" s="14" t="n">
        <v>1484</v>
      </c>
      <c r="J390" s="14" t="n">
        <v>69</v>
      </c>
      <c r="K390" s="14" t="n">
        <v>28</v>
      </c>
      <c r="L390" s="14" t="n">
        <v>34</v>
      </c>
      <c r="M390" s="14" t="n">
        <v>24</v>
      </c>
      <c r="N390" s="14" t="n">
        <v>11</v>
      </c>
      <c r="O390" s="14" t="n">
        <v>13</v>
      </c>
      <c r="P390" s="14" t="n">
        <v>8</v>
      </c>
      <c r="Q390" s="14" t="n">
        <v>2</v>
      </c>
      <c r="R390" s="16" t="n">
        <v>387800</v>
      </c>
      <c r="S390" s="24" t="n">
        <v>25</v>
      </c>
      <c r="T390" s="25" t="n">
        <f aca="false">IF(A390="","",E390+F390)</f>
        <v>151100</v>
      </c>
      <c r="U390" s="26" t="n">
        <f aca="false">IFERROR(H390/G390,"")</f>
        <v>0.0098806491287064</v>
      </c>
      <c r="V390" s="27" t="n">
        <f aca="false">IFERROR(J390/I390,"")</f>
        <v>0.0464959568733154</v>
      </c>
      <c r="W390" s="27" t="n">
        <f aca="false">IFERROR(K390/J390,"")</f>
        <v>0.405797101449275</v>
      </c>
      <c r="X390" s="25" t="n">
        <f aca="false">IFERROR(T390/K390,"")</f>
        <v>5396.42857142857</v>
      </c>
      <c r="Y390" s="27" t="n">
        <f aca="false">IFERROR(O390/K390,"")</f>
        <v>0.464285714285714</v>
      </c>
      <c r="Z390" s="27" t="n">
        <f aca="false">IFERROR(P390/O390,"")</f>
        <v>0.615384615384615</v>
      </c>
      <c r="AA390" s="27" t="n">
        <f aca="false">IFERROR(Q390/P390,"")</f>
        <v>0.25</v>
      </c>
      <c r="AB390" s="25" t="n">
        <f aca="false">IFERROR(T390/P390,"")</f>
        <v>18887.5</v>
      </c>
      <c r="AC390" s="25" t="n">
        <f aca="false">IFERROR(T390/Q390,"")</f>
        <v>75550</v>
      </c>
      <c r="AD390" s="25" t="n">
        <f aca="false">IFERROR(R390/Q390,"")</f>
        <v>193900</v>
      </c>
      <c r="AE390" s="28" t="n">
        <f aca="false">IFERROR(R390/T390,"")</f>
        <v>2.56651224354732</v>
      </c>
      <c r="AF390" s="29" t="str">
        <f aca="false">IF(A390="","",IF(OR(O390&gt;K390,P390&gt;O390,Q390&gt;P390,K390&gt;J390),"CHECK","OK"))</f>
        <v>OK</v>
      </c>
    </row>
    <row r="391" customFormat="false" ht="15" hidden="false" customHeight="false" outlineLevel="0" collapsed="false">
      <c r="A391" s="21" t="n">
        <v>46054</v>
      </c>
      <c r="B391" s="4" t="s">
        <v>109</v>
      </c>
      <c r="C391" s="4" t="s">
        <v>110</v>
      </c>
      <c r="D391" s="4" t="s">
        <v>127</v>
      </c>
      <c r="E391" s="16" t="n">
        <v>0</v>
      </c>
      <c r="F391" s="16" t="n">
        <v>41300</v>
      </c>
      <c r="G391" s="14" t="n">
        <v>52022</v>
      </c>
      <c r="H391" s="14" t="n">
        <v>1693</v>
      </c>
      <c r="I391" s="14" t="n">
        <v>1726</v>
      </c>
      <c r="J391" s="14" t="n">
        <v>55</v>
      </c>
      <c r="K391" s="14" t="n">
        <v>37</v>
      </c>
      <c r="L391" s="14" t="n">
        <v>28</v>
      </c>
      <c r="M391" s="14" t="n">
        <v>19</v>
      </c>
      <c r="N391" s="14" t="n">
        <v>8</v>
      </c>
      <c r="O391" s="14" t="n">
        <v>21</v>
      </c>
      <c r="P391" s="14" t="n">
        <v>15</v>
      </c>
      <c r="Q391" s="14" t="n">
        <v>5</v>
      </c>
      <c r="R391" s="16" t="n">
        <v>771100</v>
      </c>
      <c r="S391" s="24" t="n">
        <v>13</v>
      </c>
      <c r="T391" s="25" t="n">
        <f aca="false">IF(A391="","",E391+F391)</f>
        <v>41300</v>
      </c>
      <c r="U391" s="26" t="n">
        <f aca="false">IFERROR(H391/G391,"")</f>
        <v>0.0325439237245781</v>
      </c>
      <c r="V391" s="27" t="n">
        <f aca="false">IFERROR(J391/I391,"")</f>
        <v>0.0318655851680185</v>
      </c>
      <c r="W391" s="27" t="n">
        <f aca="false">IFERROR(K391/J391,"")</f>
        <v>0.672727272727273</v>
      </c>
      <c r="X391" s="25" t="n">
        <f aca="false">IFERROR(T391/K391,"")</f>
        <v>1116.21621621622</v>
      </c>
      <c r="Y391" s="27" t="n">
        <f aca="false">IFERROR(O391/K391,"")</f>
        <v>0.567567567567568</v>
      </c>
      <c r="Z391" s="27" t="n">
        <f aca="false">IFERROR(P391/O391,"")</f>
        <v>0.714285714285714</v>
      </c>
      <c r="AA391" s="27" t="n">
        <f aca="false">IFERROR(Q391/P391,"")</f>
        <v>0.333333333333333</v>
      </c>
      <c r="AB391" s="25" t="n">
        <f aca="false">IFERROR(T391/P391,"")</f>
        <v>2753.33333333333</v>
      </c>
      <c r="AC391" s="25" t="n">
        <f aca="false">IFERROR(T391/Q391,"")</f>
        <v>8260</v>
      </c>
      <c r="AD391" s="25" t="n">
        <f aca="false">IFERROR(R391/Q391,"")</f>
        <v>154220</v>
      </c>
      <c r="AE391" s="28" t="n">
        <f aca="false">IFERROR(R391/T391,"")</f>
        <v>18.6707021791768</v>
      </c>
      <c r="AF391" s="29" t="str">
        <f aca="false">IF(A391="","",IF(OR(O391&gt;K391,P391&gt;O391,Q391&gt;P391,K391&gt;J391),"CHECK","OK"))</f>
        <v>OK</v>
      </c>
    </row>
    <row r="392" customFormat="false" ht="15" hidden="false" customHeight="false" outlineLevel="0" collapsed="false">
      <c r="A392" s="21" t="n">
        <v>46054</v>
      </c>
      <c r="B392" s="4" t="s">
        <v>109</v>
      </c>
      <c r="C392" s="4" t="s">
        <v>110</v>
      </c>
      <c r="D392" s="4" t="s">
        <v>128</v>
      </c>
      <c r="E392" s="16" t="n">
        <v>0</v>
      </c>
      <c r="F392" s="16" t="n">
        <v>14000</v>
      </c>
      <c r="G392" s="14" t="n">
        <v>21314</v>
      </c>
      <c r="H392" s="14" t="n">
        <v>1014</v>
      </c>
      <c r="I392" s="14" t="n">
        <v>808</v>
      </c>
      <c r="J392" s="14" t="n">
        <v>211</v>
      </c>
      <c r="K392" s="14" t="n">
        <v>137</v>
      </c>
      <c r="L392" s="14" t="n">
        <v>158</v>
      </c>
      <c r="M392" s="14" t="n">
        <v>21</v>
      </c>
      <c r="N392" s="14" t="n">
        <v>32</v>
      </c>
      <c r="O392" s="14" t="n">
        <v>82</v>
      </c>
      <c r="P392" s="14" t="n">
        <v>58</v>
      </c>
      <c r="Q392" s="14" t="n">
        <v>21</v>
      </c>
      <c r="R392" s="16" t="n">
        <v>3965400</v>
      </c>
      <c r="S392" s="24" t="n">
        <v>10</v>
      </c>
      <c r="T392" s="25" t="n">
        <f aca="false">IF(A392="","",E392+F392)</f>
        <v>14000</v>
      </c>
      <c r="U392" s="26" t="n">
        <f aca="false">IFERROR(H392/G392,"")</f>
        <v>0.0475743642676175</v>
      </c>
      <c r="V392" s="27" t="n">
        <f aca="false">IFERROR(J392/I392,"")</f>
        <v>0.261138613861386</v>
      </c>
      <c r="W392" s="27" t="n">
        <f aca="false">IFERROR(K392/J392,"")</f>
        <v>0.649289099526066</v>
      </c>
      <c r="X392" s="25" t="n">
        <f aca="false">IFERROR(T392/K392,"")</f>
        <v>102.189781021898</v>
      </c>
      <c r="Y392" s="27" t="n">
        <f aca="false">IFERROR(O392/K392,"")</f>
        <v>0.598540145985402</v>
      </c>
      <c r="Z392" s="27" t="n">
        <f aca="false">IFERROR(P392/O392,"")</f>
        <v>0.707317073170732</v>
      </c>
      <c r="AA392" s="27" t="n">
        <f aca="false">IFERROR(Q392/P392,"")</f>
        <v>0.362068965517241</v>
      </c>
      <c r="AB392" s="25" t="n">
        <f aca="false">IFERROR(T392/P392,"")</f>
        <v>241.379310344828</v>
      </c>
      <c r="AC392" s="25" t="n">
        <f aca="false">IFERROR(T392/Q392,"")</f>
        <v>666.666666666667</v>
      </c>
      <c r="AD392" s="25" t="n">
        <f aca="false">IFERROR(R392/Q392,"")</f>
        <v>188828.571428571</v>
      </c>
      <c r="AE392" s="28" t="n">
        <f aca="false">IFERROR(R392/T392,"")</f>
        <v>283.242857142857</v>
      </c>
      <c r="AF392" s="29" t="str">
        <f aca="false">IF(A392="","",IF(OR(O392&gt;K392,P392&gt;O392,Q392&gt;P392,K392&gt;J392),"CHECK","OK"))</f>
        <v>OK</v>
      </c>
    </row>
    <row r="393" customFormat="false" ht="15" hidden="false" customHeight="false" outlineLevel="0" collapsed="false">
      <c r="A393" s="21" t="n">
        <v>46054</v>
      </c>
      <c r="B393" s="4" t="s">
        <v>109</v>
      </c>
      <c r="C393" s="4" t="s">
        <v>110</v>
      </c>
      <c r="D393" s="4" t="s">
        <v>129</v>
      </c>
      <c r="E393" s="16" t="n">
        <v>0</v>
      </c>
      <c r="F393" s="16" t="n">
        <v>28200</v>
      </c>
      <c r="G393" s="14" t="n">
        <v>28053</v>
      </c>
      <c r="H393" s="14" t="n">
        <v>287</v>
      </c>
      <c r="I393" s="14" t="n">
        <v>209</v>
      </c>
      <c r="J393" s="14" t="n">
        <v>4</v>
      </c>
      <c r="K393" s="14" t="n">
        <v>1</v>
      </c>
      <c r="L393" s="14" t="n">
        <v>2</v>
      </c>
      <c r="M393" s="14" t="n">
        <v>1</v>
      </c>
      <c r="N393" s="14" t="n">
        <v>1</v>
      </c>
      <c r="O393" s="14" t="n">
        <v>0</v>
      </c>
      <c r="P393" s="14" t="n">
        <v>0</v>
      </c>
      <c r="Q393" s="14" t="n">
        <v>0</v>
      </c>
      <c r="R393" s="16" t="n">
        <v>0</v>
      </c>
      <c r="S393" s="24" t="n">
        <v>25</v>
      </c>
      <c r="T393" s="25" t="n">
        <f aca="false">IF(A393="","",E393+F393)</f>
        <v>28200</v>
      </c>
      <c r="U393" s="26" t="n">
        <f aca="false">IFERROR(H393/G393,"")</f>
        <v>0.0102306348697109</v>
      </c>
      <c r="V393" s="27" t="n">
        <f aca="false">IFERROR(J393/I393,"")</f>
        <v>0.0191387559808612</v>
      </c>
      <c r="W393" s="27" t="n">
        <f aca="false">IFERROR(K393/J393,"")</f>
        <v>0.25</v>
      </c>
      <c r="X393" s="25" t="n">
        <f aca="false">IFERROR(T393/K393,"")</f>
        <v>28200</v>
      </c>
      <c r="Y393" s="27" t="n">
        <f aca="false">IFERROR(O393/K393,"")</f>
        <v>0</v>
      </c>
      <c r="Z393" s="27" t="str">
        <f aca="false">IFERROR(P393/O393,"")</f>
        <v/>
      </c>
      <c r="AA393" s="27" t="str">
        <f aca="false">IFERROR(Q393/P393,"")</f>
        <v/>
      </c>
      <c r="AB393" s="25" t="str">
        <f aca="false">IFERROR(T393/P393,"")</f>
        <v/>
      </c>
      <c r="AC393" s="25" t="str">
        <f aca="false">IFERROR(T393/Q393,"")</f>
        <v/>
      </c>
      <c r="AD393" s="25" t="str">
        <f aca="false">IFERROR(R393/Q393,"")</f>
        <v/>
      </c>
      <c r="AE393" s="28" t="n">
        <f aca="false">IFERROR(R393/T393,"")</f>
        <v>0</v>
      </c>
      <c r="AF393" s="29" t="str">
        <f aca="false">IF(A393="","",IF(OR(O393&gt;K393,P393&gt;O393,Q393&gt;P393,K393&gt;J393),"CHECK","OK"))</f>
        <v>OK</v>
      </c>
    </row>
    <row r="394" customFormat="false" ht="15" hidden="false" customHeight="false" outlineLevel="0" collapsed="false">
      <c r="A394" s="21" t="n">
        <v>46054</v>
      </c>
      <c r="B394" s="4" t="s">
        <v>109</v>
      </c>
      <c r="C394" s="4" t="s">
        <v>110</v>
      </c>
      <c r="D394" s="4" t="s">
        <v>130</v>
      </c>
      <c r="E394" s="16" t="n">
        <v>0</v>
      </c>
      <c r="F394" s="16" t="n">
        <v>0</v>
      </c>
      <c r="G394" s="14" t="n">
        <v>0</v>
      </c>
      <c r="H394" s="14" t="n">
        <v>0</v>
      </c>
      <c r="I394" s="14" t="n">
        <v>0</v>
      </c>
      <c r="J394" s="14" t="n">
        <v>16</v>
      </c>
      <c r="K394" s="14" t="n">
        <v>9</v>
      </c>
      <c r="L394" s="14" t="n">
        <v>0</v>
      </c>
      <c r="M394" s="14" t="n">
        <v>0</v>
      </c>
      <c r="N394" s="14" t="n">
        <v>16</v>
      </c>
      <c r="O394" s="14" t="n">
        <v>5</v>
      </c>
      <c r="P394" s="14" t="n">
        <v>4</v>
      </c>
      <c r="Q394" s="14" t="n">
        <v>1</v>
      </c>
      <c r="R394" s="16" t="n">
        <v>163100</v>
      </c>
      <c r="S394" s="24" t="n">
        <v>18</v>
      </c>
      <c r="T394" s="25" t="n">
        <f aca="false">IF(A394="","",E394+F394)</f>
        <v>0</v>
      </c>
      <c r="U394" s="26" t="str">
        <f aca="false">IFERROR(H394/G394,"")</f>
        <v/>
      </c>
      <c r="V394" s="27" t="str">
        <f aca="false">IFERROR(J394/I394,"")</f>
        <v/>
      </c>
      <c r="W394" s="27" t="n">
        <f aca="false">IFERROR(K394/J394,"")</f>
        <v>0.5625</v>
      </c>
      <c r="X394" s="25" t="n">
        <f aca="false">IFERROR(T394/K394,"")</f>
        <v>0</v>
      </c>
      <c r="Y394" s="27" t="n">
        <f aca="false">IFERROR(O394/K394,"")</f>
        <v>0.555555555555556</v>
      </c>
      <c r="Z394" s="27" t="n">
        <f aca="false">IFERROR(P394/O394,"")</f>
        <v>0.8</v>
      </c>
      <c r="AA394" s="27" t="n">
        <f aca="false">IFERROR(Q394/P394,"")</f>
        <v>0.25</v>
      </c>
      <c r="AB394" s="25" t="n">
        <f aca="false">IFERROR(T394/P394,"")</f>
        <v>0</v>
      </c>
      <c r="AC394" s="25" t="n">
        <f aca="false">IFERROR(T394/Q394,"")</f>
        <v>0</v>
      </c>
      <c r="AD394" s="25" t="n">
        <f aca="false">IFERROR(R394/Q394,"")</f>
        <v>163100</v>
      </c>
      <c r="AE394" s="28" t="str">
        <f aca="false">IFERROR(R394/T394,"")</f>
        <v/>
      </c>
      <c r="AF394" s="29" t="str">
        <f aca="false">IF(A394="","",IF(OR(O394&gt;K394,P394&gt;O394,Q394&gt;P394,K394&gt;J394),"CHECK","OK"))</f>
        <v>OK</v>
      </c>
    </row>
    <row r="395" customFormat="false" ht="15" hidden="false" customHeight="false" outlineLevel="0" collapsed="false">
      <c r="A395" s="21" t="n">
        <v>46054</v>
      </c>
      <c r="B395" s="4" t="s">
        <v>109</v>
      </c>
      <c r="C395" s="4" t="s">
        <v>110</v>
      </c>
      <c r="D395" s="4" t="s">
        <v>131</v>
      </c>
      <c r="E395" s="16" t="n">
        <v>0</v>
      </c>
      <c r="F395" s="16" t="n">
        <v>9400</v>
      </c>
      <c r="G395" s="14" t="n">
        <v>9592</v>
      </c>
      <c r="H395" s="14" t="n">
        <v>182</v>
      </c>
      <c r="I395" s="14" t="n">
        <v>128</v>
      </c>
      <c r="J395" s="14" t="n">
        <v>6</v>
      </c>
      <c r="K395" s="14" t="n">
        <v>4</v>
      </c>
      <c r="L395" s="14" t="n">
        <v>3</v>
      </c>
      <c r="M395" s="14" t="n">
        <v>2</v>
      </c>
      <c r="N395" s="14" t="n">
        <v>1</v>
      </c>
      <c r="O395" s="14" t="n">
        <v>2</v>
      </c>
      <c r="P395" s="14" t="n">
        <v>1</v>
      </c>
      <c r="Q395" s="14" t="n">
        <v>0</v>
      </c>
      <c r="R395" s="16" t="n">
        <v>0</v>
      </c>
      <c r="S395" s="24" t="n">
        <v>14</v>
      </c>
      <c r="T395" s="25" t="n">
        <f aca="false">IF(A395="","",E395+F395)</f>
        <v>9400</v>
      </c>
      <c r="U395" s="26" t="n">
        <f aca="false">IFERROR(H395/G395,"")</f>
        <v>0.0189741451209341</v>
      </c>
      <c r="V395" s="27" t="n">
        <f aca="false">IFERROR(J395/I395,"")</f>
        <v>0.046875</v>
      </c>
      <c r="W395" s="27" t="n">
        <f aca="false">IFERROR(K395/J395,"")</f>
        <v>0.666666666666667</v>
      </c>
      <c r="X395" s="25" t="n">
        <f aca="false">IFERROR(T395/K395,"")</f>
        <v>2350</v>
      </c>
      <c r="Y395" s="27" t="n">
        <f aca="false">IFERROR(O395/K395,"")</f>
        <v>0.5</v>
      </c>
      <c r="Z395" s="27" t="n">
        <f aca="false">IFERROR(P395/O395,"")</f>
        <v>0.5</v>
      </c>
      <c r="AA395" s="27" t="n">
        <f aca="false">IFERROR(Q395/P395,"")</f>
        <v>0</v>
      </c>
      <c r="AB395" s="25" t="n">
        <f aca="false">IFERROR(T395/P395,"")</f>
        <v>9400</v>
      </c>
      <c r="AC395" s="25" t="str">
        <f aca="false">IFERROR(T395/Q395,"")</f>
        <v/>
      </c>
      <c r="AD395" s="25" t="str">
        <f aca="false">IFERROR(R395/Q395,"")</f>
        <v/>
      </c>
      <c r="AE395" s="28" t="n">
        <f aca="false">IFERROR(R395/T395,"")</f>
        <v>0</v>
      </c>
      <c r="AF395" s="29" t="str">
        <f aca="false">IF(A395="","",IF(OR(O395&gt;K395,P395&gt;O395,Q395&gt;P395,K395&gt;J395),"CHECK","OK"))</f>
        <v>OK</v>
      </c>
    </row>
    <row r="396" customFormat="false" ht="15" hidden="false" customHeight="false" outlineLevel="0" collapsed="false">
      <c r="A396" s="21" t="n">
        <v>46054</v>
      </c>
      <c r="B396" s="4" t="s">
        <v>109</v>
      </c>
      <c r="C396" s="4" t="s">
        <v>110</v>
      </c>
      <c r="D396" s="4" t="s">
        <v>132</v>
      </c>
      <c r="E396" s="16" t="n">
        <v>0</v>
      </c>
      <c r="F396" s="16" t="n">
        <v>0</v>
      </c>
      <c r="G396" s="14" t="n">
        <v>0</v>
      </c>
      <c r="H396" s="14" t="n">
        <v>0</v>
      </c>
      <c r="I396" s="14" t="n">
        <v>0</v>
      </c>
      <c r="J396" s="14" t="n">
        <v>12</v>
      </c>
      <c r="K396" s="14" t="n">
        <v>10</v>
      </c>
      <c r="L396" s="14" t="n">
        <v>6</v>
      </c>
      <c r="M396" s="14" t="n">
        <v>4</v>
      </c>
      <c r="N396" s="14" t="n">
        <v>2</v>
      </c>
      <c r="O396" s="14" t="n">
        <v>6</v>
      </c>
      <c r="P396" s="14" t="n">
        <v>5</v>
      </c>
      <c r="Q396" s="14" t="n">
        <v>2</v>
      </c>
      <c r="R396" s="16" t="n">
        <v>322400</v>
      </c>
      <c r="S396" s="24" t="n">
        <v>26</v>
      </c>
      <c r="T396" s="25" t="n">
        <f aca="false">IF(A396="","",E396+F396)</f>
        <v>0</v>
      </c>
      <c r="U396" s="26" t="str">
        <f aca="false">IFERROR(H396/G396,"")</f>
        <v/>
      </c>
      <c r="V396" s="27" t="str">
        <f aca="false">IFERROR(J396/I396,"")</f>
        <v/>
      </c>
      <c r="W396" s="27" t="n">
        <f aca="false">IFERROR(K396/J396,"")</f>
        <v>0.833333333333333</v>
      </c>
      <c r="X396" s="25" t="n">
        <f aca="false">IFERROR(T396/K396,"")</f>
        <v>0</v>
      </c>
      <c r="Y396" s="27" t="n">
        <f aca="false">IFERROR(O396/K396,"")</f>
        <v>0.6</v>
      </c>
      <c r="Z396" s="27" t="n">
        <f aca="false">IFERROR(P396/O396,"")</f>
        <v>0.833333333333333</v>
      </c>
      <c r="AA396" s="27" t="n">
        <f aca="false">IFERROR(Q396/P396,"")</f>
        <v>0.4</v>
      </c>
      <c r="AB396" s="25" t="n">
        <f aca="false">IFERROR(T396/P396,"")</f>
        <v>0</v>
      </c>
      <c r="AC396" s="25" t="n">
        <f aca="false">IFERROR(T396/Q396,"")</f>
        <v>0</v>
      </c>
      <c r="AD396" s="25" t="n">
        <f aca="false">IFERROR(R396/Q396,"")</f>
        <v>161200</v>
      </c>
      <c r="AE396" s="28" t="str">
        <f aca="false">IFERROR(R396/T396,"")</f>
        <v/>
      </c>
      <c r="AF396" s="29" t="str">
        <f aca="false">IF(A396="","",IF(OR(O396&gt;K396,P396&gt;O396,Q396&gt;P396,K396&gt;J396),"CHECK","OK"))</f>
        <v>OK</v>
      </c>
    </row>
    <row r="397" customFormat="false" ht="15" hidden="false" customHeight="false" outlineLevel="0" collapsed="false">
      <c r="A397" s="21" t="n">
        <v>46054</v>
      </c>
      <c r="B397" s="4" t="s">
        <v>109</v>
      </c>
      <c r="C397" s="4" t="s">
        <v>110</v>
      </c>
      <c r="D397" s="4" t="s">
        <v>133</v>
      </c>
      <c r="E397" s="16" t="n">
        <v>0</v>
      </c>
      <c r="F397" s="16" t="n">
        <v>0</v>
      </c>
      <c r="G397" s="14" t="n">
        <v>0</v>
      </c>
      <c r="H397" s="14" t="n">
        <v>0</v>
      </c>
      <c r="I397" s="14" t="n">
        <v>321</v>
      </c>
      <c r="J397" s="14" t="n">
        <v>17</v>
      </c>
      <c r="K397" s="14" t="n">
        <v>10</v>
      </c>
      <c r="L397" s="14" t="n">
        <v>8</v>
      </c>
      <c r="M397" s="14" t="n">
        <v>6</v>
      </c>
      <c r="N397" s="14" t="n">
        <v>3</v>
      </c>
      <c r="O397" s="14" t="n">
        <v>5</v>
      </c>
      <c r="P397" s="14" t="n">
        <v>4</v>
      </c>
      <c r="Q397" s="14" t="n">
        <v>2</v>
      </c>
      <c r="R397" s="16" t="n">
        <v>341600</v>
      </c>
      <c r="S397" s="24" t="n">
        <v>19</v>
      </c>
      <c r="T397" s="25" t="n">
        <f aca="false">IF(A397="","",E397+F397)</f>
        <v>0</v>
      </c>
      <c r="U397" s="26" t="str">
        <f aca="false">IFERROR(H397/G397,"")</f>
        <v/>
      </c>
      <c r="V397" s="27" t="n">
        <f aca="false">IFERROR(J397/I397,"")</f>
        <v>0.0529595015576324</v>
      </c>
      <c r="W397" s="27" t="n">
        <f aca="false">IFERROR(K397/J397,"")</f>
        <v>0.588235294117647</v>
      </c>
      <c r="X397" s="25" t="n">
        <f aca="false">IFERROR(T397/K397,"")</f>
        <v>0</v>
      </c>
      <c r="Y397" s="27" t="n">
        <f aca="false">IFERROR(O397/K397,"")</f>
        <v>0.5</v>
      </c>
      <c r="Z397" s="27" t="n">
        <f aca="false">IFERROR(P397/O397,"")</f>
        <v>0.8</v>
      </c>
      <c r="AA397" s="27" t="n">
        <f aca="false">IFERROR(Q397/P397,"")</f>
        <v>0.5</v>
      </c>
      <c r="AB397" s="25" t="n">
        <f aca="false">IFERROR(T397/P397,"")</f>
        <v>0</v>
      </c>
      <c r="AC397" s="25" t="n">
        <f aca="false">IFERROR(T397/Q397,"")</f>
        <v>0</v>
      </c>
      <c r="AD397" s="25" t="n">
        <f aca="false">IFERROR(R397/Q397,"")</f>
        <v>170800</v>
      </c>
      <c r="AE397" s="28" t="str">
        <f aca="false">IFERROR(R397/T397,"")</f>
        <v/>
      </c>
      <c r="AF397" s="29" t="str">
        <f aca="false">IF(A397="","",IF(OR(O397&gt;K397,P397&gt;O397,Q397&gt;P397,K397&gt;J397),"CHECK","OK"))</f>
        <v>OK</v>
      </c>
    </row>
    <row r="398" customFormat="false" ht="15" hidden="false" customHeight="false" outlineLevel="0" collapsed="false">
      <c r="A398" s="21" t="n">
        <v>46054</v>
      </c>
      <c r="B398" s="4" t="s">
        <v>109</v>
      </c>
      <c r="C398" s="4" t="s">
        <v>116</v>
      </c>
      <c r="D398" s="4" t="s">
        <v>111</v>
      </c>
      <c r="E398" s="16" t="n">
        <v>197700</v>
      </c>
      <c r="F398" s="16" t="n">
        <v>19100</v>
      </c>
      <c r="G398" s="14" t="n">
        <v>25669</v>
      </c>
      <c r="H398" s="14" t="n">
        <v>1224</v>
      </c>
      <c r="I398" s="14" t="n">
        <v>1181</v>
      </c>
      <c r="J398" s="14" t="n">
        <v>68</v>
      </c>
      <c r="K398" s="14" t="n">
        <v>50</v>
      </c>
      <c r="L398" s="14" t="n">
        <v>34</v>
      </c>
      <c r="M398" s="14" t="n">
        <v>24</v>
      </c>
      <c r="N398" s="14" t="n">
        <v>10</v>
      </c>
      <c r="O398" s="14" t="n">
        <v>25</v>
      </c>
      <c r="P398" s="14" t="n">
        <v>17</v>
      </c>
      <c r="Q398" s="14" t="n">
        <v>6</v>
      </c>
      <c r="R398" s="16" t="n">
        <v>1508400</v>
      </c>
      <c r="S398" s="24" t="n">
        <v>12</v>
      </c>
      <c r="T398" s="25" t="n">
        <f aca="false">IF(A398="","",E398+F398)</f>
        <v>216800</v>
      </c>
      <c r="U398" s="26" t="n">
        <f aca="false">IFERROR(H398/G398,"")</f>
        <v>0.0476839767813316</v>
      </c>
      <c r="V398" s="27" t="n">
        <f aca="false">IFERROR(J398/I398,"")</f>
        <v>0.0575783234546994</v>
      </c>
      <c r="W398" s="27" t="n">
        <f aca="false">IFERROR(K398/J398,"")</f>
        <v>0.735294117647059</v>
      </c>
      <c r="X398" s="25" t="n">
        <f aca="false">IFERROR(T398/K398,"")</f>
        <v>4336</v>
      </c>
      <c r="Y398" s="27" t="n">
        <f aca="false">IFERROR(O398/K398,"")</f>
        <v>0.5</v>
      </c>
      <c r="Z398" s="27" t="n">
        <f aca="false">IFERROR(P398/O398,"")</f>
        <v>0.68</v>
      </c>
      <c r="AA398" s="27" t="n">
        <f aca="false">IFERROR(Q398/P398,"")</f>
        <v>0.352941176470588</v>
      </c>
      <c r="AB398" s="25" t="n">
        <f aca="false">IFERROR(T398/P398,"")</f>
        <v>12752.9411764706</v>
      </c>
      <c r="AC398" s="25" t="n">
        <f aca="false">IFERROR(T398/Q398,"")</f>
        <v>36133.3333333333</v>
      </c>
      <c r="AD398" s="25" t="n">
        <f aca="false">IFERROR(R398/Q398,"")</f>
        <v>251400</v>
      </c>
      <c r="AE398" s="28" t="n">
        <f aca="false">IFERROR(R398/T398,"")</f>
        <v>6.95756457564576</v>
      </c>
      <c r="AF398" s="29" t="str">
        <f aca="false">IF(A398="","",IF(OR(O398&gt;K398,P398&gt;O398,Q398&gt;P398,K398&gt;J398),"CHECK","OK"))</f>
        <v>OK</v>
      </c>
    </row>
    <row r="399" customFormat="false" ht="15" hidden="false" customHeight="false" outlineLevel="0" collapsed="false">
      <c r="A399" s="21" t="n">
        <v>46054</v>
      </c>
      <c r="B399" s="4" t="s">
        <v>109</v>
      </c>
      <c r="C399" s="4" t="s">
        <v>116</v>
      </c>
      <c r="D399" s="4" t="s">
        <v>117</v>
      </c>
      <c r="E399" s="16" t="n">
        <v>45600</v>
      </c>
      <c r="F399" s="16" t="n">
        <v>5200</v>
      </c>
      <c r="G399" s="14" t="n">
        <v>6132</v>
      </c>
      <c r="H399" s="14" t="n">
        <v>744</v>
      </c>
      <c r="I399" s="14" t="n">
        <v>745</v>
      </c>
      <c r="J399" s="14" t="n">
        <v>69</v>
      </c>
      <c r="K399" s="14" t="n">
        <v>57</v>
      </c>
      <c r="L399" s="14" t="n">
        <v>34</v>
      </c>
      <c r="M399" s="14" t="n">
        <v>24</v>
      </c>
      <c r="N399" s="14" t="n">
        <v>11</v>
      </c>
      <c r="O399" s="14" t="n">
        <v>34</v>
      </c>
      <c r="P399" s="14" t="n">
        <v>26</v>
      </c>
      <c r="Q399" s="14" t="n">
        <v>9</v>
      </c>
      <c r="R399" s="16" t="n">
        <v>2205800</v>
      </c>
      <c r="S399" s="24" t="n">
        <v>17</v>
      </c>
      <c r="T399" s="25" t="n">
        <f aca="false">IF(A399="","",E399+F399)</f>
        <v>50800</v>
      </c>
      <c r="U399" s="26" t="n">
        <f aca="false">IFERROR(H399/G399,"")</f>
        <v>0.12133072407045</v>
      </c>
      <c r="V399" s="27" t="n">
        <f aca="false">IFERROR(J399/I399,"")</f>
        <v>0.0926174496644295</v>
      </c>
      <c r="W399" s="27" t="n">
        <f aca="false">IFERROR(K399/J399,"")</f>
        <v>0.826086956521739</v>
      </c>
      <c r="X399" s="25" t="n">
        <f aca="false">IFERROR(T399/K399,"")</f>
        <v>891.228070175439</v>
      </c>
      <c r="Y399" s="27" t="n">
        <f aca="false">IFERROR(O399/K399,"")</f>
        <v>0.596491228070175</v>
      </c>
      <c r="Z399" s="27" t="n">
        <f aca="false">IFERROR(P399/O399,"")</f>
        <v>0.764705882352941</v>
      </c>
      <c r="AA399" s="27" t="n">
        <f aca="false">IFERROR(Q399/P399,"")</f>
        <v>0.346153846153846</v>
      </c>
      <c r="AB399" s="25" t="n">
        <f aca="false">IFERROR(T399/P399,"")</f>
        <v>1953.84615384615</v>
      </c>
      <c r="AC399" s="25" t="n">
        <f aca="false">IFERROR(T399/Q399,"")</f>
        <v>5644.44444444444</v>
      </c>
      <c r="AD399" s="25" t="n">
        <f aca="false">IFERROR(R399/Q399,"")</f>
        <v>245088.888888889</v>
      </c>
      <c r="AE399" s="28" t="n">
        <f aca="false">IFERROR(R399/T399,"")</f>
        <v>43.4212598425197</v>
      </c>
      <c r="AF399" s="29" t="str">
        <f aca="false">IF(A399="","",IF(OR(O399&gt;K399,P399&gt;O399,Q399&gt;P399,K399&gt;J399),"CHECK","OK"))</f>
        <v>OK</v>
      </c>
    </row>
    <row r="400" customFormat="false" ht="15" hidden="false" customHeight="false" outlineLevel="0" collapsed="false">
      <c r="A400" s="21" t="n">
        <v>46054</v>
      </c>
      <c r="B400" s="4" t="s">
        <v>109</v>
      </c>
      <c r="C400" s="4" t="s">
        <v>116</v>
      </c>
      <c r="D400" s="4" t="s">
        <v>121</v>
      </c>
      <c r="E400" s="16" t="n">
        <v>137500</v>
      </c>
      <c r="F400" s="16" t="n">
        <v>13100</v>
      </c>
      <c r="G400" s="14" t="n">
        <v>115282</v>
      </c>
      <c r="H400" s="14" t="n">
        <v>1492</v>
      </c>
      <c r="I400" s="14" t="n">
        <v>1378</v>
      </c>
      <c r="J400" s="14" t="n">
        <v>66</v>
      </c>
      <c r="K400" s="14" t="n">
        <v>38</v>
      </c>
      <c r="L400" s="14" t="n">
        <v>33</v>
      </c>
      <c r="M400" s="14" t="n">
        <v>23</v>
      </c>
      <c r="N400" s="14" t="n">
        <v>10</v>
      </c>
      <c r="O400" s="14" t="n">
        <v>16</v>
      </c>
      <c r="P400" s="14" t="n">
        <v>11</v>
      </c>
      <c r="Q400" s="14" t="n">
        <v>3</v>
      </c>
      <c r="R400" s="16" t="n">
        <v>682200</v>
      </c>
      <c r="S400" s="24" t="n">
        <v>14</v>
      </c>
      <c r="T400" s="25" t="n">
        <f aca="false">IF(A400="","",E400+F400)</f>
        <v>150600</v>
      </c>
      <c r="U400" s="26" t="n">
        <f aca="false">IFERROR(H400/G400,"")</f>
        <v>0.0129421765757013</v>
      </c>
      <c r="V400" s="27" t="n">
        <f aca="false">IFERROR(J400/I400,"")</f>
        <v>0.0478955007256894</v>
      </c>
      <c r="W400" s="27" t="n">
        <f aca="false">IFERROR(K400/J400,"")</f>
        <v>0.575757575757576</v>
      </c>
      <c r="X400" s="25" t="n">
        <f aca="false">IFERROR(T400/K400,"")</f>
        <v>3963.15789473684</v>
      </c>
      <c r="Y400" s="27" t="n">
        <f aca="false">IFERROR(O400/K400,"")</f>
        <v>0.421052631578947</v>
      </c>
      <c r="Z400" s="27" t="n">
        <f aca="false">IFERROR(P400/O400,"")</f>
        <v>0.6875</v>
      </c>
      <c r="AA400" s="27" t="n">
        <f aca="false">IFERROR(Q400/P400,"")</f>
        <v>0.272727272727273</v>
      </c>
      <c r="AB400" s="25" t="n">
        <f aca="false">IFERROR(T400/P400,"")</f>
        <v>13690.9090909091</v>
      </c>
      <c r="AC400" s="25" t="n">
        <f aca="false">IFERROR(T400/Q400,"")</f>
        <v>50200</v>
      </c>
      <c r="AD400" s="25" t="n">
        <f aca="false">IFERROR(R400/Q400,"")</f>
        <v>227400</v>
      </c>
      <c r="AE400" s="28" t="n">
        <f aca="false">IFERROR(R400/T400,"")</f>
        <v>4.52988047808765</v>
      </c>
      <c r="AF400" s="29" t="str">
        <f aca="false">IF(A400="","",IF(OR(O400&gt;K400,P400&gt;O400,Q400&gt;P400,K400&gt;J400),"CHECK","OK"))</f>
        <v>OK</v>
      </c>
    </row>
    <row r="401" customFormat="false" ht="15" hidden="false" customHeight="false" outlineLevel="0" collapsed="false">
      <c r="A401" s="21" t="n">
        <v>46054</v>
      </c>
      <c r="B401" s="4" t="s">
        <v>109</v>
      </c>
      <c r="C401" s="4" t="s">
        <v>116</v>
      </c>
      <c r="D401" s="4" t="s">
        <v>123</v>
      </c>
      <c r="E401" s="16" t="n">
        <v>71000</v>
      </c>
      <c r="F401" s="16" t="n">
        <v>16100</v>
      </c>
      <c r="G401" s="14" t="n">
        <v>120477</v>
      </c>
      <c r="H401" s="14" t="n">
        <v>499</v>
      </c>
      <c r="I401" s="14" t="n">
        <v>387</v>
      </c>
      <c r="J401" s="14" t="n">
        <v>10</v>
      </c>
      <c r="K401" s="14" t="n">
        <v>5</v>
      </c>
      <c r="L401" s="14" t="n">
        <v>5</v>
      </c>
      <c r="M401" s="14" t="n">
        <v>4</v>
      </c>
      <c r="N401" s="14" t="n">
        <v>1</v>
      </c>
      <c r="O401" s="14" t="n">
        <v>2</v>
      </c>
      <c r="P401" s="14" t="n">
        <v>1</v>
      </c>
      <c r="Q401" s="14" t="n">
        <v>0</v>
      </c>
      <c r="R401" s="16" t="n">
        <v>0</v>
      </c>
      <c r="S401" s="24" t="n">
        <v>25</v>
      </c>
      <c r="T401" s="25" t="n">
        <f aca="false">IF(A401="","",E401+F401)</f>
        <v>87100</v>
      </c>
      <c r="U401" s="26" t="n">
        <f aca="false">IFERROR(H401/G401,"")</f>
        <v>0.00414186940245856</v>
      </c>
      <c r="V401" s="27" t="n">
        <f aca="false">IFERROR(J401/I401,"")</f>
        <v>0.0258397932816537</v>
      </c>
      <c r="W401" s="27" t="n">
        <f aca="false">IFERROR(K401/J401,"")</f>
        <v>0.5</v>
      </c>
      <c r="X401" s="25" t="n">
        <f aca="false">IFERROR(T401/K401,"")</f>
        <v>17420</v>
      </c>
      <c r="Y401" s="27" t="n">
        <f aca="false">IFERROR(O401/K401,"")</f>
        <v>0.4</v>
      </c>
      <c r="Z401" s="27" t="n">
        <f aca="false">IFERROR(P401/O401,"")</f>
        <v>0.5</v>
      </c>
      <c r="AA401" s="27" t="n">
        <f aca="false">IFERROR(Q401/P401,"")</f>
        <v>0</v>
      </c>
      <c r="AB401" s="25" t="n">
        <f aca="false">IFERROR(T401/P401,"")</f>
        <v>87100</v>
      </c>
      <c r="AC401" s="25" t="str">
        <f aca="false">IFERROR(T401/Q401,"")</f>
        <v/>
      </c>
      <c r="AD401" s="25" t="str">
        <f aca="false">IFERROR(R401/Q401,"")</f>
        <v/>
      </c>
      <c r="AE401" s="28" t="n">
        <f aca="false">IFERROR(R401/T401,"")</f>
        <v>0</v>
      </c>
      <c r="AF401" s="29" t="str">
        <f aca="false">IF(A401="","",IF(OR(O401&gt;K401,P401&gt;O401,Q401&gt;P401,K401&gt;J401),"CHECK","OK"))</f>
        <v>OK</v>
      </c>
    </row>
    <row r="402" customFormat="false" ht="15" hidden="false" customHeight="false" outlineLevel="0" collapsed="false">
      <c r="A402" s="21" t="n">
        <v>46054</v>
      </c>
      <c r="B402" s="4" t="s">
        <v>109</v>
      </c>
      <c r="C402" s="4" t="s">
        <v>116</v>
      </c>
      <c r="D402" s="4" t="s">
        <v>126</v>
      </c>
      <c r="E402" s="16" t="n">
        <v>122300</v>
      </c>
      <c r="F402" s="16" t="n">
        <v>19100</v>
      </c>
      <c r="G402" s="14" t="n">
        <v>159315</v>
      </c>
      <c r="H402" s="14" t="n">
        <v>1299</v>
      </c>
      <c r="I402" s="14" t="n">
        <v>957</v>
      </c>
      <c r="J402" s="14" t="n">
        <v>43</v>
      </c>
      <c r="K402" s="14" t="n">
        <v>18</v>
      </c>
      <c r="L402" s="14" t="n">
        <v>22</v>
      </c>
      <c r="M402" s="14" t="n">
        <v>15</v>
      </c>
      <c r="N402" s="14" t="n">
        <v>6</v>
      </c>
      <c r="O402" s="14" t="n">
        <v>7</v>
      </c>
      <c r="P402" s="14" t="n">
        <v>4</v>
      </c>
      <c r="Q402" s="14" t="n">
        <v>1</v>
      </c>
      <c r="R402" s="16" t="n">
        <v>237000</v>
      </c>
      <c r="S402" s="24" t="n">
        <v>10</v>
      </c>
      <c r="T402" s="25" t="n">
        <f aca="false">IF(A402="","",E402+F402)</f>
        <v>141400</v>
      </c>
      <c r="U402" s="26" t="n">
        <f aca="false">IFERROR(H402/G402,"")</f>
        <v>0.0081536578476603</v>
      </c>
      <c r="V402" s="27" t="n">
        <f aca="false">IFERROR(J402/I402,"")</f>
        <v>0.044932079414838</v>
      </c>
      <c r="W402" s="27" t="n">
        <f aca="false">IFERROR(K402/J402,"")</f>
        <v>0.418604651162791</v>
      </c>
      <c r="X402" s="25" t="n">
        <f aca="false">IFERROR(T402/K402,"")</f>
        <v>7855.55555555556</v>
      </c>
      <c r="Y402" s="27" t="n">
        <f aca="false">IFERROR(O402/K402,"")</f>
        <v>0.388888888888889</v>
      </c>
      <c r="Z402" s="27" t="n">
        <f aca="false">IFERROR(P402/O402,"")</f>
        <v>0.571428571428571</v>
      </c>
      <c r="AA402" s="27" t="n">
        <f aca="false">IFERROR(Q402/P402,"")</f>
        <v>0.25</v>
      </c>
      <c r="AB402" s="25" t="n">
        <f aca="false">IFERROR(T402/P402,"")</f>
        <v>35350</v>
      </c>
      <c r="AC402" s="25" t="n">
        <f aca="false">IFERROR(T402/Q402,"")</f>
        <v>141400</v>
      </c>
      <c r="AD402" s="25" t="n">
        <f aca="false">IFERROR(R402/Q402,"")</f>
        <v>237000</v>
      </c>
      <c r="AE402" s="28" t="n">
        <f aca="false">IFERROR(R402/T402,"")</f>
        <v>1.67609618104668</v>
      </c>
      <c r="AF402" s="29" t="str">
        <f aca="false">IF(A402="","",IF(OR(O402&gt;K402,P402&gt;O402,Q402&gt;P402,K402&gt;J402),"CHECK","OK"))</f>
        <v>OK</v>
      </c>
    </row>
    <row r="403" customFormat="false" ht="15" hidden="false" customHeight="false" outlineLevel="0" collapsed="false">
      <c r="A403" s="21" t="n">
        <v>46054</v>
      </c>
      <c r="B403" s="4" t="s">
        <v>109</v>
      </c>
      <c r="C403" s="4" t="s">
        <v>116</v>
      </c>
      <c r="D403" s="4" t="s">
        <v>127</v>
      </c>
      <c r="E403" s="16" t="n">
        <v>0</v>
      </c>
      <c r="F403" s="16" t="n">
        <v>41500</v>
      </c>
      <c r="G403" s="14" t="n">
        <v>40992</v>
      </c>
      <c r="H403" s="14" t="n">
        <v>1227</v>
      </c>
      <c r="I403" s="14" t="n">
        <v>1124</v>
      </c>
      <c r="J403" s="14" t="n">
        <v>33</v>
      </c>
      <c r="K403" s="14" t="n">
        <v>23</v>
      </c>
      <c r="L403" s="14" t="n">
        <v>16</v>
      </c>
      <c r="M403" s="14" t="n">
        <v>12</v>
      </c>
      <c r="N403" s="14" t="n">
        <v>5</v>
      </c>
      <c r="O403" s="14" t="n">
        <v>11</v>
      </c>
      <c r="P403" s="14" t="n">
        <v>7</v>
      </c>
      <c r="Q403" s="14" t="n">
        <v>2</v>
      </c>
      <c r="R403" s="16" t="n">
        <v>424200</v>
      </c>
      <c r="S403" s="24" t="n">
        <v>15</v>
      </c>
      <c r="T403" s="25" t="n">
        <f aca="false">IF(A403="","",E403+F403)</f>
        <v>41500</v>
      </c>
      <c r="U403" s="26" t="n">
        <f aca="false">IFERROR(H403/G403,"")</f>
        <v>0.0299326697892272</v>
      </c>
      <c r="V403" s="27" t="n">
        <f aca="false">IFERROR(J403/I403,"")</f>
        <v>0.0293594306049822</v>
      </c>
      <c r="W403" s="27" t="n">
        <f aca="false">IFERROR(K403/J403,"")</f>
        <v>0.696969696969697</v>
      </c>
      <c r="X403" s="25" t="n">
        <f aca="false">IFERROR(T403/K403,"")</f>
        <v>1804.34782608696</v>
      </c>
      <c r="Y403" s="27" t="n">
        <f aca="false">IFERROR(O403/K403,"")</f>
        <v>0.478260869565217</v>
      </c>
      <c r="Z403" s="27" t="n">
        <f aca="false">IFERROR(P403/O403,"")</f>
        <v>0.636363636363636</v>
      </c>
      <c r="AA403" s="27" t="n">
        <f aca="false">IFERROR(Q403/P403,"")</f>
        <v>0.285714285714286</v>
      </c>
      <c r="AB403" s="25" t="n">
        <f aca="false">IFERROR(T403/P403,"")</f>
        <v>5928.57142857143</v>
      </c>
      <c r="AC403" s="25" t="n">
        <f aca="false">IFERROR(T403/Q403,"")</f>
        <v>20750</v>
      </c>
      <c r="AD403" s="25" t="n">
        <f aca="false">IFERROR(R403/Q403,"")</f>
        <v>212100</v>
      </c>
      <c r="AE403" s="28" t="n">
        <f aca="false">IFERROR(R403/T403,"")</f>
        <v>10.221686746988</v>
      </c>
      <c r="AF403" s="29" t="str">
        <f aca="false">IF(A403="","",IF(OR(O403&gt;K403,P403&gt;O403,Q403&gt;P403,K403&gt;J403),"CHECK","OK"))</f>
        <v>OK</v>
      </c>
    </row>
    <row r="404" customFormat="false" ht="15" hidden="false" customHeight="false" outlineLevel="0" collapsed="false">
      <c r="A404" s="21" t="n">
        <v>46054</v>
      </c>
      <c r="B404" s="4" t="s">
        <v>109</v>
      </c>
      <c r="C404" s="4" t="s">
        <v>116</v>
      </c>
      <c r="D404" s="4" t="s">
        <v>128</v>
      </c>
      <c r="E404" s="16" t="n">
        <v>0</v>
      </c>
      <c r="F404" s="16" t="n">
        <v>13500</v>
      </c>
      <c r="G404" s="14" t="n">
        <v>17291</v>
      </c>
      <c r="H404" s="14" t="n">
        <v>868</v>
      </c>
      <c r="I404" s="14" t="n">
        <v>746</v>
      </c>
      <c r="J404" s="14" t="n">
        <v>197</v>
      </c>
      <c r="K404" s="14" t="n">
        <v>138</v>
      </c>
      <c r="L404" s="14" t="n">
        <v>148</v>
      </c>
      <c r="M404" s="14" t="n">
        <v>20</v>
      </c>
      <c r="N404" s="14" t="n">
        <v>29</v>
      </c>
      <c r="O404" s="14" t="n">
        <v>72</v>
      </c>
      <c r="P404" s="14" t="n">
        <v>54</v>
      </c>
      <c r="Q404" s="14" t="n">
        <v>15</v>
      </c>
      <c r="R404" s="16" t="n">
        <v>3790900</v>
      </c>
      <c r="S404" s="24" t="n">
        <v>19</v>
      </c>
      <c r="T404" s="25" t="n">
        <f aca="false">IF(A404="","",E404+F404)</f>
        <v>13500</v>
      </c>
      <c r="U404" s="26" t="n">
        <f aca="false">IFERROR(H404/G404,"")</f>
        <v>0.0501995257648488</v>
      </c>
      <c r="V404" s="27" t="n">
        <f aca="false">IFERROR(J404/I404,"")</f>
        <v>0.264075067024129</v>
      </c>
      <c r="W404" s="27" t="n">
        <f aca="false">IFERROR(K404/J404,"")</f>
        <v>0.700507614213198</v>
      </c>
      <c r="X404" s="25" t="n">
        <f aca="false">IFERROR(T404/K404,"")</f>
        <v>97.8260869565217</v>
      </c>
      <c r="Y404" s="27" t="n">
        <f aca="false">IFERROR(O404/K404,"")</f>
        <v>0.521739130434783</v>
      </c>
      <c r="Z404" s="27" t="n">
        <f aca="false">IFERROR(P404/O404,"")</f>
        <v>0.75</v>
      </c>
      <c r="AA404" s="27" t="n">
        <f aca="false">IFERROR(Q404/P404,"")</f>
        <v>0.277777777777778</v>
      </c>
      <c r="AB404" s="25" t="n">
        <f aca="false">IFERROR(T404/P404,"")</f>
        <v>250</v>
      </c>
      <c r="AC404" s="25" t="n">
        <f aca="false">IFERROR(T404/Q404,"")</f>
        <v>900</v>
      </c>
      <c r="AD404" s="25" t="n">
        <f aca="false">IFERROR(R404/Q404,"")</f>
        <v>252726.666666667</v>
      </c>
      <c r="AE404" s="28" t="n">
        <f aca="false">IFERROR(R404/T404,"")</f>
        <v>280.807407407407</v>
      </c>
      <c r="AF404" s="29" t="str">
        <f aca="false">IF(A404="","",IF(OR(O404&gt;K404,P404&gt;O404,Q404&gt;P404,K404&gt;J404),"CHECK","OK"))</f>
        <v>OK</v>
      </c>
    </row>
    <row r="405" customFormat="false" ht="15" hidden="false" customHeight="false" outlineLevel="0" collapsed="false">
      <c r="A405" s="21" t="n">
        <v>46054</v>
      </c>
      <c r="B405" s="4" t="s">
        <v>109</v>
      </c>
      <c r="C405" s="4" t="s">
        <v>116</v>
      </c>
      <c r="D405" s="4" t="s">
        <v>129</v>
      </c>
      <c r="E405" s="16" t="n">
        <v>0</v>
      </c>
      <c r="F405" s="16" t="n">
        <v>27000</v>
      </c>
      <c r="G405" s="14" t="n">
        <v>21460</v>
      </c>
      <c r="H405" s="14" t="n">
        <v>215</v>
      </c>
      <c r="I405" s="14" t="n">
        <v>176</v>
      </c>
      <c r="J405" s="14" t="n">
        <v>3</v>
      </c>
      <c r="K405" s="14" t="n">
        <v>1</v>
      </c>
      <c r="L405" s="14" t="n">
        <v>2</v>
      </c>
      <c r="M405" s="14" t="n">
        <v>1</v>
      </c>
      <c r="N405" s="14" t="n">
        <v>0</v>
      </c>
      <c r="O405" s="14" t="n">
        <v>0</v>
      </c>
      <c r="P405" s="14" t="n">
        <v>0</v>
      </c>
      <c r="Q405" s="14" t="n">
        <v>0</v>
      </c>
      <c r="R405" s="16" t="n">
        <v>0</v>
      </c>
      <c r="S405" s="24" t="n">
        <v>17</v>
      </c>
      <c r="T405" s="25" t="n">
        <f aca="false">IF(A405="","",E405+F405)</f>
        <v>27000</v>
      </c>
      <c r="U405" s="26" t="n">
        <f aca="false">IFERROR(H405/G405,"")</f>
        <v>0.0100186393289842</v>
      </c>
      <c r="V405" s="27" t="n">
        <f aca="false">IFERROR(J405/I405,"")</f>
        <v>0.0170454545454545</v>
      </c>
      <c r="W405" s="27" t="n">
        <f aca="false">IFERROR(K405/J405,"")</f>
        <v>0.333333333333333</v>
      </c>
      <c r="X405" s="25" t="n">
        <f aca="false">IFERROR(T405/K405,"")</f>
        <v>27000</v>
      </c>
      <c r="Y405" s="27" t="n">
        <f aca="false">IFERROR(O405/K405,"")</f>
        <v>0</v>
      </c>
      <c r="Z405" s="27" t="str">
        <f aca="false">IFERROR(P405/O405,"")</f>
        <v/>
      </c>
      <c r="AA405" s="27" t="str">
        <f aca="false">IFERROR(Q405/P405,"")</f>
        <v/>
      </c>
      <c r="AB405" s="25" t="str">
        <f aca="false">IFERROR(T405/P405,"")</f>
        <v/>
      </c>
      <c r="AC405" s="25" t="str">
        <f aca="false">IFERROR(T405/Q405,"")</f>
        <v/>
      </c>
      <c r="AD405" s="25" t="str">
        <f aca="false">IFERROR(R405/Q405,"")</f>
        <v/>
      </c>
      <c r="AE405" s="28" t="n">
        <f aca="false">IFERROR(R405/T405,"")</f>
        <v>0</v>
      </c>
      <c r="AF405" s="29" t="str">
        <f aca="false">IF(A405="","",IF(OR(O405&gt;K405,P405&gt;O405,Q405&gt;P405,K405&gt;J405),"CHECK","OK"))</f>
        <v>OK</v>
      </c>
    </row>
    <row r="406" customFormat="false" ht="15" hidden="false" customHeight="false" outlineLevel="0" collapsed="false">
      <c r="A406" s="21" t="n">
        <v>46054</v>
      </c>
      <c r="B406" s="4" t="s">
        <v>109</v>
      </c>
      <c r="C406" s="4" t="s">
        <v>116</v>
      </c>
      <c r="D406" s="4" t="s">
        <v>130</v>
      </c>
      <c r="E406" s="16" t="n">
        <v>0</v>
      </c>
      <c r="F406" s="16" t="n">
        <v>0</v>
      </c>
      <c r="G406" s="14" t="n">
        <v>0</v>
      </c>
      <c r="H406" s="14" t="n">
        <v>0</v>
      </c>
      <c r="I406" s="14" t="n">
        <v>0</v>
      </c>
      <c r="J406" s="14" t="n">
        <v>10</v>
      </c>
      <c r="K406" s="14" t="n">
        <v>6</v>
      </c>
      <c r="L406" s="14" t="n">
        <v>0</v>
      </c>
      <c r="M406" s="14" t="n">
        <v>0</v>
      </c>
      <c r="N406" s="14" t="n">
        <v>10</v>
      </c>
      <c r="O406" s="14" t="n">
        <v>3</v>
      </c>
      <c r="P406" s="14" t="n">
        <v>2</v>
      </c>
      <c r="Q406" s="14" t="n">
        <v>1</v>
      </c>
      <c r="R406" s="16" t="n">
        <v>232900</v>
      </c>
      <c r="S406" s="24" t="n">
        <v>12</v>
      </c>
      <c r="T406" s="25" t="n">
        <f aca="false">IF(A406="","",E406+F406)</f>
        <v>0</v>
      </c>
      <c r="U406" s="26" t="str">
        <f aca="false">IFERROR(H406/G406,"")</f>
        <v/>
      </c>
      <c r="V406" s="27" t="str">
        <f aca="false">IFERROR(J406/I406,"")</f>
        <v/>
      </c>
      <c r="W406" s="27" t="n">
        <f aca="false">IFERROR(K406/J406,"")</f>
        <v>0.6</v>
      </c>
      <c r="X406" s="25" t="n">
        <f aca="false">IFERROR(T406/K406,"")</f>
        <v>0</v>
      </c>
      <c r="Y406" s="27" t="n">
        <f aca="false">IFERROR(O406/K406,"")</f>
        <v>0.5</v>
      </c>
      <c r="Z406" s="27" t="n">
        <f aca="false">IFERROR(P406/O406,"")</f>
        <v>0.666666666666667</v>
      </c>
      <c r="AA406" s="27" t="n">
        <f aca="false">IFERROR(Q406/P406,"")</f>
        <v>0.5</v>
      </c>
      <c r="AB406" s="25" t="n">
        <f aca="false">IFERROR(T406/P406,"")</f>
        <v>0</v>
      </c>
      <c r="AC406" s="25" t="n">
        <f aca="false">IFERROR(T406/Q406,"")</f>
        <v>0</v>
      </c>
      <c r="AD406" s="25" t="n">
        <f aca="false">IFERROR(R406/Q406,"")</f>
        <v>232900</v>
      </c>
      <c r="AE406" s="28" t="str">
        <f aca="false">IFERROR(R406/T406,"")</f>
        <v/>
      </c>
      <c r="AF406" s="29" t="str">
        <f aca="false">IF(A406="","",IF(OR(O406&gt;K406,P406&gt;O406,Q406&gt;P406,K406&gt;J406),"CHECK","OK"))</f>
        <v>OK</v>
      </c>
    </row>
    <row r="407" customFormat="false" ht="15" hidden="false" customHeight="false" outlineLevel="0" collapsed="false">
      <c r="A407" s="21" t="n">
        <v>46054</v>
      </c>
      <c r="B407" s="4" t="s">
        <v>109</v>
      </c>
      <c r="C407" s="4" t="s">
        <v>116</v>
      </c>
      <c r="D407" s="4" t="s">
        <v>131</v>
      </c>
      <c r="E407" s="16" t="n">
        <v>0</v>
      </c>
      <c r="F407" s="16" t="n">
        <v>8200</v>
      </c>
      <c r="G407" s="14" t="n">
        <v>7941</v>
      </c>
      <c r="H407" s="14" t="n">
        <v>161</v>
      </c>
      <c r="I407" s="14" t="n">
        <v>117</v>
      </c>
      <c r="J407" s="14" t="n">
        <v>6</v>
      </c>
      <c r="K407" s="14" t="n">
        <v>4</v>
      </c>
      <c r="L407" s="14" t="n">
        <v>3</v>
      </c>
      <c r="M407" s="14" t="n">
        <v>2</v>
      </c>
      <c r="N407" s="14" t="n">
        <v>1</v>
      </c>
      <c r="O407" s="14" t="n">
        <v>2</v>
      </c>
      <c r="P407" s="14" t="n">
        <v>1</v>
      </c>
      <c r="Q407" s="14" t="n">
        <v>0</v>
      </c>
      <c r="R407" s="16" t="n">
        <v>0</v>
      </c>
      <c r="S407" s="24" t="n">
        <v>22</v>
      </c>
      <c r="T407" s="25" t="n">
        <f aca="false">IF(A407="","",E407+F407)</f>
        <v>8200</v>
      </c>
      <c r="U407" s="26" t="n">
        <f aca="false">IFERROR(H407/G407,"")</f>
        <v>0.0202745246190656</v>
      </c>
      <c r="V407" s="27" t="n">
        <f aca="false">IFERROR(J407/I407,"")</f>
        <v>0.0512820512820513</v>
      </c>
      <c r="W407" s="27" t="n">
        <f aca="false">IFERROR(K407/J407,"")</f>
        <v>0.666666666666667</v>
      </c>
      <c r="X407" s="25" t="n">
        <f aca="false">IFERROR(T407/K407,"")</f>
        <v>2050</v>
      </c>
      <c r="Y407" s="27" t="n">
        <f aca="false">IFERROR(O407/K407,"")</f>
        <v>0.5</v>
      </c>
      <c r="Z407" s="27" t="n">
        <f aca="false">IFERROR(P407/O407,"")</f>
        <v>0.5</v>
      </c>
      <c r="AA407" s="27" t="n">
        <f aca="false">IFERROR(Q407/P407,"")</f>
        <v>0</v>
      </c>
      <c r="AB407" s="25" t="n">
        <f aca="false">IFERROR(T407/P407,"")</f>
        <v>8200</v>
      </c>
      <c r="AC407" s="25" t="str">
        <f aca="false">IFERROR(T407/Q407,"")</f>
        <v/>
      </c>
      <c r="AD407" s="25" t="str">
        <f aca="false">IFERROR(R407/Q407,"")</f>
        <v/>
      </c>
      <c r="AE407" s="28" t="n">
        <f aca="false">IFERROR(R407/T407,"")</f>
        <v>0</v>
      </c>
      <c r="AF407" s="29" t="str">
        <f aca="false">IF(A407="","",IF(OR(O407&gt;K407,P407&gt;O407,Q407&gt;P407,K407&gt;J407),"CHECK","OK"))</f>
        <v>OK</v>
      </c>
    </row>
    <row r="408" customFormat="false" ht="15" hidden="false" customHeight="false" outlineLevel="0" collapsed="false">
      <c r="A408" s="21" t="n">
        <v>46054</v>
      </c>
      <c r="B408" s="4" t="s">
        <v>109</v>
      </c>
      <c r="C408" s="4" t="s">
        <v>116</v>
      </c>
      <c r="D408" s="4" t="s">
        <v>132</v>
      </c>
      <c r="E408" s="16" t="n">
        <v>0</v>
      </c>
      <c r="F408" s="16" t="n">
        <v>0</v>
      </c>
      <c r="G408" s="14" t="n">
        <v>0</v>
      </c>
      <c r="H408" s="14" t="n">
        <v>0</v>
      </c>
      <c r="I408" s="14" t="n">
        <v>0</v>
      </c>
      <c r="J408" s="14" t="n">
        <v>8</v>
      </c>
      <c r="K408" s="14" t="n">
        <v>7</v>
      </c>
      <c r="L408" s="14" t="n">
        <v>4</v>
      </c>
      <c r="M408" s="14" t="n">
        <v>3</v>
      </c>
      <c r="N408" s="14" t="n">
        <v>1</v>
      </c>
      <c r="O408" s="14" t="n">
        <v>4</v>
      </c>
      <c r="P408" s="14" t="n">
        <v>3</v>
      </c>
      <c r="Q408" s="14" t="n">
        <v>1</v>
      </c>
      <c r="R408" s="16" t="n">
        <v>212100</v>
      </c>
      <c r="S408" s="24" t="n">
        <v>23</v>
      </c>
      <c r="T408" s="25" t="n">
        <f aca="false">IF(A408="","",E408+F408)</f>
        <v>0</v>
      </c>
      <c r="U408" s="26" t="str">
        <f aca="false">IFERROR(H408/G408,"")</f>
        <v/>
      </c>
      <c r="V408" s="27" t="str">
        <f aca="false">IFERROR(J408/I408,"")</f>
        <v/>
      </c>
      <c r="W408" s="27" t="n">
        <f aca="false">IFERROR(K408/J408,"")</f>
        <v>0.875</v>
      </c>
      <c r="X408" s="25" t="n">
        <f aca="false">IFERROR(T408/K408,"")</f>
        <v>0</v>
      </c>
      <c r="Y408" s="27" t="n">
        <f aca="false">IFERROR(O408/K408,"")</f>
        <v>0.571428571428571</v>
      </c>
      <c r="Z408" s="27" t="n">
        <f aca="false">IFERROR(P408/O408,"")</f>
        <v>0.75</v>
      </c>
      <c r="AA408" s="27" t="n">
        <f aca="false">IFERROR(Q408/P408,"")</f>
        <v>0.333333333333333</v>
      </c>
      <c r="AB408" s="25" t="n">
        <f aca="false">IFERROR(T408/P408,"")</f>
        <v>0</v>
      </c>
      <c r="AC408" s="25" t="n">
        <f aca="false">IFERROR(T408/Q408,"")</f>
        <v>0</v>
      </c>
      <c r="AD408" s="25" t="n">
        <f aca="false">IFERROR(R408/Q408,"")</f>
        <v>212100</v>
      </c>
      <c r="AE408" s="28" t="str">
        <f aca="false">IFERROR(R408/T408,"")</f>
        <v/>
      </c>
      <c r="AF408" s="29" t="str">
        <f aca="false">IF(A408="","",IF(OR(O408&gt;K408,P408&gt;O408,Q408&gt;P408,K408&gt;J408),"CHECK","OK"))</f>
        <v>OK</v>
      </c>
    </row>
    <row r="409" customFormat="false" ht="15" hidden="false" customHeight="false" outlineLevel="0" collapsed="false">
      <c r="A409" s="21" t="n">
        <v>46054</v>
      </c>
      <c r="B409" s="4" t="s">
        <v>109</v>
      </c>
      <c r="C409" s="4" t="s">
        <v>116</v>
      </c>
      <c r="D409" s="4" t="s">
        <v>133</v>
      </c>
      <c r="E409" s="16" t="n">
        <v>0</v>
      </c>
      <c r="F409" s="16" t="n">
        <v>0</v>
      </c>
      <c r="G409" s="14" t="n">
        <v>0</v>
      </c>
      <c r="H409" s="14" t="n">
        <v>0</v>
      </c>
      <c r="I409" s="14" t="n">
        <v>229</v>
      </c>
      <c r="J409" s="14" t="n">
        <v>11</v>
      </c>
      <c r="K409" s="14" t="n">
        <v>6</v>
      </c>
      <c r="L409" s="14" t="n">
        <v>6</v>
      </c>
      <c r="M409" s="14" t="n">
        <v>4</v>
      </c>
      <c r="N409" s="14" t="n">
        <v>1</v>
      </c>
      <c r="O409" s="14" t="n">
        <v>3</v>
      </c>
      <c r="P409" s="14" t="n">
        <v>2</v>
      </c>
      <c r="Q409" s="14" t="n">
        <v>1</v>
      </c>
      <c r="R409" s="16" t="n">
        <v>228300</v>
      </c>
      <c r="S409" s="24" t="n">
        <v>11</v>
      </c>
      <c r="T409" s="25" t="n">
        <f aca="false">IF(A409="","",E409+F409)</f>
        <v>0</v>
      </c>
      <c r="U409" s="26" t="str">
        <f aca="false">IFERROR(H409/G409,"")</f>
        <v/>
      </c>
      <c r="V409" s="27" t="n">
        <f aca="false">IFERROR(J409/I409,"")</f>
        <v>0.0480349344978166</v>
      </c>
      <c r="W409" s="27" t="n">
        <f aca="false">IFERROR(K409/J409,"")</f>
        <v>0.545454545454545</v>
      </c>
      <c r="X409" s="25" t="n">
        <f aca="false">IFERROR(T409/K409,"")</f>
        <v>0</v>
      </c>
      <c r="Y409" s="27" t="n">
        <f aca="false">IFERROR(O409/K409,"")</f>
        <v>0.5</v>
      </c>
      <c r="Z409" s="27" t="n">
        <f aca="false">IFERROR(P409/O409,"")</f>
        <v>0.666666666666667</v>
      </c>
      <c r="AA409" s="27" t="n">
        <f aca="false">IFERROR(Q409/P409,"")</f>
        <v>0.5</v>
      </c>
      <c r="AB409" s="25" t="n">
        <f aca="false">IFERROR(T409/P409,"")</f>
        <v>0</v>
      </c>
      <c r="AC409" s="25" t="n">
        <f aca="false">IFERROR(T409/Q409,"")</f>
        <v>0</v>
      </c>
      <c r="AD409" s="25" t="n">
        <f aca="false">IFERROR(R409/Q409,"")</f>
        <v>228300</v>
      </c>
      <c r="AE409" s="28" t="str">
        <f aca="false">IFERROR(R409/T409,"")</f>
        <v/>
      </c>
      <c r="AF409" s="29" t="str">
        <f aca="false">IF(A409="","",IF(OR(O409&gt;K409,P409&gt;O409,Q409&gt;P409,K409&gt;J409),"CHECK","OK"))</f>
        <v>OK</v>
      </c>
    </row>
    <row r="410" customFormat="false" ht="15" hidden="false" customHeight="false" outlineLevel="0" collapsed="false">
      <c r="A410" s="21" t="n">
        <v>46054</v>
      </c>
      <c r="B410" s="4" t="s">
        <v>109</v>
      </c>
      <c r="C410" s="4" t="s">
        <v>120</v>
      </c>
      <c r="D410" s="4" t="s">
        <v>111</v>
      </c>
      <c r="E410" s="16" t="n">
        <v>141500</v>
      </c>
      <c r="F410" s="16" t="n">
        <v>14000</v>
      </c>
      <c r="G410" s="14" t="n">
        <v>19562</v>
      </c>
      <c r="H410" s="14" t="n">
        <v>836</v>
      </c>
      <c r="I410" s="14" t="n">
        <v>746</v>
      </c>
      <c r="J410" s="14" t="n">
        <v>48</v>
      </c>
      <c r="K410" s="14" t="n">
        <v>34</v>
      </c>
      <c r="L410" s="14" t="n">
        <v>24</v>
      </c>
      <c r="M410" s="14" t="n">
        <v>17</v>
      </c>
      <c r="N410" s="14" t="n">
        <v>7</v>
      </c>
      <c r="O410" s="14" t="n">
        <v>18</v>
      </c>
      <c r="P410" s="14" t="n">
        <v>15</v>
      </c>
      <c r="Q410" s="14" t="n">
        <v>8</v>
      </c>
      <c r="R410" s="16" t="n">
        <v>698100</v>
      </c>
      <c r="S410" s="24" t="n">
        <v>18</v>
      </c>
      <c r="T410" s="25" t="n">
        <f aca="false">IF(A410="","",E410+F410)</f>
        <v>155500</v>
      </c>
      <c r="U410" s="26" t="n">
        <f aca="false">IFERROR(H410/G410,"")</f>
        <v>0.0427359165729476</v>
      </c>
      <c r="V410" s="27" t="n">
        <f aca="false">IFERROR(J410/I410,"")</f>
        <v>0.064343163538874</v>
      </c>
      <c r="W410" s="27" t="n">
        <f aca="false">IFERROR(K410/J410,"")</f>
        <v>0.708333333333333</v>
      </c>
      <c r="X410" s="25" t="n">
        <f aca="false">IFERROR(T410/K410,"")</f>
        <v>4573.52941176471</v>
      </c>
      <c r="Y410" s="27" t="n">
        <f aca="false">IFERROR(O410/K410,"")</f>
        <v>0.529411764705882</v>
      </c>
      <c r="Z410" s="27" t="n">
        <f aca="false">IFERROR(P410/O410,"")</f>
        <v>0.833333333333333</v>
      </c>
      <c r="AA410" s="27" t="n">
        <f aca="false">IFERROR(Q410/P410,"")</f>
        <v>0.533333333333333</v>
      </c>
      <c r="AB410" s="25" t="n">
        <f aca="false">IFERROR(T410/P410,"")</f>
        <v>10366.6666666667</v>
      </c>
      <c r="AC410" s="25" t="n">
        <f aca="false">IFERROR(T410/Q410,"")</f>
        <v>19437.5</v>
      </c>
      <c r="AD410" s="25" t="n">
        <f aca="false">IFERROR(R410/Q410,"")</f>
        <v>87262.5</v>
      </c>
      <c r="AE410" s="28" t="n">
        <f aca="false">IFERROR(R410/T410,"")</f>
        <v>4.48938906752412</v>
      </c>
      <c r="AF410" s="29" t="str">
        <f aca="false">IF(A410="","",IF(OR(O410&gt;K410,P410&gt;O410,Q410&gt;P410,K410&gt;J410),"CHECK","OK"))</f>
        <v>OK</v>
      </c>
    </row>
    <row r="411" customFormat="false" ht="15" hidden="false" customHeight="false" outlineLevel="0" collapsed="false">
      <c r="A411" s="21" t="n">
        <v>46054</v>
      </c>
      <c r="B411" s="4" t="s">
        <v>109</v>
      </c>
      <c r="C411" s="4" t="s">
        <v>120</v>
      </c>
      <c r="D411" s="4" t="s">
        <v>117</v>
      </c>
      <c r="E411" s="16" t="n">
        <v>30000</v>
      </c>
      <c r="F411" s="16" t="n">
        <v>3400</v>
      </c>
      <c r="G411" s="14" t="n">
        <v>4869</v>
      </c>
      <c r="H411" s="14" t="n">
        <v>554</v>
      </c>
      <c r="I411" s="14" t="n">
        <v>514</v>
      </c>
      <c r="J411" s="14" t="n">
        <v>53</v>
      </c>
      <c r="K411" s="14" t="n">
        <v>46</v>
      </c>
      <c r="L411" s="14" t="n">
        <v>26</v>
      </c>
      <c r="M411" s="14" t="n">
        <v>19</v>
      </c>
      <c r="N411" s="14" t="n">
        <v>8</v>
      </c>
      <c r="O411" s="14" t="n">
        <v>32</v>
      </c>
      <c r="P411" s="14" t="n">
        <v>26</v>
      </c>
      <c r="Q411" s="14" t="n">
        <v>14</v>
      </c>
      <c r="R411" s="16" t="n">
        <v>1244700</v>
      </c>
      <c r="S411" s="24" t="n">
        <v>10</v>
      </c>
      <c r="T411" s="25" t="n">
        <f aca="false">IF(A411="","",E411+F411)</f>
        <v>33400</v>
      </c>
      <c r="U411" s="26" t="n">
        <f aca="false">IFERROR(H411/G411,"")</f>
        <v>0.113781063873485</v>
      </c>
      <c r="V411" s="27" t="n">
        <f aca="false">IFERROR(J411/I411,"")</f>
        <v>0.103112840466926</v>
      </c>
      <c r="W411" s="27" t="n">
        <f aca="false">IFERROR(K411/J411,"")</f>
        <v>0.867924528301887</v>
      </c>
      <c r="X411" s="25" t="n">
        <f aca="false">IFERROR(T411/K411,"")</f>
        <v>726.086956521739</v>
      </c>
      <c r="Y411" s="27" t="n">
        <f aca="false">IFERROR(O411/K411,"")</f>
        <v>0.695652173913044</v>
      </c>
      <c r="Z411" s="27" t="n">
        <f aca="false">IFERROR(P411/O411,"")</f>
        <v>0.8125</v>
      </c>
      <c r="AA411" s="27" t="n">
        <f aca="false">IFERROR(Q411/P411,"")</f>
        <v>0.538461538461538</v>
      </c>
      <c r="AB411" s="25" t="n">
        <f aca="false">IFERROR(T411/P411,"")</f>
        <v>1284.61538461538</v>
      </c>
      <c r="AC411" s="25" t="n">
        <f aca="false">IFERROR(T411/Q411,"")</f>
        <v>2385.71428571429</v>
      </c>
      <c r="AD411" s="25" t="n">
        <f aca="false">IFERROR(R411/Q411,"")</f>
        <v>88907.1428571429</v>
      </c>
      <c r="AE411" s="28" t="n">
        <f aca="false">IFERROR(R411/T411,"")</f>
        <v>37.2664670658683</v>
      </c>
      <c r="AF411" s="29" t="str">
        <f aca="false">IF(A411="","",IF(OR(O411&gt;K411,P411&gt;O411,Q411&gt;P411,K411&gt;J411),"CHECK","OK"))</f>
        <v>OK</v>
      </c>
    </row>
    <row r="412" customFormat="false" ht="15" hidden="false" customHeight="false" outlineLevel="0" collapsed="false">
      <c r="A412" s="21" t="n">
        <v>46054</v>
      </c>
      <c r="B412" s="4" t="s">
        <v>109</v>
      </c>
      <c r="C412" s="4" t="s">
        <v>120</v>
      </c>
      <c r="D412" s="4" t="s">
        <v>121</v>
      </c>
      <c r="E412" s="16" t="n">
        <v>109000</v>
      </c>
      <c r="F412" s="16" t="n">
        <v>9800</v>
      </c>
      <c r="G412" s="14" t="n">
        <v>84938</v>
      </c>
      <c r="H412" s="14" t="n">
        <v>978</v>
      </c>
      <c r="I412" s="14" t="n">
        <v>901</v>
      </c>
      <c r="J412" s="14" t="n">
        <v>41</v>
      </c>
      <c r="K412" s="14" t="n">
        <v>22</v>
      </c>
      <c r="L412" s="14" t="n">
        <v>20</v>
      </c>
      <c r="M412" s="14" t="n">
        <v>14</v>
      </c>
      <c r="N412" s="14" t="n">
        <v>7</v>
      </c>
      <c r="O412" s="14" t="n">
        <v>11</v>
      </c>
      <c r="P412" s="14" t="n">
        <v>9</v>
      </c>
      <c r="Q412" s="14" t="n">
        <v>5</v>
      </c>
      <c r="R412" s="16" t="n">
        <v>449400</v>
      </c>
      <c r="S412" s="24" t="n">
        <v>20</v>
      </c>
      <c r="T412" s="25" t="n">
        <f aca="false">IF(A412="","",E412+F412)</f>
        <v>118800</v>
      </c>
      <c r="U412" s="26" t="n">
        <f aca="false">IFERROR(H412/G412,"")</f>
        <v>0.0115142810049683</v>
      </c>
      <c r="V412" s="27" t="n">
        <f aca="false">IFERROR(J412/I412,"")</f>
        <v>0.0455049944506104</v>
      </c>
      <c r="W412" s="27" t="n">
        <f aca="false">IFERROR(K412/J412,"")</f>
        <v>0.536585365853659</v>
      </c>
      <c r="X412" s="25" t="n">
        <f aca="false">IFERROR(T412/K412,"")</f>
        <v>5400</v>
      </c>
      <c r="Y412" s="27" t="n">
        <f aca="false">IFERROR(O412/K412,"")</f>
        <v>0.5</v>
      </c>
      <c r="Z412" s="27" t="n">
        <f aca="false">IFERROR(P412/O412,"")</f>
        <v>0.818181818181818</v>
      </c>
      <c r="AA412" s="27" t="n">
        <f aca="false">IFERROR(Q412/P412,"")</f>
        <v>0.555555555555556</v>
      </c>
      <c r="AB412" s="25" t="n">
        <f aca="false">IFERROR(T412/P412,"")</f>
        <v>13200</v>
      </c>
      <c r="AC412" s="25" t="n">
        <f aca="false">IFERROR(T412/Q412,"")</f>
        <v>23760</v>
      </c>
      <c r="AD412" s="25" t="n">
        <f aca="false">IFERROR(R412/Q412,"")</f>
        <v>89880</v>
      </c>
      <c r="AE412" s="28" t="n">
        <f aca="false">IFERROR(R412/T412,"")</f>
        <v>3.78282828282828</v>
      </c>
      <c r="AF412" s="29" t="str">
        <f aca="false">IF(A412="","",IF(OR(O412&gt;K412,P412&gt;O412,Q412&gt;P412,K412&gt;J412),"CHECK","OK"))</f>
        <v>OK</v>
      </c>
    </row>
    <row r="413" customFormat="false" ht="15" hidden="false" customHeight="false" outlineLevel="0" collapsed="false">
      <c r="A413" s="21" t="n">
        <v>46054</v>
      </c>
      <c r="B413" s="4" t="s">
        <v>109</v>
      </c>
      <c r="C413" s="4" t="s">
        <v>120</v>
      </c>
      <c r="D413" s="4" t="s">
        <v>123</v>
      </c>
      <c r="E413" s="16" t="n">
        <v>53800</v>
      </c>
      <c r="F413" s="16" t="n">
        <v>11600</v>
      </c>
      <c r="G413" s="14" t="n">
        <v>94619</v>
      </c>
      <c r="H413" s="14" t="n">
        <v>384</v>
      </c>
      <c r="I413" s="14" t="n">
        <v>333</v>
      </c>
      <c r="J413" s="14" t="n">
        <v>8</v>
      </c>
      <c r="K413" s="14" t="n">
        <v>4</v>
      </c>
      <c r="L413" s="14" t="n">
        <v>4</v>
      </c>
      <c r="M413" s="14" t="n">
        <v>3</v>
      </c>
      <c r="N413" s="14" t="n">
        <v>1</v>
      </c>
      <c r="O413" s="14" t="n">
        <v>2</v>
      </c>
      <c r="P413" s="14" t="n">
        <v>1</v>
      </c>
      <c r="Q413" s="14" t="n">
        <v>0</v>
      </c>
      <c r="R413" s="16" t="n">
        <v>0</v>
      </c>
      <c r="S413" s="24" t="n">
        <v>19</v>
      </c>
      <c r="T413" s="25" t="n">
        <f aca="false">IF(A413="","",E413+F413)</f>
        <v>65400</v>
      </c>
      <c r="U413" s="26" t="n">
        <f aca="false">IFERROR(H413/G413,"")</f>
        <v>0.00405838150899925</v>
      </c>
      <c r="V413" s="27" t="n">
        <f aca="false">IFERROR(J413/I413,"")</f>
        <v>0.024024024024024</v>
      </c>
      <c r="W413" s="27" t="n">
        <f aca="false">IFERROR(K413/J413,"")</f>
        <v>0.5</v>
      </c>
      <c r="X413" s="25" t="n">
        <f aca="false">IFERROR(T413/K413,"")</f>
        <v>16350</v>
      </c>
      <c r="Y413" s="27" t="n">
        <f aca="false">IFERROR(O413/K413,"")</f>
        <v>0.5</v>
      </c>
      <c r="Z413" s="27" t="n">
        <f aca="false">IFERROR(P413/O413,"")</f>
        <v>0.5</v>
      </c>
      <c r="AA413" s="27" t="n">
        <f aca="false">IFERROR(Q413/P413,"")</f>
        <v>0</v>
      </c>
      <c r="AB413" s="25" t="n">
        <f aca="false">IFERROR(T413/P413,"")</f>
        <v>65400</v>
      </c>
      <c r="AC413" s="25" t="str">
        <f aca="false">IFERROR(T413/Q413,"")</f>
        <v/>
      </c>
      <c r="AD413" s="25" t="str">
        <f aca="false">IFERROR(R413/Q413,"")</f>
        <v/>
      </c>
      <c r="AE413" s="28" t="n">
        <f aca="false">IFERROR(R413/T413,"")</f>
        <v>0</v>
      </c>
      <c r="AF413" s="29" t="str">
        <f aca="false">IF(A413="","",IF(OR(O413&gt;K413,P413&gt;O413,Q413&gt;P413,K413&gt;J413),"CHECK","OK"))</f>
        <v>OK</v>
      </c>
    </row>
    <row r="414" customFormat="false" ht="15" hidden="false" customHeight="false" outlineLevel="0" collapsed="false">
      <c r="A414" s="21" t="n">
        <v>46054</v>
      </c>
      <c r="B414" s="4" t="s">
        <v>109</v>
      </c>
      <c r="C414" s="4" t="s">
        <v>120</v>
      </c>
      <c r="D414" s="4" t="s">
        <v>126</v>
      </c>
      <c r="E414" s="16" t="n">
        <v>85400</v>
      </c>
      <c r="F414" s="16" t="n">
        <v>13900</v>
      </c>
      <c r="G414" s="14" t="n">
        <v>132250</v>
      </c>
      <c r="H414" s="14" t="n">
        <v>1136</v>
      </c>
      <c r="I414" s="14" t="n">
        <v>799</v>
      </c>
      <c r="J414" s="14" t="n">
        <v>40</v>
      </c>
      <c r="K414" s="14" t="n">
        <v>19</v>
      </c>
      <c r="L414" s="14" t="n">
        <v>20</v>
      </c>
      <c r="M414" s="14" t="n">
        <v>14</v>
      </c>
      <c r="N414" s="14" t="n">
        <v>6</v>
      </c>
      <c r="O414" s="14" t="n">
        <v>9</v>
      </c>
      <c r="P414" s="14" t="n">
        <v>6</v>
      </c>
      <c r="Q414" s="14" t="n">
        <v>3</v>
      </c>
      <c r="R414" s="16" t="n">
        <v>264900</v>
      </c>
      <c r="S414" s="24" t="n">
        <v>27</v>
      </c>
      <c r="T414" s="25" t="n">
        <f aca="false">IF(A414="","",E414+F414)</f>
        <v>99300</v>
      </c>
      <c r="U414" s="26" t="n">
        <f aca="false">IFERROR(H414/G414,"")</f>
        <v>0.00858979206049149</v>
      </c>
      <c r="V414" s="27" t="n">
        <f aca="false">IFERROR(J414/I414,"")</f>
        <v>0.0500625782227785</v>
      </c>
      <c r="W414" s="27" t="n">
        <f aca="false">IFERROR(K414/J414,"")</f>
        <v>0.475</v>
      </c>
      <c r="X414" s="25" t="n">
        <f aca="false">IFERROR(T414/K414,"")</f>
        <v>5226.31578947368</v>
      </c>
      <c r="Y414" s="27" t="n">
        <f aca="false">IFERROR(O414/K414,"")</f>
        <v>0.473684210526316</v>
      </c>
      <c r="Z414" s="27" t="n">
        <f aca="false">IFERROR(P414/O414,"")</f>
        <v>0.666666666666667</v>
      </c>
      <c r="AA414" s="27" t="n">
        <f aca="false">IFERROR(Q414/P414,"")</f>
        <v>0.5</v>
      </c>
      <c r="AB414" s="25" t="n">
        <f aca="false">IFERROR(T414/P414,"")</f>
        <v>16550</v>
      </c>
      <c r="AC414" s="25" t="n">
        <f aca="false">IFERROR(T414/Q414,"")</f>
        <v>33100</v>
      </c>
      <c r="AD414" s="25" t="n">
        <f aca="false">IFERROR(R414/Q414,"")</f>
        <v>88300</v>
      </c>
      <c r="AE414" s="28" t="n">
        <f aca="false">IFERROR(R414/T414,"")</f>
        <v>2.66767371601208</v>
      </c>
      <c r="AF414" s="29" t="str">
        <f aca="false">IF(A414="","",IF(OR(O414&gt;K414,P414&gt;O414,Q414&gt;P414,K414&gt;J414),"CHECK","OK"))</f>
        <v>OK</v>
      </c>
    </row>
    <row r="415" customFormat="false" ht="15" hidden="false" customHeight="false" outlineLevel="0" collapsed="false">
      <c r="A415" s="21" t="n">
        <v>46054</v>
      </c>
      <c r="B415" s="4" t="s">
        <v>109</v>
      </c>
      <c r="C415" s="4" t="s">
        <v>120</v>
      </c>
      <c r="D415" s="4" t="s">
        <v>127</v>
      </c>
      <c r="E415" s="16" t="n">
        <v>0</v>
      </c>
      <c r="F415" s="16" t="n">
        <v>29300</v>
      </c>
      <c r="G415" s="14" t="n">
        <v>31127</v>
      </c>
      <c r="H415" s="14" t="n">
        <v>1024</v>
      </c>
      <c r="I415" s="14" t="n">
        <v>931</v>
      </c>
      <c r="J415" s="14" t="n">
        <v>29</v>
      </c>
      <c r="K415" s="14" t="n">
        <v>21</v>
      </c>
      <c r="L415" s="14" t="n">
        <v>14</v>
      </c>
      <c r="M415" s="14" t="n">
        <v>10</v>
      </c>
      <c r="N415" s="14" t="n">
        <v>5</v>
      </c>
      <c r="O415" s="14" t="n">
        <v>13</v>
      </c>
      <c r="P415" s="14" t="n">
        <v>11</v>
      </c>
      <c r="Q415" s="14" t="n">
        <v>6</v>
      </c>
      <c r="R415" s="16" t="n">
        <v>453300</v>
      </c>
      <c r="S415" s="24" t="n">
        <v>20</v>
      </c>
      <c r="T415" s="25" t="n">
        <f aca="false">IF(A415="","",E415+F415)</f>
        <v>29300</v>
      </c>
      <c r="U415" s="26" t="n">
        <f aca="false">IFERROR(H415/G415,"")</f>
        <v>0.032897484498988</v>
      </c>
      <c r="V415" s="27" t="n">
        <f aca="false">IFERROR(J415/I415,"")</f>
        <v>0.0311493018259936</v>
      </c>
      <c r="W415" s="27" t="n">
        <f aca="false">IFERROR(K415/J415,"")</f>
        <v>0.724137931034483</v>
      </c>
      <c r="X415" s="25" t="n">
        <f aca="false">IFERROR(T415/K415,"")</f>
        <v>1395.2380952381</v>
      </c>
      <c r="Y415" s="27" t="n">
        <f aca="false">IFERROR(O415/K415,"")</f>
        <v>0.619047619047619</v>
      </c>
      <c r="Z415" s="27" t="n">
        <f aca="false">IFERROR(P415/O415,"")</f>
        <v>0.846153846153846</v>
      </c>
      <c r="AA415" s="27" t="n">
        <f aca="false">IFERROR(Q415/P415,"")</f>
        <v>0.545454545454545</v>
      </c>
      <c r="AB415" s="25" t="n">
        <f aca="false">IFERROR(T415/P415,"")</f>
        <v>2663.63636363636</v>
      </c>
      <c r="AC415" s="25" t="n">
        <f aca="false">IFERROR(T415/Q415,"")</f>
        <v>4883.33333333333</v>
      </c>
      <c r="AD415" s="25" t="n">
        <f aca="false">IFERROR(R415/Q415,"")</f>
        <v>75550</v>
      </c>
      <c r="AE415" s="28" t="n">
        <f aca="false">IFERROR(R415/T415,"")</f>
        <v>15.4709897610922</v>
      </c>
      <c r="AF415" s="29" t="str">
        <f aca="false">IF(A415="","",IF(OR(O415&gt;K415,P415&gt;O415,Q415&gt;P415,K415&gt;J415),"CHECK","OK"))</f>
        <v>OK</v>
      </c>
    </row>
    <row r="416" customFormat="false" ht="15" hidden="false" customHeight="false" outlineLevel="0" collapsed="false">
      <c r="A416" s="21" t="n">
        <v>46054</v>
      </c>
      <c r="B416" s="4" t="s">
        <v>109</v>
      </c>
      <c r="C416" s="4" t="s">
        <v>120</v>
      </c>
      <c r="D416" s="4" t="s">
        <v>128</v>
      </c>
      <c r="E416" s="16" t="n">
        <v>0</v>
      </c>
      <c r="F416" s="16" t="n">
        <v>9700</v>
      </c>
      <c r="G416" s="14" t="n">
        <v>12710</v>
      </c>
      <c r="H416" s="14" t="n">
        <v>594</v>
      </c>
      <c r="I416" s="14" t="n">
        <v>485</v>
      </c>
      <c r="J416" s="14" t="n">
        <v>126</v>
      </c>
      <c r="K416" s="14" t="n">
        <v>97</v>
      </c>
      <c r="L416" s="14" t="n">
        <v>94</v>
      </c>
      <c r="M416" s="14" t="n">
        <v>13</v>
      </c>
      <c r="N416" s="14" t="n">
        <v>19</v>
      </c>
      <c r="O416" s="14" t="n">
        <v>55</v>
      </c>
      <c r="P416" s="14" t="n">
        <v>43</v>
      </c>
      <c r="Q416" s="14" t="n">
        <v>24</v>
      </c>
      <c r="R416" s="16" t="n">
        <v>1806200</v>
      </c>
      <c r="S416" s="24" t="n">
        <v>25</v>
      </c>
      <c r="T416" s="25" t="n">
        <f aca="false">IF(A416="","",E416+F416)</f>
        <v>9700</v>
      </c>
      <c r="U416" s="26" t="n">
        <f aca="false">IFERROR(H416/G416,"")</f>
        <v>0.0467348544453187</v>
      </c>
      <c r="V416" s="27" t="n">
        <f aca="false">IFERROR(J416/I416,"")</f>
        <v>0.25979381443299</v>
      </c>
      <c r="W416" s="27" t="n">
        <f aca="false">IFERROR(K416/J416,"")</f>
        <v>0.76984126984127</v>
      </c>
      <c r="X416" s="25" t="n">
        <f aca="false">IFERROR(T416/K416,"")</f>
        <v>100</v>
      </c>
      <c r="Y416" s="27" t="n">
        <f aca="false">IFERROR(O416/K416,"")</f>
        <v>0.567010309278351</v>
      </c>
      <c r="Z416" s="27" t="n">
        <f aca="false">IFERROR(P416/O416,"")</f>
        <v>0.781818181818182</v>
      </c>
      <c r="AA416" s="27" t="n">
        <f aca="false">IFERROR(Q416/P416,"")</f>
        <v>0.558139534883721</v>
      </c>
      <c r="AB416" s="25" t="n">
        <f aca="false">IFERROR(T416/P416,"")</f>
        <v>225.581395348837</v>
      </c>
      <c r="AC416" s="25" t="n">
        <f aca="false">IFERROR(T416/Q416,"")</f>
        <v>404.166666666667</v>
      </c>
      <c r="AD416" s="25" t="n">
        <f aca="false">IFERROR(R416/Q416,"")</f>
        <v>75258.3333333333</v>
      </c>
      <c r="AE416" s="28" t="n">
        <f aca="false">IFERROR(R416/T416,"")</f>
        <v>186.20618556701</v>
      </c>
      <c r="AF416" s="29" t="str">
        <f aca="false">IF(A416="","",IF(OR(O416&gt;K416,P416&gt;O416,Q416&gt;P416,K416&gt;J416),"CHECK","OK"))</f>
        <v>OK</v>
      </c>
    </row>
    <row r="417" customFormat="false" ht="15" hidden="false" customHeight="false" outlineLevel="0" collapsed="false">
      <c r="A417" s="21" t="n">
        <v>46054</v>
      </c>
      <c r="B417" s="4" t="s">
        <v>109</v>
      </c>
      <c r="C417" s="4" t="s">
        <v>120</v>
      </c>
      <c r="D417" s="4" t="s">
        <v>129</v>
      </c>
      <c r="E417" s="16" t="n">
        <v>0</v>
      </c>
      <c r="F417" s="16" t="n">
        <v>20200</v>
      </c>
      <c r="G417" s="14" t="n">
        <v>15638</v>
      </c>
      <c r="H417" s="14" t="n">
        <v>151</v>
      </c>
      <c r="I417" s="14" t="n">
        <v>122</v>
      </c>
      <c r="J417" s="14" t="n">
        <v>3</v>
      </c>
      <c r="K417" s="14" t="n">
        <v>1</v>
      </c>
      <c r="L417" s="14" t="n">
        <v>2</v>
      </c>
      <c r="M417" s="14" t="n">
        <v>1</v>
      </c>
      <c r="N417" s="14" t="n">
        <v>0</v>
      </c>
      <c r="O417" s="14" t="n">
        <v>0</v>
      </c>
      <c r="P417" s="14" t="n">
        <v>0</v>
      </c>
      <c r="Q417" s="14" t="n">
        <v>0</v>
      </c>
      <c r="R417" s="16" t="n">
        <v>0</v>
      </c>
      <c r="S417" s="24" t="n">
        <v>19</v>
      </c>
      <c r="T417" s="25" t="n">
        <f aca="false">IF(A417="","",E417+F417)</f>
        <v>20200</v>
      </c>
      <c r="U417" s="26" t="n">
        <f aca="false">IFERROR(H417/G417,"")</f>
        <v>0.00965596623609157</v>
      </c>
      <c r="V417" s="27" t="n">
        <f aca="false">IFERROR(J417/I417,"")</f>
        <v>0.0245901639344262</v>
      </c>
      <c r="W417" s="27" t="n">
        <f aca="false">IFERROR(K417/J417,"")</f>
        <v>0.333333333333333</v>
      </c>
      <c r="X417" s="25" t="n">
        <f aca="false">IFERROR(T417/K417,"")</f>
        <v>20200</v>
      </c>
      <c r="Y417" s="27" t="n">
        <f aca="false">IFERROR(O417/K417,"")</f>
        <v>0</v>
      </c>
      <c r="Z417" s="27" t="str">
        <f aca="false">IFERROR(P417/O417,"")</f>
        <v/>
      </c>
      <c r="AA417" s="27" t="str">
        <f aca="false">IFERROR(Q417/P417,"")</f>
        <v/>
      </c>
      <c r="AB417" s="25" t="str">
        <f aca="false">IFERROR(T417/P417,"")</f>
        <v/>
      </c>
      <c r="AC417" s="25" t="str">
        <f aca="false">IFERROR(T417/Q417,"")</f>
        <v/>
      </c>
      <c r="AD417" s="25" t="str">
        <f aca="false">IFERROR(R417/Q417,"")</f>
        <v/>
      </c>
      <c r="AE417" s="28" t="n">
        <f aca="false">IFERROR(R417/T417,"")</f>
        <v>0</v>
      </c>
      <c r="AF417" s="29" t="str">
        <f aca="false">IF(A417="","",IF(OR(O417&gt;K417,P417&gt;O417,Q417&gt;P417,K417&gt;J417),"CHECK","OK"))</f>
        <v>OK</v>
      </c>
    </row>
    <row r="418" customFormat="false" ht="15" hidden="false" customHeight="false" outlineLevel="0" collapsed="false">
      <c r="A418" s="21" t="n">
        <v>46054</v>
      </c>
      <c r="B418" s="4" t="s">
        <v>109</v>
      </c>
      <c r="C418" s="4" t="s">
        <v>120</v>
      </c>
      <c r="D418" s="4" t="s">
        <v>130</v>
      </c>
      <c r="E418" s="16" t="n">
        <v>0</v>
      </c>
      <c r="F418" s="16" t="n">
        <v>0</v>
      </c>
      <c r="G418" s="14" t="n">
        <v>0</v>
      </c>
      <c r="H418" s="14" t="n">
        <v>0</v>
      </c>
      <c r="I418" s="14" t="n">
        <v>0</v>
      </c>
      <c r="J418" s="14" t="n">
        <v>8</v>
      </c>
      <c r="K418" s="14" t="n">
        <v>4</v>
      </c>
      <c r="L418" s="14" t="n">
        <v>0</v>
      </c>
      <c r="M418" s="14" t="n">
        <v>0</v>
      </c>
      <c r="N418" s="14" t="n">
        <v>8</v>
      </c>
      <c r="O418" s="14" t="n">
        <v>2</v>
      </c>
      <c r="P418" s="14" t="n">
        <v>2</v>
      </c>
      <c r="Q418" s="14" t="n">
        <v>1</v>
      </c>
      <c r="R418" s="16" t="n">
        <v>89400</v>
      </c>
      <c r="S418" s="24" t="n">
        <v>26</v>
      </c>
      <c r="T418" s="25" t="n">
        <f aca="false">IF(A418="","",E418+F418)</f>
        <v>0</v>
      </c>
      <c r="U418" s="26" t="str">
        <f aca="false">IFERROR(H418/G418,"")</f>
        <v/>
      </c>
      <c r="V418" s="27" t="str">
        <f aca="false">IFERROR(J418/I418,"")</f>
        <v/>
      </c>
      <c r="W418" s="27" t="n">
        <f aca="false">IFERROR(K418/J418,"")</f>
        <v>0.5</v>
      </c>
      <c r="X418" s="25" t="n">
        <f aca="false">IFERROR(T418/K418,"")</f>
        <v>0</v>
      </c>
      <c r="Y418" s="27" t="n">
        <f aca="false">IFERROR(O418/K418,"")</f>
        <v>0.5</v>
      </c>
      <c r="Z418" s="27" t="n">
        <f aca="false">IFERROR(P418/O418,"")</f>
        <v>1</v>
      </c>
      <c r="AA418" s="27" t="n">
        <f aca="false">IFERROR(Q418/P418,"")</f>
        <v>0.5</v>
      </c>
      <c r="AB418" s="25" t="n">
        <f aca="false">IFERROR(T418/P418,"")</f>
        <v>0</v>
      </c>
      <c r="AC418" s="25" t="n">
        <f aca="false">IFERROR(T418/Q418,"")</f>
        <v>0</v>
      </c>
      <c r="AD418" s="25" t="n">
        <f aca="false">IFERROR(R418/Q418,"")</f>
        <v>89400</v>
      </c>
      <c r="AE418" s="28" t="str">
        <f aca="false">IFERROR(R418/T418,"")</f>
        <v/>
      </c>
      <c r="AF418" s="29" t="str">
        <f aca="false">IF(A418="","",IF(OR(O418&gt;K418,P418&gt;O418,Q418&gt;P418,K418&gt;J418),"CHECK","OK"))</f>
        <v>OK</v>
      </c>
    </row>
    <row r="419" customFormat="false" ht="15" hidden="false" customHeight="false" outlineLevel="0" collapsed="false">
      <c r="A419" s="21" t="n">
        <v>46054</v>
      </c>
      <c r="B419" s="4" t="s">
        <v>109</v>
      </c>
      <c r="C419" s="4" t="s">
        <v>120</v>
      </c>
      <c r="D419" s="4" t="s">
        <v>131</v>
      </c>
      <c r="E419" s="16" t="n">
        <v>0</v>
      </c>
      <c r="F419" s="16" t="n">
        <v>6100</v>
      </c>
      <c r="G419" s="14" t="n">
        <v>6341</v>
      </c>
      <c r="H419" s="14" t="n">
        <v>130</v>
      </c>
      <c r="I419" s="14" t="n">
        <v>98</v>
      </c>
      <c r="J419" s="14" t="n">
        <v>5</v>
      </c>
      <c r="K419" s="14" t="n">
        <v>3</v>
      </c>
      <c r="L419" s="14" t="n">
        <v>2</v>
      </c>
      <c r="M419" s="14" t="n">
        <v>2</v>
      </c>
      <c r="N419" s="14" t="n">
        <v>1</v>
      </c>
      <c r="O419" s="14" t="n">
        <v>2</v>
      </c>
      <c r="P419" s="14" t="n">
        <v>2</v>
      </c>
      <c r="Q419" s="14" t="n">
        <v>1</v>
      </c>
      <c r="R419" s="16" t="n">
        <v>93500</v>
      </c>
      <c r="S419" s="24" t="n">
        <v>15</v>
      </c>
      <c r="T419" s="25" t="n">
        <f aca="false">IF(A419="","",E419+F419)</f>
        <v>6100</v>
      </c>
      <c r="U419" s="26" t="n">
        <f aca="false">IFERROR(H419/G419,"")</f>
        <v>0.0205014981864059</v>
      </c>
      <c r="V419" s="27" t="n">
        <f aca="false">IFERROR(J419/I419,"")</f>
        <v>0.0510204081632653</v>
      </c>
      <c r="W419" s="27" t="n">
        <f aca="false">IFERROR(K419/J419,"")</f>
        <v>0.6</v>
      </c>
      <c r="X419" s="25" t="n">
        <f aca="false">IFERROR(T419/K419,"")</f>
        <v>2033.33333333333</v>
      </c>
      <c r="Y419" s="27" t="n">
        <f aca="false">IFERROR(O419/K419,"")</f>
        <v>0.666666666666667</v>
      </c>
      <c r="Z419" s="27" t="n">
        <f aca="false">IFERROR(P419/O419,"")</f>
        <v>1</v>
      </c>
      <c r="AA419" s="27" t="n">
        <f aca="false">IFERROR(Q419/P419,"")</f>
        <v>0.5</v>
      </c>
      <c r="AB419" s="25" t="n">
        <f aca="false">IFERROR(T419/P419,"")</f>
        <v>3050</v>
      </c>
      <c r="AC419" s="25" t="n">
        <f aca="false">IFERROR(T419/Q419,"")</f>
        <v>6100</v>
      </c>
      <c r="AD419" s="25" t="n">
        <f aca="false">IFERROR(R419/Q419,"")</f>
        <v>93500</v>
      </c>
      <c r="AE419" s="28" t="n">
        <f aca="false">IFERROR(R419/T419,"")</f>
        <v>15.327868852459</v>
      </c>
      <c r="AF419" s="29" t="str">
        <f aca="false">IF(A419="","",IF(OR(O419&gt;K419,P419&gt;O419,Q419&gt;P419,K419&gt;J419),"CHECK","OK"))</f>
        <v>OK</v>
      </c>
    </row>
    <row r="420" customFormat="false" ht="15" hidden="false" customHeight="false" outlineLevel="0" collapsed="false">
      <c r="A420" s="21" t="n">
        <v>46054</v>
      </c>
      <c r="B420" s="4" t="s">
        <v>109</v>
      </c>
      <c r="C420" s="4" t="s">
        <v>120</v>
      </c>
      <c r="D420" s="4" t="s">
        <v>132</v>
      </c>
      <c r="E420" s="16" t="n">
        <v>0</v>
      </c>
      <c r="F420" s="16" t="n">
        <v>0</v>
      </c>
      <c r="G420" s="14" t="n">
        <v>0</v>
      </c>
      <c r="H420" s="14" t="n">
        <v>0</v>
      </c>
      <c r="I420" s="14" t="n">
        <v>0</v>
      </c>
      <c r="J420" s="14" t="n">
        <v>7</v>
      </c>
      <c r="K420" s="14" t="n">
        <v>6</v>
      </c>
      <c r="L420" s="14" t="n">
        <v>4</v>
      </c>
      <c r="M420" s="14" t="n">
        <v>2</v>
      </c>
      <c r="N420" s="14" t="n">
        <v>1</v>
      </c>
      <c r="O420" s="14" t="n">
        <v>4</v>
      </c>
      <c r="P420" s="14" t="n">
        <v>4</v>
      </c>
      <c r="Q420" s="14" t="n">
        <v>2</v>
      </c>
      <c r="R420" s="16" t="n">
        <v>146100</v>
      </c>
      <c r="S420" s="24" t="n">
        <v>27</v>
      </c>
      <c r="T420" s="25" t="n">
        <f aca="false">IF(A420="","",E420+F420)</f>
        <v>0</v>
      </c>
      <c r="U420" s="26" t="str">
        <f aca="false">IFERROR(H420/G420,"")</f>
        <v/>
      </c>
      <c r="V420" s="27" t="str">
        <f aca="false">IFERROR(J420/I420,"")</f>
        <v/>
      </c>
      <c r="W420" s="27" t="n">
        <f aca="false">IFERROR(K420/J420,"")</f>
        <v>0.857142857142857</v>
      </c>
      <c r="X420" s="25" t="n">
        <f aca="false">IFERROR(T420/K420,"")</f>
        <v>0</v>
      </c>
      <c r="Y420" s="27" t="n">
        <f aca="false">IFERROR(O420/K420,"")</f>
        <v>0.666666666666667</v>
      </c>
      <c r="Z420" s="27" t="n">
        <f aca="false">IFERROR(P420/O420,"")</f>
        <v>1</v>
      </c>
      <c r="AA420" s="27" t="n">
        <f aca="false">IFERROR(Q420/P420,"")</f>
        <v>0.5</v>
      </c>
      <c r="AB420" s="25" t="n">
        <f aca="false">IFERROR(T420/P420,"")</f>
        <v>0</v>
      </c>
      <c r="AC420" s="25" t="n">
        <f aca="false">IFERROR(T420/Q420,"")</f>
        <v>0</v>
      </c>
      <c r="AD420" s="25" t="n">
        <f aca="false">IFERROR(R420/Q420,"")</f>
        <v>73050</v>
      </c>
      <c r="AE420" s="28" t="str">
        <f aca="false">IFERROR(R420/T420,"")</f>
        <v/>
      </c>
      <c r="AF420" s="29" t="str">
        <f aca="false">IF(A420="","",IF(OR(O420&gt;K420,P420&gt;O420,Q420&gt;P420,K420&gt;J420),"CHECK","OK"))</f>
        <v>OK</v>
      </c>
    </row>
    <row r="421" customFormat="false" ht="15" hidden="false" customHeight="false" outlineLevel="0" collapsed="false">
      <c r="A421" s="21" t="n">
        <v>46054</v>
      </c>
      <c r="B421" s="4" t="s">
        <v>109</v>
      </c>
      <c r="C421" s="4" t="s">
        <v>120</v>
      </c>
      <c r="D421" s="4" t="s">
        <v>133</v>
      </c>
      <c r="E421" s="16" t="n">
        <v>0</v>
      </c>
      <c r="F421" s="16" t="n">
        <v>0</v>
      </c>
      <c r="G421" s="14" t="n">
        <v>0</v>
      </c>
      <c r="H421" s="14" t="n">
        <v>0</v>
      </c>
      <c r="I421" s="14" t="n">
        <v>231</v>
      </c>
      <c r="J421" s="14" t="n">
        <v>11</v>
      </c>
      <c r="K421" s="14" t="n">
        <v>7</v>
      </c>
      <c r="L421" s="14" t="n">
        <v>6</v>
      </c>
      <c r="M421" s="14" t="n">
        <v>4</v>
      </c>
      <c r="N421" s="14" t="n">
        <v>1</v>
      </c>
      <c r="O421" s="14" t="n">
        <v>4</v>
      </c>
      <c r="P421" s="14" t="n">
        <v>3</v>
      </c>
      <c r="Q421" s="14" t="n">
        <v>2</v>
      </c>
      <c r="R421" s="16" t="n">
        <v>169800</v>
      </c>
      <c r="S421" s="24" t="n">
        <v>14</v>
      </c>
      <c r="T421" s="25" t="n">
        <f aca="false">IF(A421="","",E421+F421)</f>
        <v>0</v>
      </c>
      <c r="U421" s="26" t="str">
        <f aca="false">IFERROR(H421/G421,"")</f>
        <v/>
      </c>
      <c r="V421" s="27" t="n">
        <f aca="false">IFERROR(J421/I421,"")</f>
        <v>0.0476190476190476</v>
      </c>
      <c r="W421" s="27" t="n">
        <f aca="false">IFERROR(K421/J421,"")</f>
        <v>0.636363636363636</v>
      </c>
      <c r="X421" s="25" t="n">
        <f aca="false">IFERROR(T421/K421,"")</f>
        <v>0</v>
      </c>
      <c r="Y421" s="27" t="n">
        <f aca="false">IFERROR(O421/K421,"")</f>
        <v>0.571428571428571</v>
      </c>
      <c r="Z421" s="27" t="n">
        <f aca="false">IFERROR(P421/O421,"")</f>
        <v>0.75</v>
      </c>
      <c r="AA421" s="27" t="n">
        <f aca="false">IFERROR(Q421/P421,"")</f>
        <v>0.666666666666667</v>
      </c>
      <c r="AB421" s="25" t="n">
        <f aca="false">IFERROR(T421/P421,"")</f>
        <v>0</v>
      </c>
      <c r="AC421" s="25" t="n">
        <f aca="false">IFERROR(T421/Q421,"")</f>
        <v>0</v>
      </c>
      <c r="AD421" s="25" t="n">
        <f aca="false">IFERROR(R421/Q421,"")</f>
        <v>84900</v>
      </c>
      <c r="AE421" s="28" t="str">
        <f aca="false">IFERROR(R421/T421,"")</f>
        <v/>
      </c>
      <c r="AF421" s="29" t="str">
        <f aca="false">IF(A421="","",IF(OR(O421&gt;K421,P421&gt;O421,Q421&gt;P421,K421&gt;J421),"CHECK","OK"))</f>
        <v>OK</v>
      </c>
    </row>
    <row r="422" customFormat="false" ht="15" hidden="false" customHeight="false" outlineLevel="0" collapsed="false">
      <c r="A422" s="21" t="n">
        <v>46054</v>
      </c>
      <c r="B422" s="4" t="s">
        <v>109</v>
      </c>
      <c r="C422" s="4" t="s">
        <v>122</v>
      </c>
      <c r="D422" s="4" t="s">
        <v>111</v>
      </c>
      <c r="E422" s="16" t="n">
        <v>94600</v>
      </c>
      <c r="F422" s="16" t="n">
        <v>9400</v>
      </c>
      <c r="G422" s="14" t="n">
        <v>21012</v>
      </c>
      <c r="H422" s="14" t="n">
        <v>908</v>
      </c>
      <c r="I422" s="14" t="n">
        <v>753</v>
      </c>
      <c r="J422" s="14" t="n">
        <v>48</v>
      </c>
      <c r="K422" s="14" t="n">
        <v>35</v>
      </c>
      <c r="L422" s="14" t="n">
        <v>24</v>
      </c>
      <c r="M422" s="14" t="n">
        <v>17</v>
      </c>
      <c r="N422" s="14" t="n">
        <v>7</v>
      </c>
      <c r="O422" s="14" t="n">
        <v>25</v>
      </c>
      <c r="P422" s="14" t="n">
        <v>20</v>
      </c>
      <c r="Q422" s="14" t="n">
        <v>16</v>
      </c>
      <c r="R422" s="16" t="n">
        <v>71600</v>
      </c>
      <c r="S422" s="24" t="n">
        <v>18</v>
      </c>
      <c r="T422" s="25" t="n">
        <f aca="false">IF(A422="","",E422+F422)</f>
        <v>104000</v>
      </c>
      <c r="U422" s="26" t="n">
        <f aca="false">IFERROR(H422/G422,"")</f>
        <v>0.0432134018656006</v>
      </c>
      <c r="V422" s="27" t="n">
        <f aca="false">IFERROR(J422/I422,"")</f>
        <v>0.0637450199203187</v>
      </c>
      <c r="W422" s="27" t="n">
        <f aca="false">IFERROR(K422/J422,"")</f>
        <v>0.729166666666667</v>
      </c>
      <c r="X422" s="25" t="n">
        <f aca="false">IFERROR(T422/K422,"")</f>
        <v>2971.42857142857</v>
      </c>
      <c r="Y422" s="27" t="n">
        <f aca="false">IFERROR(O422/K422,"")</f>
        <v>0.714285714285714</v>
      </c>
      <c r="Z422" s="27" t="n">
        <f aca="false">IFERROR(P422/O422,"")</f>
        <v>0.8</v>
      </c>
      <c r="AA422" s="27" t="n">
        <f aca="false">IFERROR(Q422/P422,"")</f>
        <v>0.8</v>
      </c>
      <c r="AB422" s="25" t="n">
        <f aca="false">IFERROR(T422/P422,"")</f>
        <v>5200</v>
      </c>
      <c r="AC422" s="25" t="n">
        <f aca="false">IFERROR(T422/Q422,"")</f>
        <v>6500</v>
      </c>
      <c r="AD422" s="25" t="n">
        <f aca="false">IFERROR(R422/Q422,"")</f>
        <v>4475</v>
      </c>
      <c r="AE422" s="28" t="n">
        <f aca="false">IFERROR(R422/T422,"")</f>
        <v>0.688461538461539</v>
      </c>
      <c r="AF422" s="29" t="str">
        <f aca="false">IF(A422="","",IF(OR(O422&gt;K422,P422&gt;O422,Q422&gt;P422,K422&gt;J422),"CHECK","OK"))</f>
        <v>OK</v>
      </c>
    </row>
    <row r="423" customFormat="false" ht="15" hidden="false" customHeight="false" outlineLevel="0" collapsed="false">
      <c r="A423" s="21" t="n">
        <v>46054</v>
      </c>
      <c r="B423" s="4" t="s">
        <v>109</v>
      </c>
      <c r="C423" s="4" t="s">
        <v>122</v>
      </c>
      <c r="D423" s="4" t="s">
        <v>117</v>
      </c>
      <c r="E423" s="16" t="n">
        <v>17900</v>
      </c>
      <c r="F423" s="16" t="n">
        <v>2300</v>
      </c>
      <c r="G423" s="14" t="n">
        <v>5828</v>
      </c>
      <c r="H423" s="14" t="n">
        <v>702</v>
      </c>
      <c r="I423" s="14" t="n">
        <v>681</v>
      </c>
      <c r="J423" s="14" t="n">
        <v>63</v>
      </c>
      <c r="K423" s="14" t="n">
        <v>58</v>
      </c>
      <c r="L423" s="14" t="n">
        <v>32</v>
      </c>
      <c r="M423" s="14" t="n">
        <v>22</v>
      </c>
      <c r="N423" s="14" t="n">
        <v>9</v>
      </c>
      <c r="O423" s="14" t="n">
        <v>44</v>
      </c>
      <c r="P423" s="14" t="n">
        <v>39</v>
      </c>
      <c r="Q423" s="14" t="n">
        <v>38</v>
      </c>
      <c r="R423" s="16" t="n">
        <v>152200</v>
      </c>
      <c r="S423" s="24" t="n">
        <v>23</v>
      </c>
      <c r="T423" s="25" t="n">
        <f aca="false">IF(A423="","",E423+F423)</f>
        <v>20200</v>
      </c>
      <c r="U423" s="26" t="n">
        <f aca="false">IFERROR(H423/G423,"")</f>
        <v>0.120452985586822</v>
      </c>
      <c r="V423" s="27" t="n">
        <f aca="false">IFERROR(J423/I423,"")</f>
        <v>0.092511013215859</v>
      </c>
      <c r="W423" s="27" t="n">
        <f aca="false">IFERROR(K423/J423,"")</f>
        <v>0.920634920634921</v>
      </c>
      <c r="X423" s="25" t="n">
        <f aca="false">IFERROR(T423/K423,"")</f>
        <v>348.275862068966</v>
      </c>
      <c r="Y423" s="27" t="n">
        <f aca="false">IFERROR(O423/K423,"")</f>
        <v>0.758620689655172</v>
      </c>
      <c r="Z423" s="27" t="n">
        <f aca="false">IFERROR(P423/O423,"")</f>
        <v>0.886363636363636</v>
      </c>
      <c r="AA423" s="27" t="n">
        <f aca="false">IFERROR(Q423/P423,"")</f>
        <v>0.974358974358974</v>
      </c>
      <c r="AB423" s="25" t="n">
        <f aca="false">IFERROR(T423/P423,"")</f>
        <v>517.948717948718</v>
      </c>
      <c r="AC423" s="25" t="n">
        <f aca="false">IFERROR(T423/Q423,"")</f>
        <v>531.578947368421</v>
      </c>
      <c r="AD423" s="25" t="n">
        <f aca="false">IFERROR(R423/Q423,"")</f>
        <v>4005.26315789474</v>
      </c>
      <c r="AE423" s="28" t="n">
        <f aca="false">IFERROR(R423/T423,"")</f>
        <v>7.53465346534653</v>
      </c>
      <c r="AF423" s="29" t="str">
        <f aca="false">IF(A423="","",IF(OR(O423&gt;K423,P423&gt;O423,Q423&gt;P423,K423&gt;J423),"CHECK","OK"))</f>
        <v>OK</v>
      </c>
    </row>
    <row r="424" customFormat="false" ht="15" hidden="false" customHeight="false" outlineLevel="0" collapsed="false">
      <c r="A424" s="21" t="n">
        <v>46054</v>
      </c>
      <c r="B424" s="4" t="s">
        <v>109</v>
      </c>
      <c r="C424" s="4" t="s">
        <v>122</v>
      </c>
      <c r="D424" s="4" t="s">
        <v>121</v>
      </c>
      <c r="E424" s="16" t="n">
        <v>63100</v>
      </c>
      <c r="F424" s="16" t="n">
        <v>6100</v>
      </c>
      <c r="G424" s="14" t="n">
        <v>93234</v>
      </c>
      <c r="H424" s="14" t="n">
        <v>1007</v>
      </c>
      <c r="I424" s="14" t="n">
        <v>929</v>
      </c>
      <c r="J424" s="14" t="n">
        <v>48</v>
      </c>
      <c r="K424" s="14" t="n">
        <v>27</v>
      </c>
      <c r="L424" s="14" t="n">
        <v>24</v>
      </c>
      <c r="M424" s="14" t="n">
        <v>17</v>
      </c>
      <c r="N424" s="14" t="n">
        <v>7</v>
      </c>
      <c r="O424" s="14" t="n">
        <v>14</v>
      </c>
      <c r="P424" s="14" t="n">
        <v>11</v>
      </c>
      <c r="Q424" s="14" t="n">
        <v>9</v>
      </c>
      <c r="R424" s="16" t="n">
        <v>40800</v>
      </c>
      <c r="S424" s="24" t="n">
        <v>21</v>
      </c>
      <c r="T424" s="25" t="n">
        <f aca="false">IF(A424="","",E424+F424)</f>
        <v>69200</v>
      </c>
      <c r="U424" s="26" t="n">
        <f aca="false">IFERROR(H424/G424,"")</f>
        <v>0.0108007808310273</v>
      </c>
      <c r="V424" s="27" t="n">
        <f aca="false">IFERROR(J424/I424,"")</f>
        <v>0.0516684607104413</v>
      </c>
      <c r="W424" s="27" t="n">
        <f aca="false">IFERROR(K424/J424,"")</f>
        <v>0.5625</v>
      </c>
      <c r="X424" s="25" t="n">
        <f aca="false">IFERROR(T424/K424,"")</f>
        <v>2562.96296296296</v>
      </c>
      <c r="Y424" s="27" t="n">
        <f aca="false">IFERROR(O424/K424,"")</f>
        <v>0.518518518518519</v>
      </c>
      <c r="Z424" s="27" t="n">
        <f aca="false">IFERROR(P424/O424,"")</f>
        <v>0.785714285714286</v>
      </c>
      <c r="AA424" s="27" t="n">
        <f aca="false">IFERROR(Q424/P424,"")</f>
        <v>0.818181818181818</v>
      </c>
      <c r="AB424" s="25" t="n">
        <f aca="false">IFERROR(T424/P424,"")</f>
        <v>6290.90909090909</v>
      </c>
      <c r="AC424" s="25" t="n">
        <f aca="false">IFERROR(T424/Q424,"")</f>
        <v>7688.88888888889</v>
      </c>
      <c r="AD424" s="25" t="n">
        <f aca="false">IFERROR(R424/Q424,"")</f>
        <v>4533.33333333333</v>
      </c>
      <c r="AE424" s="28" t="n">
        <f aca="false">IFERROR(R424/T424,"")</f>
        <v>0.589595375722543</v>
      </c>
      <c r="AF424" s="29" t="str">
        <f aca="false">IF(A424="","",IF(OR(O424&gt;K424,P424&gt;O424,Q424&gt;P424,K424&gt;J424),"CHECK","OK"))</f>
        <v>OK</v>
      </c>
    </row>
    <row r="425" customFormat="false" ht="15" hidden="false" customHeight="false" outlineLevel="0" collapsed="false">
      <c r="A425" s="21" t="n">
        <v>46054</v>
      </c>
      <c r="B425" s="4" t="s">
        <v>109</v>
      </c>
      <c r="C425" s="4" t="s">
        <v>122</v>
      </c>
      <c r="D425" s="4" t="s">
        <v>123</v>
      </c>
      <c r="E425" s="16" t="n">
        <v>30600</v>
      </c>
      <c r="F425" s="16" t="n">
        <v>7600</v>
      </c>
      <c r="G425" s="14" t="n">
        <v>107199</v>
      </c>
      <c r="H425" s="14" t="n">
        <v>462</v>
      </c>
      <c r="I425" s="14" t="n">
        <v>356</v>
      </c>
      <c r="J425" s="14" t="n">
        <v>8</v>
      </c>
      <c r="K425" s="14" t="n">
        <v>4</v>
      </c>
      <c r="L425" s="14" t="n">
        <v>4</v>
      </c>
      <c r="M425" s="14" t="n">
        <v>3</v>
      </c>
      <c r="N425" s="14" t="n">
        <v>1</v>
      </c>
      <c r="O425" s="14" t="n">
        <v>2</v>
      </c>
      <c r="P425" s="14" t="n">
        <v>1</v>
      </c>
      <c r="Q425" s="14" t="n">
        <v>1</v>
      </c>
      <c r="R425" s="16" t="n">
        <v>4000</v>
      </c>
      <c r="S425" s="24" t="n">
        <v>14</v>
      </c>
      <c r="T425" s="25" t="n">
        <f aca="false">IF(A425="","",E425+F425)</f>
        <v>38200</v>
      </c>
      <c r="U425" s="26" t="n">
        <f aca="false">IFERROR(H425/G425,"")</f>
        <v>0.00430974169535164</v>
      </c>
      <c r="V425" s="27" t="n">
        <f aca="false">IFERROR(J425/I425,"")</f>
        <v>0.0224719101123596</v>
      </c>
      <c r="W425" s="27" t="n">
        <f aca="false">IFERROR(K425/J425,"")</f>
        <v>0.5</v>
      </c>
      <c r="X425" s="25" t="n">
        <f aca="false">IFERROR(T425/K425,"")</f>
        <v>9550</v>
      </c>
      <c r="Y425" s="27" t="n">
        <f aca="false">IFERROR(O425/K425,"")</f>
        <v>0.5</v>
      </c>
      <c r="Z425" s="27" t="n">
        <f aca="false">IFERROR(P425/O425,"")</f>
        <v>0.5</v>
      </c>
      <c r="AA425" s="27" t="n">
        <f aca="false">IFERROR(Q425/P425,"")</f>
        <v>1</v>
      </c>
      <c r="AB425" s="25" t="n">
        <f aca="false">IFERROR(T425/P425,"")</f>
        <v>38200</v>
      </c>
      <c r="AC425" s="25" t="n">
        <f aca="false">IFERROR(T425/Q425,"")</f>
        <v>38200</v>
      </c>
      <c r="AD425" s="25" t="n">
        <f aca="false">IFERROR(R425/Q425,"")</f>
        <v>4000</v>
      </c>
      <c r="AE425" s="28" t="n">
        <f aca="false">IFERROR(R425/T425,"")</f>
        <v>0.104712041884817</v>
      </c>
      <c r="AF425" s="29" t="str">
        <f aca="false">IF(A425="","",IF(OR(O425&gt;K425,P425&gt;O425,Q425&gt;P425,K425&gt;J425),"CHECK","OK"))</f>
        <v>OK</v>
      </c>
    </row>
    <row r="426" customFormat="false" ht="15" hidden="false" customHeight="false" outlineLevel="0" collapsed="false">
      <c r="A426" s="21" t="n">
        <v>46054</v>
      </c>
      <c r="B426" s="4" t="s">
        <v>109</v>
      </c>
      <c r="C426" s="4" t="s">
        <v>122</v>
      </c>
      <c r="D426" s="4" t="s">
        <v>126</v>
      </c>
      <c r="E426" s="16" t="n">
        <v>50300</v>
      </c>
      <c r="F426" s="16" t="n">
        <v>9100</v>
      </c>
      <c r="G426" s="14" t="n">
        <v>148929</v>
      </c>
      <c r="H426" s="14" t="n">
        <v>1261</v>
      </c>
      <c r="I426" s="14" t="n">
        <v>856</v>
      </c>
      <c r="J426" s="14" t="n">
        <v>41</v>
      </c>
      <c r="K426" s="14" t="n">
        <v>17</v>
      </c>
      <c r="L426" s="14" t="n">
        <v>20</v>
      </c>
      <c r="M426" s="14" t="n">
        <v>14</v>
      </c>
      <c r="N426" s="14" t="n">
        <v>7</v>
      </c>
      <c r="O426" s="14" t="n">
        <v>9</v>
      </c>
      <c r="P426" s="14" t="n">
        <v>6</v>
      </c>
      <c r="Q426" s="14" t="n">
        <v>4</v>
      </c>
      <c r="R426" s="16" t="n">
        <v>15700</v>
      </c>
      <c r="S426" s="24" t="n">
        <v>20</v>
      </c>
      <c r="T426" s="25" t="n">
        <f aca="false">IF(A426="","",E426+F426)</f>
        <v>59400</v>
      </c>
      <c r="U426" s="26" t="n">
        <f aca="false">IFERROR(H426/G426,"")</f>
        <v>0.00846712191715516</v>
      </c>
      <c r="V426" s="27" t="n">
        <f aca="false">IFERROR(J426/I426,"")</f>
        <v>0.0478971962616822</v>
      </c>
      <c r="W426" s="27" t="n">
        <f aca="false">IFERROR(K426/J426,"")</f>
        <v>0.414634146341463</v>
      </c>
      <c r="X426" s="25" t="n">
        <f aca="false">IFERROR(T426/K426,"")</f>
        <v>3494.11764705882</v>
      </c>
      <c r="Y426" s="27" t="n">
        <f aca="false">IFERROR(O426/K426,"")</f>
        <v>0.529411764705882</v>
      </c>
      <c r="Z426" s="27" t="n">
        <f aca="false">IFERROR(P426/O426,"")</f>
        <v>0.666666666666667</v>
      </c>
      <c r="AA426" s="27" t="n">
        <f aca="false">IFERROR(Q426/P426,"")</f>
        <v>0.666666666666667</v>
      </c>
      <c r="AB426" s="25" t="n">
        <f aca="false">IFERROR(T426/P426,"")</f>
        <v>9900</v>
      </c>
      <c r="AC426" s="25" t="n">
        <f aca="false">IFERROR(T426/Q426,"")</f>
        <v>14850</v>
      </c>
      <c r="AD426" s="25" t="n">
        <f aca="false">IFERROR(R426/Q426,"")</f>
        <v>3925</v>
      </c>
      <c r="AE426" s="28" t="n">
        <f aca="false">IFERROR(R426/T426,"")</f>
        <v>0.264309764309764</v>
      </c>
      <c r="AF426" s="29" t="str">
        <f aca="false">IF(A426="","",IF(OR(O426&gt;K426,P426&gt;O426,Q426&gt;P426,K426&gt;J426),"CHECK","OK"))</f>
        <v>OK</v>
      </c>
    </row>
    <row r="427" customFormat="false" ht="15" hidden="false" customHeight="false" outlineLevel="0" collapsed="false">
      <c r="A427" s="21" t="n">
        <v>46054</v>
      </c>
      <c r="B427" s="4" t="s">
        <v>109</v>
      </c>
      <c r="C427" s="4" t="s">
        <v>122</v>
      </c>
      <c r="D427" s="4" t="s">
        <v>127</v>
      </c>
      <c r="E427" s="16" t="n">
        <v>0</v>
      </c>
      <c r="F427" s="16" t="n">
        <v>17900</v>
      </c>
      <c r="G427" s="14" t="n">
        <v>30942</v>
      </c>
      <c r="H427" s="14" t="n">
        <v>922</v>
      </c>
      <c r="I427" s="14" t="n">
        <v>906</v>
      </c>
      <c r="J427" s="14" t="n">
        <v>25</v>
      </c>
      <c r="K427" s="14" t="n">
        <v>17</v>
      </c>
      <c r="L427" s="14" t="n">
        <v>12</v>
      </c>
      <c r="M427" s="14" t="n">
        <v>9</v>
      </c>
      <c r="N427" s="14" t="n">
        <v>4</v>
      </c>
      <c r="O427" s="14" t="n">
        <v>11</v>
      </c>
      <c r="P427" s="14" t="n">
        <v>8</v>
      </c>
      <c r="Q427" s="14" t="n">
        <v>7</v>
      </c>
      <c r="R427" s="16" t="n">
        <v>32400</v>
      </c>
      <c r="S427" s="24" t="n">
        <v>25</v>
      </c>
      <c r="T427" s="25" t="n">
        <f aca="false">IF(A427="","",E427+F427)</f>
        <v>17900</v>
      </c>
      <c r="U427" s="26" t="n">
        <f aca="false">IFERROR(H427/G427,"")</f>
        <v>0.0297976859931485</v>
      </c>
      <c r="V427" s="27" t="n">
        <f aca="false">IFERROR(J427/I427,"")</f>
        <v>0.0275938189845475</v>
      </c>
      <c r="W427" s="27" t="n">
        <f aca="false">IFERROR(K427/J427,"")</f>
        <v>0.68</v>
      </c>
      <c r="X427" s="25" t="n">
        <f aca="false">IFERROR(T427/K427,"")</f>
        <v>1052.94117647059</v>
      </c>
      <c r="Y427" s="27" t="n">
        <f aca="false">IFERROR(O427/K427,"")</f>
        <v>0.647058823529412</v>
      </c>
      <c r="Z427" s="27" t="n">
        <f aca="false">IFERROR(P427/O427,"")</f>
        <v>0.727272727272727</v>
      </c>
      <c r="AA427" s="27" t="n">
        <f aca="false">IFERROR(Q427/P427,"")</f>
        <v>0.875</v>
      </c>
      <c r="AB427" s="25" t="n">
        <f aca="false">IFERROR(T427/P427,"")</f>
        <v>2237.5</v>
      </c>
      <c r="AC427" s="25" t="n">
        <f aca="false">IFERROR(T427/Q427,"")</f>
        <v>2557.14285714286</v>
      </c>
      <c r="AD427" s="25" t="n">
        <f aca="false">IFERROR(R427/Q427,"")</f>
        <v>4628.57142857143</v>
      </c>
      <c r="AE427" s="28" t="n">
        <f aca="false">IFERROR(R427/T427,"")</f>
        <v>1.81005586592179</v>
      </c>
      <c r="AF427" s="29" t="str">
        <f aca="false">IF(A427="","",IF(OR(O427&gt;K427,P427&gt;O427,Q427&gt;P427,K427&gt;J427),"CHECK","OK"))</f>
        <v>OK</v>
      </c>
    </row>
    <row r="428" customFormat="false" ht="15" hidden="false" customHeight="false" outlineLevel="0" collapsed="false">
      <c r="A428" s="21" t="n">
        <v>46054</v>
      </c>
      <c r="B428" s="4" t="s">
        <v>109</v>
      </c>
      <c r="C428" s="4" t="s">
        <v>122</v>
      </c>
      <c r="D428" s="4" t="s">
        <v>128</v>
      </c>
      <c r="E428" s="16" t="n">
        <v>0</v>
      </c>
      <c r="F428" s="16" t="n">
        <v>6100</v>
      </c>
      <c r="G428" s="14" t="n">
        <v>14294</v>
      </c>
      <c r="H428" s="14" t="n">
        <v>760</v>
      </c>
      <c r="I428" s="14" t="n">
        <v>633</v>
      </c>
      <c r="J428" s="14" t="n">
        <v>164</v>
      </c>
      <c r="K428" s="14" t="n">
        <v>116</v>
      </c>
      <c r="L428" s="14" t="n">
        <v>123</v>
      </c>
      <c r="M428" s="14" t="n">
        <v>16</v>
      </c>
      <c r="N428" s="14" t="n">
        <v>25</v>
      </c>
      <c r="O428" s="14" t="n">
        <v>87</v>
      </c>
      <c r="P428" s="14" t="n">
        <v>72</v>
      </c>
      <c r="Q428" s="14" t="n">
        <v>64</v>
      </c>
      <c r="R428" s="16" t="n">
        <v>256200</v>
      </c>
      <c r="S428" s="24" t="n">
        <v>24</v>
      </c>
      <c r="T428" s="25" t="n">
        <f aca="false">IF(A428="","",E428+F428)</f>
        <v>6100</v>
      </c>
      <c r="U428" s="26" t="n">
        <f aca="false">IFERROR(H428/G428,"")</f>
        <v>0.0531691618861061</v>
      </c>
      <c r="V428" s="27" t="n">
        <f aca="false">IFERROR(J428/I428,"")</f>
        <v>0.259083728278041</v>
      </c>
      <c r="W428" s="27" t="n">
        <f aca="false">IFERROR(K428/J428,"")</f>
        <v>0.707317073170732</v>
      </c>
      <c r="X428" s="25" t="n">
        <f aca="false">IFERROR(T428/K428,"")</f>
        <v>52.5862068965517</v>
      </c>
      <c r="Y428" s="27" t="n">
        <f aca="false">IFERROR(O428/K428,"")</f>
        <v>0.75</v>
      </c>
      <c r="Z428" s="27" t="n">
        <f aca="false">IFERROR(P428/O428,"")</f>
        <v>0.827586206896552</v>
      </c>
      <c r="AA428" s="27" t="n">
        <f aca="false">IFERROR(Q428/P428,"")</f>
        <v>0.888888888888889</v>
      </c>
      <c r="AB428" s="25" t="n">
        <f aca="false">IFERROR(T428/P428,"")</f>
        <v>84.7222222222222</v>
      </c>
      <c r="AC428" s="25" t="n">
        <f aca="false">IFERROR(T428/Q428,"")</f>
        <v>95.3125</v>
      </c>
      <c r="AD428" s="25" t="n">
        <f aca="false">IFERROR(R428/Q428,"")</f>
        <v>4003.125</v>
      </c>
      <c r="AE428" s="28" t="n">
        <f aca="false">IFERROR(R428/T428,"")</f>
        <v>42</v>
      </c>
      <c r="AF428" s="29" t="str">
        <f aca="false">IF(A428="","",IF(OR(O428&gt;K428,P428&gt;O428,Q428&gt;P428,K428&gt;J428),"CHECK","OK"))</f>
        <v>OK</v>
      </c>
    </row>
    <row r="429" customFormat="false" ht="15" hidden="false" customHeight="false" outlineLevel="0" collapsed="false">
      <c r="A429" s="21" t="n">
        <v>46054</v>
      </c>
      <c r="B429" s="4" t="s">
        <v>109</v>
      </c>
      <c r="C429" s="4" t="s">
        <v>122</v>
      </c>
      <c r="D429" s="4" t="s">
        <v>129</v>
      </c>
      <c r="E429" s="16" t="n">
        <v>0</v>
      </c>
      <c r="F429" s="16" t="n">
        <v>12000</v>
      </c>
      <c r="G429" s="14" t="n">
        <v>18399</v>
      </c>
      <c r="H429" s="14" t="n">
        <v>190</v>
      </c>
      <c r="I429" s="14" t="n">
        <v>158</v>
      </c>
      <c r="J429" s="14" t="n">
        <v>3</v>
      </c>
      <c r="K429" s="14" t="n">
        <v>1</v>
      </c>
      <c r="L429" s="14" t="n">
        <v>2</v>
      </c>
      <c r="M429" s="14" t="n">
        <v>1</v>
      </c>
      <c r="N429" s="14" t="n">
        <v>0</v>
      </c>
      <c r="O429" s="14" t="n">
        <v>1</v>
      </c>
      <c r="P429" s="14" t="n">
        <v>1</v>
      </c>
      <c r="Q429" s="14" t="n">
        <v>1</v>
      </c>
      <c r="R429" s="16" t="n">
        <v>5100</v>
      </c>
      <c r="S429" s="24" t="n">
        <v>16</v>
      </c>
      <c r="T429" s="25" t="n">
        <f aca="false">IF(A429="","",E429+F429)</f>
        <v>12000</v>
      </c>
      <c r="U429" s="26" t="n">
        <f aca="false">IFERROR(H429/G429,"")</f>
        <v>0.0103266481874015</v>
      </c>
      <c r="V429" s="27" t="n">
        <f aca="false">IFERROR(J429/I429,"")</f>
        <v>0.0189873417721519</v>
      </c>
      <c r="W429" s="27" t="n">
        <f aca="false">IFERROR(K429/J429,"")</f>
        <v>0.333333333333333</v>
      </c>
      <c r="X429" s="25" t="n">
        <f aca="false">IFERROR(T429/K429,"")</f>
        <v>12000</v>
      </c>
      <c r="Y429" s="27" t="n">
        <f aca="false">IFERROR(O429/K429,"")</f>
        <v>1</v>
      </c>
      <c r="Z429" s="27" t="n">
        <f aca="false">IFERROR(P429/O429,"")</f>
        <v>1</v>
      </c>
      <c r="AA429" s="27" t="n">
        <f aca="false">IFERROR(Q429/P429,"")</f>
        <v>1</v>
      </c>
      <c r="AB429" s="25" t="n">
        <f aca="false">IFERROR(T429/P429,"")</f>
        <v>12000</v>
      </c>
      <c r="AC429" s="25" t="n">
        <f aca="false">IFERROR(T429/Q429,"")</f>
        <v>12000</v>
      </c>
      <c r="AD429" s="25" t="n">
        <f aca="false">IFERROR(R429/Q429,"")</f>
        <v>5100</v>
      </c>
      <c r="AE429" s="28" t="n">
        <f aca="false">IFERROR(R429/T429,"")</f>
        <v>0.425</v>
      </c>
      <c r="AF429" s="29" t="str">
        <f aca="false">IF(A429="","",IF(OR(O429&gt;K429,P429&gt;O429,Q429&gt;P429,K429&gt;J429),"CHECK","OK"))</f>
        <v>OK</v>
      </c>
    </row>
    <row r="430" customFormat="false" ht="15" hidden="false" customHeight="false" outlineLevel="0" collapsed="false">
      <c r="A430" s="21" t="n">
        <v>46054</v>
      </c>
      <c r="B430" s="4" t="s">
        <v>109</v>
      </c>
      <c r="C430" s="4" t="s">
        <v>122</v>
      </c>
      <c r="D430" s="4" t="s">
        <v>130</v>
      </c>
      <c r="E430" s="16" t="n">
        <v>0</v>
      </c>
      <c r="F430" s="16" t="n">
        <v>0</v>
      </c>
      <c r="G430" s="14" t="n">
        <v>0</v>
      </c>
      <c r="H430" s="14" t="n">
        <v>0</v>
      </c>
      <c r="I430" s="14" t="n">
        <v>0</v>
      </c>
      <c r="J430" s="14" t="n">
        <v>8</v>
      </c>
      <c r="K430" s="14" t="n">
        <v>5</v>
      </c>
      <c r="L430" s="14" t="n">
        <v>0</v>
      </c>
      <c r="M430" s="14" t="n">
        <v>0</v>
      </c>
      <c r="N430" s="14" t="n">
        <v>8</v>
      </c>
      <c r="O430" s="14" t="n">
        <v>3</v>
      </c>
      <c r="P430" s="14" t="n">
        <v>2</v>
      </c>
      <c r="Q430" s="14" t="n">
        <v>2</v>
      </c>
      <c r="R430" s="16" t="n">
        <v>9700</v>
      </c>
      <c r="S430" s="24" t="n">
        <v>20</v>
      </c>
      <c r="T430" s="25" t="n">
        <f aca="false">IF(A430="","",E430+F430)</f>
        <v>0</v>
      </c>
      <c r="U430" s="26" t="str">
        <f aca="false">IFERROR(H430/G430,"")</f>
        <v/>
      </c>
      <c r="V430" s="27" t="str">
        <f aca="false">IFERROR(J430/I430,"")</f>
        <v/>
      </c>
      <c r="W430" s="27" t="n">
        <f aca="false">IFERROR(K430/J430,"")</f>
        <v>0.625</v>
      </c>
      <c r="X430" s="25" t="n">
        <f aca="false">IFERROR(T430/K430,"")</f>
        <v>0</v>
      </c>
      <c r="Y430" s="27" t="n">
        <f aca="false">IFERROR(O430/K430,"")</f>
        <v>0.6</v>
      </c>
      <c r="Z430" s="27" t="n">
        <f aca="false">IFERROR(P430/O430,"")</f>
        <v>0.666666666666667</v>
      </c>
      <c r="AA430" s="27" t="n">
        <f aca="false">IFERROR(Q430/P430,"")</f>
        <v>1</v>
      </c>
      <c r="AB430" s="25" t="n">
        <f aca="false">IFERROR(T430/P430,"")</f>
        <v>0</v>
      </c>
      <c r="AC430" s="25" t="n">
        <f aca="false">IFERROR(T430/Q430,"")</f>
        <v>0</v>
      </c>
      <c r="AD430" s="25" t="n">
        <f aca="false">IFERROR(R430/Q430,"")</f>
        <v>4850</v>
      </c>
      <c r="AE430" s="28" t="str">
        <f aca="false">IFERROR(R430/T430,"")</f>
        <v/>
      </c>
      <c r="AF430" s="29" t="str">
        <f aca="false">IF(A430="","",IF(OR(O430&gt;K430,P430&gt;O430,Q430&gt;P430,K430&gt;J430),"CHECK","OK"))</f>
        <v>OK</v>
      </c>
    </row>
    <row r="431" customFormat="false" ht="15" hidden="false" customHeight="false" outlineLevel="0" collapsed="false">
      <c r="A431" s="21" t="n">
        <v>46054</v>
      </c>
      <c r="B431" s="4" t="s">
        <v>109</v>
      </c>
      <c r="C431" s="4" t="s">
        <v>122</v>
      </c>
      <c r="D431" s="4" t="s">
        <v>131</v>
      </c>
      <c r="E431" s="16" t="n">
        <v>0</v>
      </c>
      <c r="F431" s="16" t="n">
        <v>3600</v>
      </c>
      <c r="G431" s="14" t="n">
        <v>7897</v>
      </c>
      <c r="H431" s="14" t="n">
        <v>167</v>
      </c>
      <c r="I431" s="14" t="n">
        <v>112</v>
      </c>
      <c r="J431" s="14" t="n">
        <v>6</v>
      </c>
      <c r="K431" s="14" t="n">
        <v>4</v>
      </c>
      <c r="L431" s="14" t="n">
        <v>3</v>
      </c>
      <c r="M431" s="14" t="n">
        <v>2</v>
      </c>
      <c r="N431" s="14" t="n">
        <v>1</v>
      </c>
      <c r="O431" s="14" t="n">
        <v>3</v>
      </c>
      <c r="P431" s="14" t="n">
        <v>2</v>
      </c>
      <c r="Q431" s="14" t="n">
        <v>2</v>
      </c>
      <c r="R431" s="16" t="n">
        <v>9300</v>
      </c>
      <c r="S431" s="24" t="n">
        <v>19</v>
      </c>
      <c r="T431" s="25" t="n">
        <f aca="false">IF(A431="","",E431+F431)</f>
        <v>3600</v>
      </c>
      <c r="U431" s="26" t="n">
        <f aca="false">IFERROR(H431/G431,"")</f>
        <v>0.0211472711156135</v>
      </c>
      <c r="V431" s="27" t="n">
        <f aca="false">IFERROR(J431/I431,"")</f>
        <v>0.0535714285714286</v>
      </c>
      <c r="W431" s="27" t="n">
        <f aca="false">IFERROR(K431/J431,"")</f>
        <v>0.666666666666667</v>
      </c>
      <c r="X431" s="25" t="n">
        <f aca="false">IFERROR(T431/K431,"")</f>
        <v>900</v>
      </c>
      <c r="Y431" s="27" t="n">
        <f aca="false">IFERROR(O431/K431,"")</f>
        <v>0.75</v>
      </c>
      <c r="Z431" s="27" t="n">
        <f aca="false">IFERROR(P431/O431,"")</f>
        <v>0.666666666666667</v>
      </c>
      <c r="AA431" s="27" t="n">
        <f aca="false">IFERROR(Q431/P431,"")</f>
        <v>1</v>
      </c>
      <c r="AB431" s="25" t="n">
        <f aca="false">IFERROR(T431/P431,"")</f>
        <v>1800</v>
      </c>
      <c r="AC431" s="25" t="n">
        <f aca="false">IFERROR(T431/Q431,"")</f>
        <v>1800</v>
      </c>
      <c r="AD431" s="25" t="n">
        <f aca="false">IFERROR(R431/Q431,"")</f>
        <v>4650</v>
      </c>
      <c r="AE431" s="28" t="n">
        <f aca="false">IFERROR(R431/T431,"")</f>
        <v>2.58333333333333</v>
      </c>
      <c r="AF431" s="29" t="str">
        <f aca="false">IF(A431="","",IF(OR(O431&gt;K431,P431&gt;O431,Q431&gt;P431,K431&gt;J431),"CHECK","OK"))</f>
        <v>OK</v>
      </c>
    </row>
    <row r="432" customFormat="false" ht="15" hidden="false" customHeight="false" outlineLevel="0" collapsed="false">
      <c r="A432" s="21" t="n">
        <v>46054</v>
      </c>
      <c r="B432" s="4" t="s">
        <v>109</v>
      </c>
      <c r="C432" s="4" t="s">
        <v>122</v>
      </c>
      <c r="D432" s="4" t="s">
        <v>132</v>
      </c>
      <c r="E432" s="16" t="n">
        <v>0</v>
      </c>
      <c r="F432" s="16" t="n">
        <v>0</v>
      </c>
      <c r="G432" s="14" t="n">
        <v>0</v>
      </c>
      <c r="H432" s="14" t="n">
        <v>0</v>
      </c>
      <c r="I432" s="14" t="n">
        <v>0</v>
      </c>
      <c r="J432" s="14" t="n">
        <v>8</v>
      </c>
      <c r="K432" s="14" t="n">
        <v>6</v>
      </c>
      <c r="L432" s="14" t="n">
        <v>4</v>
      </c>
      <c r="M432" s="14" t="n">
        <v>3</v>
      </c>
      <c r="N432" s="14" t="n">
        <v>1</v>
      </c>
      <c r="O432" s="14" t="n">
        <v>5</v>
      </c>
      <c r="P432" s="14" t="n">
        <v>4</v>
      </c>
      <c r="Q432" s="14" t="n">
        <v>4</v>
      </c>
      <c r="R432" s="16" t="n">
        <v>18900</v>
      </c>
      <c r="S432" s="24" t="n">
        <v>11</v>
      </c>
      <c r="T432" s="25" t="n">
        <f aca="false">IF(A432="","",E432+F432)</f>
        <v>0</v>
      </c>
      <c r="U432" s="26" t="str">
        <f aca="false">IFERROR(H432/G432,"")</f>
        <v/>
      </c>
      <c r="V432" s="27" t="str">
        <f aca="false">IFERROR(J432/I432,"")</f>
        <v/>
      </c>
      <c r="W432" s="27" t="n">
        <f aca="false">IFERROR(K432/J432,"")</f>
        <v>0.75</v>
      </c>
      <c r="X432" s="25" t="n">
        <f aca="false">IFERROR(T432/K432,"")</f>
        <v>0</v>
      </c>
      <c r="Y432" s="27" t="n">
        <f aca="false">IFERROR(O432/K432,"")</f>
        <v>0.833333333333333</v>
      </c>
      <c r="Z432" s="27" t="n">
        <f aca="false">IFERROR(P432/O432,"")</f>
        <v>0.8</v>
      </c>
      <c r="AA432" s="27" t="n">
        <f aca="false">IFERROR(Q432/P432,"")</f>
        <v>1</v>
      </c>
      <c r="AB432" s="25" t="n">
        <f aca="false">IFERROR(T432/P432,"")</f>
        <v>0</v>
      </c>
      <c r="AC432" s="25" t="n">
        <f aca="false">IFERROR(T432/Q432,"")</f>
        <v>0</v>
      </c>
      <c r="AD432" s="25" t="n">
        <f aca="false">IFERROR(R432/Q432,"")</f>
        <v>4725</v>
      </c>
      <c r="AE432" s="28" t="str">
        <f aca="false">IFERROR(R432/T432,"")</f>
        <v/>
      </c>
      <c r="AF432" s="29" t="str">
        <f aca="false">IF(A432="","",IF(OR(O432&gt;K432,P432&gt;O432,Q432&gt;P432,K432&gt;J432),"CHECK","OK"))</f>
        <v>OK</v>
      </c>
    </row>
    <row r="433" customFormat="false" ht="15" hidden="false" customHeight="false" outlineLevel="0" collapsed="false">
      <c r="A433" s="21" t="n">
        <v>46054</v>
      </c>
      <c r="B433" s="4" t="s">
        <v>109</v>
      </c>
      <c r="C433" s="4" t="s">
        <v>122</v>
      </c>
      <c r="D433" s="4" t="s">
        <v>133</v>
      </c>
      <c r="E433" s="16" t="n">
        <v>0</v>
      </c>
      <c r="F433" s="16" t="n">
        <v>0</v>
      </c>
      <c r="G433" s="14" t="n">
        <v>0</v>
      </c>
      <c r="H433" s="14" t="n">
        <v>0</v>
      </c>
      <c r="I433" s="14" t="n">
        <v>234</v>
      </c>
      <c r="J433" s="14" t="n">
        <v>11</v>
      </c>
      <c r="K433" s="14" t="n">
        <v>6</v>
      </c>
      <c r="L433" s="14" t="n">
        <v>6</v>
      </c>
      <c r="M433" s="14" t="n">
        <v>4</v>
      </c>
      <c r="N433" s="14" t="n">
        <v>1</v>
      </c>
      <c r="O433" s="14" t="n">
        <v>4</v>
      </c>
      <c r="P433" s="14" t="n">
        <v>3</v>
      </c>
      <c r="Q433" s="14" t="n">
        <v>2</v>
      </c>
      <c r="R433" s="16" t="n">
        <v>9800</v>
      </c>
      <c r="S433" s="24" t="n">
        <v>23</v>
      </c>
      <c r="T433" s="25" t="n">
        <f aca="false">IF(A433="","",E433+F433)</f>
        <v>0</v>
      </c>
      <c r="U433" s="26" t="str">
        <f aca="false">IFERROR(H433/G433,"")</f>
        <v/>
      </c>
      <c r="V433" s="27" t="n">
        <f aca="false">IFERROR(J433/I433,"")</f>
        <v>0.047008547008547</v>
      </c>
      <c r="W433" s="27" t="n">
        <f aca="false">IFERROR(K433/J433,"")</f>
        <v>0.545454545454545</v>
      </c>
      <c r="X433" s="25" t="n">
        <f aca="false">IFERROR(T433/K433,"")</f>
        <v>0</v>
      </c>
      <c r="Y433" s="27" t="n">
        <f aca="false">IFERROR(O433/K433,"")</f>
        <v>0.666666666666667</v>
      </c>
      <c r="Z433" s="27" t="n">
        <f aca="false">IFERROR(P433/O433,"")</f>
        <v>0.75</v>
      </c>
      <c r="AA433" s="27" t="n">
        <f aca="false">IFERROR(Q433/P433,"")</f>
        <v>0.666666666666667</v>
      </c>
      <c r="AB433" s="25" t="n">
        <f aca="false">IFERROR(T433/P433,"")</f>
        <v>0</v>
      </c>
      <c r="AC433" s="25" t="n">
        <f aca="false">IFERROR(T433/Q433,"")</f>
        <v>0</v>
      </c>
      <c r="AD433" s="25" t="n">
        <f aca="false">IFERROR(R433/Q433,"")</f>
        <v>4900</v>
      </c>
      <c r="AE433" s="28" t="str">
        <f aca="false">IFERROR(R433/T433,"")</f>
        <v/>
      </c>
      <c r="AF433" s="29" t="str">
        <f aca="false">IF(A433="","",IF(OR(O433&gt;K433,P433&gt;O433,Q433&gt;P433,K433&gt;J433),"CHECK","OK"))</f>
        <v>OK</v>
      </c>
    </row>
    <row r="434" customFormat="false" ht="15" hidden="false" customHeight="false" outlineLevel="0" collapsed="false">
      <c r="A434" s="21" t="n">
        <v>46054</v>
      </c>
      <c r="B434" s="4" t="s">
        <v>109</v>
      </c>
      <c r="C434" s="4" t="s">
        <v>125</v>
      </c>
      <c r="D434" s="4" t="s">
        <v>111</v>
      </c>
      <c r="E434" s="16" t="n">
        <v>55900</v>
      </c>
      <c r="F434" s="16" t="n">
        <v>5400</v>
      </c>
      <c r="G434" s="14" t="n">
        <v>36127</v>
      </c>
      <c r="H434" s="14" t="n">
        <v>1492</v>
      </c>
      <c r="I434" s="14" t="n">
        <v>1427</v>
      </c>
      <c r="J434" s="14" t="n">
        <v>92</v>
      </c>
      <c r="K434" s="14" t="n">
        <v>70</v>
      </c>
      <c r="L434" s="14" t="n">
        <v>46</v>
      </c>
      <c r="M434" s="14" t="n">
        <v>32</v>
      </c>
      <c r="N434" s="14" t="n">
        <v>14</v>
      </c>
      <c r="O434" s="14" t="n">
        <v>43</v>
      </c>
      <c r="P434" s="14" t="n">
        <v>32</v>
      </c>
      <c r="Q434" s="14" t="n">
        <v>25</v>
      </c>
      <c r="R434" s="16" t="n">
        <v>33600</v>
      </c>
      <c r="S434" s="24" t="n">
        <v>19</v>
      </c>
      <c r="T434" s="25" t="n">
        <f aca="false">IF(A434="","",E434+F434)</f>
        <v>61300</v>
      </c>
      <c r="U434" s="26" t="n">
        <f aca="false">IFERROR(H434/G434,"")</f>
        <v>0.0412987516262075</v>
      </c>
      <c r="V434" s="27" t="n">
        <f aca="false">IFERROR(J434/I434,"")</f>
        <v>0.0644709180098108</v>
      </c>
      <c r="W434" s="27" t="n">
        <f aca="false">IFERROR(K434/J434,"")</f>
        <v>0.760869565217391</v>
      </c>
      <c r="X434" s="25" t="n">
        <f aca="false">IFERROR(T434/K434,"")</f>
        <v>875.714285714286</v>
      </c>
      <c r="Y434" s="27" t="n">
        <f aca="false">IFERROR(O434/K434,"")</f>
        <v>0.614285714285714</v>
      </c>
      <c r="Z434" s="27" t="n">
        <f aca="false">IFERROR(P434/O434,"")</f>
        <v>0.744186046511628</v>
      </c>
      <c r="AA434" s="27" t="n">
        <f aca="false">IFERROR(Q434/P434,"")</f>
        <v>0.78125</v>
      </c>
      <c r="AB434" s="25" t="n">
        <f aca="false">IFERROR(T434/P434,"")</f>
        <v>1915.625</v>
      </c>
      <c r="AC434" s="25" t="n">
        <f aca="false">IFERROR(T434/Q434,"")</f>
        <v>2452</v>
      </c>
      <c r="AD434" s="25" t="n">
        <f aca="false">IFERROR(R434/Q434,"")</f>
        <v>1344</v>
      </c>
      <c r="AE434" s="28" t="n">
        <f aca="false">IFERROR(R434/T434,"")</f>
        <v>0.548123980424144</v>
      </c>
      <c r="AF434" s="29" t="str">
        <f aca="false">IF(A434="","",IF(OR(O434&gt;K434,P434&gt;O434,Q434&gt;P434,K434&gt;J434),"CHECK","OK"))</f>
        <v>OK</v>
      </c>
    </row>
    <row r="435" customFormat="false" ht="15" hidden="false" customHeight="false" outlineLevel="0" collapsed="false">
      <c r="A435" s="21" t="n">
        <v>46054</v>
      </c>
      <c r="B435" s="4" t="s">
        <v>109</v>
      </c>
      <c r="C435" s="4" t="s">
        <v>125</v>
      </c>
      <c r="D435" s="4" t="s">
        <v>117</v>
      </c>
      <c r="E435" s="16" t="n">
        <v>11200</v>
      </c>
      <c r="F435" s="16" t="n">
        <v>1400</v>
      </c>
      <c r="G435" s="14" t="n">
        <v>8218</v>
      </c>
      <c r="H435" s="14" t="n">
        <v>1021</v>
      </c>
      <c r="I435" s="14" t="n">
        <v>904</v>
      </c>
      <c r="J435" s="14" t="n">
        <v>92</v>
      </c>
      <c r="K435" s="14" t="n">
        <v>85</v>
      </c>
      <c r="L435" s="14" t="n">
        <v>46</v>
      </c>
      <c r="M435" s="14" t="n">
        <v>32</v>
      </c>
      <c r="N435" s="14" t="n">
        <v>14</v>
      </c>
      <c r="O435" s="14" t="n">
        <v>54</v>
      </c>
      <c r="P435" s="14" t="n">
        <v>47</v>
      </c>
      <c r="Q435" s="14" t="n">
        <v>41</v>
      </c>
      <c r="R435" s="16" t="n">
        <v>70400</v>
      </c>
      <c r="S435" s="24" t="n">
        <v>16</v>
      </c>
      <c r="T435" s="25" t="n">
        <f aca="false">IF(A435="","",E435+F435)</f>
        <v>12600</v>
      </c>
      <c r="U435" s="26" t="n">
        <f aca="false">IFERROR(H435/G435,"")</f>
        <v>0.124239474324653</v>
      </c>
      <c r="V435" s="27" t="n">
        <f aca="false">IFERROR(J435/I435,"")</f>
        <v>0.101769911504425</v>
      </c>
      <c r="W435" s="27" t="n">
        <f aca="false">IFERROR(K435/J435,"")</f>
        <v>0.923913043478261</v>
      </c>
      <c r="X435" s="25" t="n">
        <f aca="false">IFERROR(T435/K435,"")</f>
        <v>148.235294117647</v>
      </c>
      <c r="Y435" s="27" t="n">
        <f aca="false">IFERROR(O435/K435,"")</f>
        <v>0.635294117647059</v>
      </c>
      <c r="Z435" s="27" t="n">
        <f aca="false">IFERROR(P435/O435,"")</f>
        <v>0.87037037037037</v>
      </c>
      <c r="AA435" s="27" t="n">
        <f aca="false">IFERROR(Q435/P435,"")</f>
        <v>0.872340425531915</v>
      </c>
      <c r="AB435" s="25" t="n">
        <f aca="false">IFERROR(T435/P435,"")</f>
        <v>268.085106382979</v>
      </c>
      <c r="AC435" s="25" t="n">
        <f aca="false">IFERROR(T435/Q435,"")</f>
        <v>307.317073170732</v>
      </c>
      <c r="AD435" s="25" t="n">
        <f aca="false">IFERROR(R435/Q435,"")</f>
        <v>1717.07317073171</v>
      </c>
      <c r="AE435" s="28" t="n">
        <f aca="false">IFERROR(R435/T435,"")</f>
        <v>5.58730158730159</v>
      </c>
      <c r="AF435" s="29" t="str">
        <f aca="false">IF(A435="","",IF(OR(O435&gt;K435,P435&gt;O435,Q435&gt;P435,K435&gt;J435),"CHECK","OK"))</f>
        <v>OK</v>
      </c>
    </row>
    <row r="436" customFormat="false" ht="15" hidden="false" customHeight="false" outlineLevel="0" collapsed="false">
      <c r="A436" s="21" t="n">
        <v>46054</v>
      </c>
      <c r="B436" s="4" t="s">
        <v>109</v>
      </c>
      <c r="C436" s="4" t="s">
        <v>125</v>
      </c>
      <c r="D436" s="4" t="s">
        <v>121</v>
      </c>
      <c r="E436" s="16" t="n">
        <v>35100</v>
      </c>
      <c r="F436" s="16" t="n">
        <v>3400</v>
      </c>
      <c r="G436" s="14" t="n">
        <v>160049</v>
      </c>
      <c r="H436" s="14" t="n">
        <v>1883</v>
      </c>
      <c r="I436" s="14" t="n">
        <v>1481</v>
      </c>
      <c r="J436" s="14" t="n">
        <v>71</v>
      </c>
      <c r="K436" s="14" t="n">
        <v>38</v>
      </c>
      <c r="L436" s="14" t="n">
        <v>36</v>
      </c>
      <c r="M436" s="14" t="n">
        <v>25</v>
      </c>
      <c r="N436" s="14" t="n">
        <v>10</v>
      </c>
      <c r="O436" s="14" t="n">
        <v>21</v>
      </c>
      <c r="P436" s="14" t="n">
        <v>15</v>
      </c>
      <c r="Q436" s="14" t="n">
        <v>13</v>
      </c>
      <c r="R436" s="16" t="n">
        <v>21400</v>
      </c>
      <c r="S436" s="24" t="n">
        <v>16</v>
      </c>
      <c r="T436" s="25" t="n">
        <f aca="false">IF(A436="","",E436+F436)</f>
        <v>38500</v>
      </c>
      <c r="U436" s="26" t="n">
        <f aca="false">IFERROR(H436/G436,"")</f>
        <v>0.0117651469237546</v>
      </c>
      <c r="V436" s="27" t="n">
        <f aca="false">IFERROR(J436/I436,"")</f>
        <v>0.0479405806887238</v>
      </c>
      <c r="W436" s="27" t="n">
        <f aca="false">IFERROR(K436/J436,"")</f>
        <v>0.535211267605634</v>
      </c>
      <c r="X436" s="25" t="n">
        <f aca="false">IFERROR(T436/K436,"")</f>
        <v>1013.15789473684</v>
      </c>
      <c r="Y436" s="27" t="n">
        <f aca="false">IFERROR(O436/K436,"")</f>
        <v>0.552631578947369</v>
      </c>
      <c r="Z436" s="27" t="n">
        <f aca="false">IFERROR(P436/O436,"")</f>
        <v>0.714285714285714</v>
      </c>
      <c r="AA436" s="27" t="n">
        <f aca="false">IFERROR(Q436/P436,"")</f>
        <v>0.866666666666667</v>
      </c>
      <c r="AB436" s="25" t="n">
        <f aca="false">IFERROR(T436/P436,"")</f>
        <v>2566.66666666667</v>
      </c>
      <c r="AC436" s="25" t="n">
        <f aca="false">IFERROR(T436/Q436,"")</f>
        <v>2961.53846153846</v>
      </c>
      <c r="AD436" s="25" t="n">
        <f aca="false">IFERROR(R436/Q436,"")</f>
        <v>1646.15384615385</v>
      </c>
      <c r="AE436" s="28" t="n">
        <f aca="false">IFERROR(R436/T436,"")</f>
        <v>0.555844155844156</v>
      </c>
      <c r="AF436" s="29" t="str">
        <f aca="false">IF(A436="","",IF(OR(O436&gt;K436,P436&gt;O436,Q436&gt;P436,K436&gt;J436),"CHECK","OK"))</f>
        <v>OK</v>
      </c>
    </row>
    <row r="437" customFormat="false" ht="15" hidden="false" customHeight="false" outlineLevel="0" collapsed="false">
      <c r="A437" s="21" t="n">
        <v>46054</v>
      </c>
      <c r="B437" s="4" t="s">
        <v>109</v>
      </c>
      <c r="C437" s="4" t="s">
        <v>125</v>
      </c>
      <c r="D437" s="4" t="s">
        <v>123</v>
      </c>
      <c r="E437" s="16" t="n">
        <v>20500</v>
      </c>
      <c r="F437" s="16" t="n">
        <v>4700</v>
      </c>
      <c r="G437" s="14" t="n">
        <v>165763</v>
      </c>
      <c r="H437" s="14" t="n">
        <v>689</v>
      </c>
      <c r="I437" s="14" t="n">
        <v>539</v>
      </c>
      <c r="J437" s="14" t="n">
        <v>13</v>
      </c>
      <c r="K437" s="14" t="n">
        <v>6</v>
      </c>
      <c r="L437" s="14" t="n">
        <v>6</v>
      </c>
      <c r="M437" s="14" t="n">
        <v>5</v>
      </c>
      <c r="N437" s="14" t="n">
        <v>2</v>
      </c>
      <c r="O437" s="14" t="n">
        <v>3</v>
      </c>
      <c r="P437" s="14" t="n">
        <v>2</v>
      </c>
      <c r="Q437" s="14" t="n">
        <v>2</v>
      </c>
      <c r="R437" s="16" t="n">
        <v>3000</v>
      </c>
      <c r="S437" s="24" t="n">
        <v>13</v>
      </c>
      <c r="T437" s="25" t="n">
        <f aca="false">IF(A437="","",E437+F437)</f>
        <v>25200</v>
      </c>
      <c r="U437" s="26" t="n">
        <f aca="false">IFERROR(H437/G437,"")</f>
        <v>0.0041565367422163</v>
      </c>
      <c r="V437" s="27" t="n">
        <f aca="false">IFERROR(J437/I437,"")</f>
        <v>0.0241187384044527</v>
      </c>
      <c r="W437" s="27" t="n">
        <f aca="false">IFERROR(K437/J437,"")</f>
        <v>0.461538461538462</v>
      </c>
      <c r="X437" s="25" t="n">
        <f aca="false">IFERROR(T437/K437,"")</f>
        <v>4200</v>
      </c>
      <c r="Y437" s="27" t="n">
        <f aca="false">IFERROR(O437/K437,"")</f>
        <v>0.5</v>
      </c>
      <c r="Z437" s="27" t="n">
        <f aca="false">IFERROR(P437/O437,"")</f>
        <v>0.666666666666667</v>
      </c>
      <c r="AA437" s="27" t="n">
        <f aca="false">IFERROR(Q437/P437,"")</f>
        <v>1</v>
      </c>
      <c r="AB437" s="25" t="n">
        <f aca="false">IFERROR(T437/P437,"")</f>
        <v>12600</v>
      </c>
      <c r="AC437" s="25" t="n">
        <f aca="false">IFERROR(T437/Q437,"")</f>
        <v>12600</v>
      </c>
      <c r="AD437" s="25" t="n">
        <f aca="false">IFERROR(R437/Q437,"")</f>
        <v>1500</v>
      </c>
      <c r="AE437" s="28" t="n">
        <f aca="false">IFERROR(R437/T437,"")</f>
        <v>0.119047619047619</v>
      </c>
      <c r="AF437" s="29" t="str">
        <f aca="false">IF(A437="","",IF(OR(O437&gt;K437,P437&gt;O437,Q437&gt;P437,K437&gt;J437),"CHECK","OK"))</f>
        <v>OK</v>
      </c>
    </row>
    <row r="438" customFormat="false" ht="15" hidden="false" customHeight="false" outlineLevel="0" collapsed="false">
      <c r="A438" s="21" t="n">
        <v>46054</v>
      </c>
      <c r="B438" s="4" t="s">
        <v>109</v>
      </c>
      <c r="C438" s="4" t="s">
        <v>125</v>
      </c>
      <c r="D438" s="4" t="s">
        <v>126</v>
      </c>
      <c r="E438" s="16" t="n">
        <v>32600</v>
      </c>
      <c r="F438" s="16" t="n">
        <v>5600</v>
      </c>
      <c r="G438" s="14" t="n">
        <v>249243</v>
      </c>
      <c r="H438" s="14" t="n">
        <v>2088</v>
      </c>
      <c r="I438" s="14" t="n">
        <v>1607</v>
      </c>
      <c r="J438" s="14" t="n">
        <v>83</v>
      </c>
      <c r="K438" s="14" t="n">
        <v>35</v>
      </c>
      <c r="L438" s="14" t="n">
        <v>42</v>
      </c>
      <c r="M438" s="14" t="n">
        <v>29</v>
      </c>
      <c r="N438" s="14" t="n">
        <v>12</v>
      </c>
      <c r="O438" s="14" t="n">
        <v>15</v>
      </c>
      <c r="P438" s="14" t="n">
        <v>9</v>
      </c>
      <c r="Q438" s="14" t="n">
        <v>7</v>
      </c>
      <c r="R438" s="16" t="n">
        <v>10500</v>
      </c>
      <c r="S438" s="24" t="n">
        <v>17</v>
      </c>
      <c r="T438" s="25" t="n">
        <f aca="false">IF(A438="","",E438+F438)</f>
        <v>38200</v>
      </c>
      <c r="U438" s="26" t="n">
        <f aca="false">IFERROR(H438/G438,"")</f>
        <v>0.00837736666626545</v>
      </c>
      <c r="V438" s="27" t="n">
        <f aca="false">IFERROR(J438/I438,"")</f>
        <v>0.0516490354698195</v>
      </c>
      <c r="W438" s="27" t="n">
        <f aca="false">IFERROR(K438/J438,"")</f>
        <v>0.421686746987952</v>
      </c>
      <c r="X438" s="25" t="n">
        <f aca="false">IFERROR(T438/K438,"")</f>
        <v>1091.42857142857</v>
      </c>
      <c r="Y438" s="27" t="n">
        <f aca="false">IFERROR(O438/K438,"")</f>
        <v>0.428571428571429</v>
      </c>
      <c r="Z438" s="27" t="n">
        <f aca="false">IFERROR(P438/O438,"")</f>
        <v>0.6</v>
      </c>
      <c r="AA438" s="27" t="n">
        <f aca="false">IFERROR(Q438/P438,"")</f>
        <v>0.777777777777778</v>
      </c>
      <c r="AB438" s="25" t="n">
        <f aca="false">IFERROR(T438/P438,"")</f>
        <v>4244.44444444444</v>
      </c>
      <c r="AC438" s="25" t="n">
        <f aca="false">IFERROR(T438/Q438,"")</f>
        <v>5457.14285714286</v>
      </c>
      <c r="AD438" s="25" t="n">
        <f aca="false">IFERROR(R438/Q438,"")</f>
        <v>1500</v>
      </c>
      <c r="AE438" s="28" t="n">
        <f aca="false">IFERROR(R438/T438,"")</f>
        <v>0.274869109947644</v>
      </c>
      <c r="AF438" s="29" t="str">
        <f aca="false">IF(A438="","",IF(OR(O438&gt;K438,P438&gt;O438,Q438&gt;P438,K438&gt;J438),"CHECK","OK"))</f>
        <v>OK</v>
      </c>
    </row>
    <row r="439" customFormat="false" ht="15" hidden="false" customHeight="false" outlineLevel="0" collapsed="false">
      <c r="A439" s="21" t="n">
        <v>46054</v>
      </c>
      <c r="B439" s="4" t="s">
        <v>109</v>
      </c>
      <c r="C439" s="4" t="s">
        <v>125</v>
      </c>
      <c r="D439" s="4" t="s">
        <v>127</v>
      </c>
      <c r="E439" s="16" t="n">
        <v>0</v>
      </c>
      <c r="F439" s="16" t="n">
        <v>10400</v>
      </c>
      <c r="G439" s="14" t="n">
        <v>54003</v>
      </c>
      <c r="H439" s="14" t="n">
        <v>1592</v>
      </c>
      <c r="I439" s="14" t="n">
        <v>1499</v>
      </c>
      <c r="J439" s="14" t="n">
        <v>48</v>
      </c>
      <c r="K439" s="14" t="n">
        <v>37</v>
      </c>
      <c r="L439" s="14" t="n">
        <v>24</v>
      </c>
      <c r="M439" s="14" t="n">
        <v>17</v>
      </c>
      <c r="N439" s="14" t="n">
        <v>7</v>
      </c>
      <c r="O439" s="14" t="n">
        <v>22</v>
      </c>
      <c r="P439" s="14" t="n">
        <v>17</v>
      </c>
      <c r="Q439" s="14" t="n">
        <v>14</v>
      </c>
      <c r="R439" s="16" t="n">
        <v>21300</v>
      </c>
      <c r="S439" s="24" t="n">
        <v>17</v>
      </c>
      <c r="T439" s="25" t="n">
        <f aca="false">IF(A439="","",E439+F439)</f>
        <v>10400</v>
      </c>
      <c r="U439" s="26" t="n">
        <f aca="false">IFERROR(H439/G439,"")</f>
        <v>0.0294798437123864</v>
      </c>
      <c r="V439" s="27" t="n">
        <f aca="false">IFERROR(J439/I439,"")</f>
        <v>0.0320213475650434</v>
      </c>
      <c r="W439" s="27" t="n">
        <f aca="false">IFERROR(K439/J439,"")</f>
        <v>0.770833333333333</v>
      </c>
      <c r="X439" s="25" t="n">
        <f aca="false">IFERROR(T439/K439,"")</f>
        <v>281.081081081081</v>
      </c>
      <c r="Y439" s="27" t="n">
        <f aca="false">IFERROR(O439/K439,"")</f>
        <v>0.594594594594595</v>
      </c>
      <c r="Z439" s="27" t="n">
        <f aca="false">IFERROR(P439/O439,"")</f>
        <v>0.772727272727273</v>
      </c>
      <c r="AA439" s="27" t="n">
        <f aca="false">IFERROR(Q439/P439,"")</f>
        <v>0.823529411764706</v>
      </c>
      <c r="AB439" s="25" t="n">
        <f aca="false">IFERROR(T439/P439,"")</f>
        <v>611.764705882353</v>
      </c>
      <c r="AC439" s="25" t="n">
        <f aca="false">IFERROR(T439/Q439,"")</f>
        <v>742.857142857143</v>
      </c>
      <c r="AD439" s="25" t="n">
        <f aca="false">IFERROR(R439/Q439,"")</f>
        <v>1521.42857142857</v>
      </c>
      <c r="AE439" s="28" t="n">
        <f aca="false">IFERROR(R439/T439,"")</f>
        <v>2.04807692307692</v>
      </c>
      <c r="AF439" s="29" t="str">
        <f aca="false">IF(A439="","",IF(OR(O439&gt;K439,P439&gt;O439,Q439&gt;P439,K439&gt;J439),"CHECK","OK"))</f>
        <v>OK</v>
      </c>
    </row>
    <row r="440" customFormat="false" ht="15" hidden="false" customHeight="false" outlineLevel="0" collapsed="false">
      <c r="A440" s="21" t="n">
        <v>46054</v>
      </c>
      <c r="B440" s="4" t="s">
        <v>109</v>
      </c>
      <c r="C440" s="4" t="s">
        <v>125</v>
      </c>
      <c r="D440" s="4" t="s">
        <v>128</v>
      </c>
      <c r="E440" s="16" t="n">
        <v>0</v>
      </c>
      <c r="F440" s="16" t="n">
        <v>3500</v>
      </c>
      <c r="G440" s="14" t="n">
        <v>23825</v>
      </c>
      <c r="H440" s="14" t="n">
        <v>1209</v>
      </c>
      <c r="I440" s="14" t="n">
        <v>1034</v>
      </c>
      <c r="J440" s="14" t="n">
        <v>245</v>
      </c>
      <c r="K440" s="14" t="n">
        <v>172</v>
      </c>
      <c r="L440" s="14" t="n">
        <v>184</v>
      </c>
      <c r="M440" s="14" t="n">
        <v>24</v>
      </c>
      <c r="N440" s="14" t="n">
        <v>37</v>
      </c>
      <c r="O440" s="14" t="n">
        <v>106</v>
      </c>
      <c r="P440" s="14" t="n">
        <v>83</v>
      </c>
      <c r="Q440" s="14" t="n">
        <v>69</v>
      </c>
      <c r="R440" s="16" t="n">
        <v>118300</v>
      </c>
      <c r="S440" s="24" t="n">
        <v>20</v>
      </c>
      <c r="T440" s="25" t="n">
        <f aca="false">IF(A440="","",E440+F440)</f>
        <v>3500</v>
      </c>
      <c r="U440" s="26" t="n">
        <f aca="false">IFERROR(H440/G440,"")</f>
        <v>0.0507450157397692</v>
      </c>
      <c r="V440" s="27" t="n">
        <f aca="false">IFERROR(J440/I440,"")</f>
        <v>0.236943907156673</v>
      </c>
      <c r="W440" s="27" t="n">
        <f aca="false">IFERROR(K440/J440,"")</f>
        <v>0.702040816326531</v>
      </c>
      <c r="X440" s="25" t="n">
        <f aca="false">IFERROR(T440/K440,"")</f>
        <v>20.3488372093023</v>
      </c>
      <c r="Y440" s="27" t="n">
        <f aca="false">IFERROR(O440/K440,"")</f>
        <v>0.616279069767442</v>
      </c>
      <c r="Z440" s="27" t="n">
        <f aca="false">IFERROR(P440/O440,"")</f>
        <v>0.783018867924528</v>
      </c>
      <c r="AA440" s="27" t="n">
        <f aca="false">IFERROR(Q440/P440,"")</f>
        <v>0.831325301204819</v>
      </c>
      <c r="AB440" s="25" t="n">
        <f aca="false">IFERROR(T440/P440,"")</f>
        <v>42.1686746987952</v>
      </c>
      <c r="AC440" s="25" t="n">
        <f aca="false">IFERROR(T440/Q440,"")</f>
        <v>50.7246376811594</v>
      </c>
      <c r="AD440" s="25" t="n">
        <f aca="false">IFERROR(R440/Q440,"")</f>
        <v>1714.49275362319</v>
      </c>
      <c r="AE440" s="28" t="n">
        <f aca="false">IFERROR(R440/T440,"")</f>
        <v>33.8</v>
      </c>
      <c r="AF440" s="29" t="str">
        <f aca="false">IF(A440="","",IF(OR(O440&gt;K440,P440&gt;O440,Q440&gt;P440,K440&gt;J440),"CHECK","OK"))</f>
        <v>OK</v>
      </c>
    </row>
    <row r="441" customFormat="false" ht="15" hidden="false" customHeight="false" outlineLevel="0" collapsed="false">
      <c r="A441" s="21" t="n">
        <v>46054</v>
      </c>
      <c r="B441" s="4" t="s">
        <v>109</v>
      </c>
      <c r="C441" s="4" t="s">
        <v>125</v>
      </c>
      <c r="D441" s="4" t="s">
        <v>129</v>
      </c>
      <c r="E441" s="16" t="n">
        <v>0</v>
      </c>
      <c r="F441" s="16" t="n">
        <v>6900</v>
      </c>
      <c r="G441" s="14" t="n">
        <v>29064</v>
      </c>
      <c r="H441" s="14" t="n">
        <v>301</v>
      </c>
      <c r="I441" s="14" t="n">
        <v>223</v>
      </c>
      <c r="J441" s="14" t="n">
        <v>5</v>
      </c>
      <c r="K441" s="14" t="n">
        <v>2</v>
      </c>
      <c r="L441" s="14" t="n">
        <v>2</v>
      </c>
      <c r="M441" s="14" t="n">
        <v>2</v>
      </c>
      <c r="N441" s="14" t="n">
        <v>1</v>
      </c>
      <c r="O441" s="14" t="n">
        <v>1</v>
      </c>
      <c r="P441" s="14" t="n">
        <v>1</v>
      </c>
      <c r="Q441" s="14" t="n">
        <v>1</v>
      </c>
      <c r="R441" s="16" t="n">
        <v>1300</v>
      </c>
      <c r="S441" s="24" t="n">
        <v>26</v>
      </c>
      <c r="T441" s="25" t="n">
        <f aca="false">IF(A441="","",E441+F441)</f>
        <v>6900</v>
      </c>
      <c r="U441" s="26" t="n">
        <f aca="false">IFERROR(H441/G441,"")</f>
        <v>0.0103564547206166</v>
      </c>
      <c r="V441" s="27" t="n">
        <f aca="false">IFERROR(J441/I441,"")</f>
        <v>0.0224215246636771</v>
      </c>
      <c r="W441" s="27" t="n">
        <f aca="false">IFERROR(K441/J441,"")</f>
        <v>0.4</v>
      </c>
      <c r="X441" s="25" t="n">
        <f aca="false">IFERROR(T441/K441,"")</f>
        <v>3450</v>
      </c>
      <c r="Y441" s="27" t="n">
        <f aca="false">IFERROR(O441/K441,"")</f>
        <v>0.5</v>
      </c>
      <c r="Z441" s="27" t="n">
        <f aca="false">IFERROR(P441/O441,"")</f>
        <v>1</v>
      </c>
      <c r="AA441" s="27" t="n">
        <f aca="false">IFERROR(Q441/P441,"")</f>
        <v>1</v>
      </c>
      <c r="AB441" s="25" t="n">
        <f aca="false">IFERROR(T441/P441,"")</f>
        <v>6900</v>
      </c>
      <c r="AC441" s="25" t="n">
        <f aca="false">IFERROR(T441/Q441,"")</f>
        <v>6900</v>
      </c>
      <c r="AD441" s="25" t="n">
        <f aca="false">IFERROR(R441/Q441,"")</f>
        <v>1300</v>
      </c>
      <c r="AE441" s="28" t="n">
        <f aca="false">IFERROR(R441/T441,"")</f>
        <v>0.188405797101449</v>
      </c>
      <c r="AF441" s="29" t="str">
        <f aca="false">IF(A441="","",IF(OR(O441&gt;K441,P441&gt;O441,Q441&gt;P441,K441&gt;J441),"CHECK","OK"))</f>
        <v>OK</v>
      </c>
    </row>
    <row r="442" customFormat="false" ht="15" hidden="false" customHeight="false" outlineLevel="0" collapsed="false">
      <c r="A442" s="21" t="n">
        <v>46054</v>
      </c>
      <c r="B442" s="4" t="s">
        <v>109</v>
      </c>
      <c r="C442" s="4" t="s">
        <v>125</v>
      </c>
      <c r="D442" s="4" t="s">
        <v>130</v>
      </c>
      <c r="E442" s="16" t="n">
        <v>0</v>
      </c>
      <c r="F442" s="16" t="n">
        <v>0</v>
      </c>
      <c r="G442" s="14" t="n">
        <v>0</v>
      </c>
      <c r="H442" s="14" t="n">
        <v>0</v>
      </c>
      <c r="I442" s="14" t="n">
        <v>0</v>
      </c>
      <c r="J442" s="14" t="n">
        <v>15</v>
      </c>
      <c r="K442" s="14" t="n">
        <v>10</v>
      </c>
      <c r="L442" s="14" t="n">
        <v>0</v>
      </c>
      <c r="M442" s="14" t="n">
        <v>0</v>
      </c>
      <c r="N442" s="14" t="n">
        <v>15</v>
      </c>
      <c r="O442" s="14" t="n">
        <v>6</v>
      </c>
      <c r="P442" s="14" t="n">
        <v>4</v>
      </c>
      <c r="Q442" s="14" t="n">
        <v>3</v>
      </c>
      <c r="R442" s="16" t="n">
        <v>4900</v>
      </c>
      <c r="S442" s="24" t="n">
        <v>18</v>
      </c>
      <c r="T442" s="25" t="n">
        <f aca="false">IF(A442="","",E442+F442)</f>
        <v>0</v>
      </c>
      <c r="U442" s="26" t="str">
        <f aca="false">IFERROR(H442/G442,"")</f>
        <v/>
      </c>
      <c r="V442" s="27" t="str">
        <f aca="false">IFERROR(J442/I442,"")</f>
        <v/>
      </c>
      <c r="W442" s="27" t="n">
        <f aca="false">IFERROR(K442/J442,"")</f>
        <v>0.666666666666667</v>
      </c>
      <c r="X442" s="25" t="n">
        <f aca="false">IFERROR(T442/K442,"")</f>
        <v>0</v>
      </c>
      <c r="Y442" s="27" t="n">
        <f aca="false">IFERROR(O442/K442,"")</f>
        <v>0.6</v>
      </c>
      <c r="Z442" s="27" t="n">
        <f aca="false">IFERROR(P442/O442,"")</f>
        <v>0.666666666666667</v>
      </c>
      <c r="AA442" s="27" t="n">
        <f aca="false">IFERROR(Q442/P442,"")</f>
        <v>0.75</v>
      </c>
      <c r="AB442" s="25" t="n">
        <f aca="false">IFERROR(T442/P442,"")</f>
        <v>0</v>
      </c>
      <c r="AC442" s="25" t="n">
        <f aca="false">IFERROR(T442/Q442,"")</f>
        <v>0</v>
      </c>
      <c r="AD442" s="25" t="n">
        <f aca="false">IFERROR(R442/Q442,"")</f>
        <v>1633.33333333333</v>
      </c>
      <c r="AE442" s="28" t="str">
        <f aca="false">IFERROR(R442/T442,"")</f>
        <v/>
      </c>
      <c r="AF442" s="29" t="str">
        <f aca="false">IF(A442="","",IF(OR(O442&gt;K442,P442&gt;O442,Q442&gt;P442,K442&gt;J442),"CHECK","OK"))</f>
        <v>OK</v>
      </c>
    </row>
    <row r="443" customFormat="false" ht="15" hidden="false" customHeight="false" outlineLevel="0" collapsed="false">
      <c r="A443" s="21" t="n">
        <v>46054</v>
      </c>
      <c r="B443" s="4" t="s">
        <v>109</v>
      </c>
      <c r="C443" s="4" t="s">
        <v>125</v>
      </c>
      <c r="D443" s="4" t="s">
        <v>131</v>
      </c>
      <c r="E443" s="16" t="n">
        <v>0</v>
      </c>
      <c r="F443" s="16" t="n">
        <v>2200</v>
      </c>
      <c r="G443" s="14" t="n">
        <v>12214</v>
      </c>
      <c r="H443" s="14" t="n">
        <v>240</v>
      </c>
      <c r="I443" s="14" t="n">
        <v>183</v>
      </c>
      <c r="J443" s="14" t="n">
        <v>10</v>
      </c>
      <c r="K443" s="14" t="n">
        <v>6</v>
      </c>
      <c r="L443" s="14" t="n">
        <v>5</v>
      </c>
      <c r="M443" s="14" t="n">
        <v>4</v>
      </c>
      <c r="N443" s="14" t="n">
        <v>1</v>
      </c>
      <c r="O443" s="14" t="n">
        <v>3</v>
      </c>
      <c r="P443" s="14" t="n">
        <v>2</v>
      </c>
      <c r="Q443" s="14" t="n">
        <v>2</v>
      </c>
      <c r="R443" s="16" t="n">
        <v>3200</v>
      </c>
      <c r="S443" s="24" t="n">
        <v>20</v>
      </c>
      <c r="T443" s="25" t="n">
        <f aca="false">IF(A443="","",E443+F443)</f>
        <v>2200</v>
      </c>
      <c r="U443" s="26" t="n">
        <f aca="false">IFERROR(H443/G443,"")</f>
        <v>0.019649582446373</v>
      </c>
      <c r="V443" s="27" t="n">
        <f aca="false">IFERROR(J443/I443,"")</f>
        <v>0.0546448087431694</v>
      </c>
      <c r="W443" s="27" t="n">
        <f aca="false">IFERROR(K443/J443,"")</f>
        <v>0.6</v>
      </c>
      <c r="X443" s="25" t="n">
        <f aca="false">IFERROR(T443/K443,"")</f>
        <v>366.666666666667</v>
      </c>
      <c r="Y443" s="27" t="n">
        <f aca="false">IFERROR(O443/K443,"")</f>
        <v>0.5</v>
      </c>
      <c r="Z443" s="27" t="n">
        <f aca="false">IFERROR(P443/O443,"")</f>
        <v>0.666666666666667</v>
      </c>
      <c r="AA443" s="27" t="n">
        <f aca="false">IFERROR(Q443/P443,"")</f>
        <v>1</v>
      </c>
      <c r="AB443" s="25" t="n">
        <f aca="false">IFERROR(T443/P443,"")</f>
        <v>1100</v>
      </c>
      <c r="AC443" s="25" t="n">
        <f aca="false">IFERROR(T443/Q443,"")</f>
        <v>1100</v>
      </c>
      <c r="AD443" s="25" t="n">
        <f aca="false">IFERROR(R443/Q443,"")</f>
        <v>1600</v>
      </c>
      <c r="AE443" s="28" t="n">
        <f aca="false">IFERROR(R443/T443,"")</f>
        <v>1.45454545454545</v>
      </c>
      <c r="AF443" s="29" t="str">
        <f aca="false">IF(A443="","",IF(OR(O443&gt;K443,P443&gt;O443,Q443&gt;P443,K443&gt;J443),"CHECK","OK"))</f>
        <v>OK</v>
      </c>
    </row>
    <row r="444" customFormat="false" ht="15" hidden="false" customHeight="false" outlineLevel="0" collapsed="false">
      <c r="A444" s="21" t="n">
        <v>46054</v>
      </c>
      <c r="B444" s="4" t="s">
        <v>109</v>
      </c>
      <c r="C444" s="4" t="s">
        <v>125</v>
      </c>
      <c r="D444" s="4" t="s">
        <v>132</v>
      </c>
      <c r="E444" s="16" t="n">
        <v>0</v>
      </c>
      <c r="F444" s="16" t="n">
        <v>0</v>
      </c>
      <c r="G444" s="14" t="n">
        <v>0</v>
      </c>
      <c r="H444" s="14" t="n">
        <v>0</v>
      </c>
      <c r="I444" s="14" t="n">
        <v>0</v>
      </c>
      <c r="J444" s="14" t="n">
        <v>13</v>
      </c>
      <c r="K444" s="14" t="n">
        <v>11</v>
      </c>
      <c r="L444" s="14" t="n">
        <v>6</v>
      </c>
      <c r="M444" s="14" t="n">
        <v>5</v>
      </c>
      <c r="N444" s="14" t="n">
        <v>2</v>
      </c>
      <c r="O444" s="14" t="n">
        <v>8</v>
      </c>
      <c r="P444" s="14" t="n">
        <v>7</v>
      </c>
      <c r="Q444" s="14" t="n">
        <v>7</v>
      </c>
      <c r="R444" s="16" t="n">
        <v>11600</v>
      </c>
      <c r="S444" s="24" t="n">
        <v>14</v>
      </c>
      <c r="T444" s="25" t="n">
        <f aca="false">IF(A444="","",E444+F444)</f>
        <v>0</v>
      </c>
      <c r="U444" s="26" t="str">
        <f aca="false">IFERROR(H444/G444,"")</f>
        <v/>
      </c>
      <c r="V444" s="27" t="str">
        <f aca="false">IFERROR(J444/I444,"")</f>
        <v/>
      </c>
      <c r="W444" s="27" t="n">
        <f aca="false">IFERROR(K444/J444,"")</f>
        <v>0.846153846153846</v>
      </c>
      <c r="X444" s="25" t="n">
        <f aca="false">IFERROR(T444/K444,"")</f>
        <v>0</v>
      </c>
      <c r="Y444" s="27" t="n">
        <f aca="false">IFERROR(O444/K444,"")</f>
        <v>0.727272727272727</v>
      </c>
      <c r="Z444" s="27" t="n">
        <f aca="false">IFERROR(P444/O444,"")</f>
        <v>0.875</v>
      </c>
      <c r="AA444" s="27" t="n">
        <f aca="false">IFERROR(Q444/P444,"")</f>
        <v>1</v>
      </c>
      <c r="AB444" s="25" t="n">
        <f aca="false">IFERROR(T444/P444,"")</f>
        <v>0</v>
      </c>
      <c r="AC444" s="25" t="n">
        <f aca="false">IFERROR(T444/Q444,"")</f>
        <v>0</v>
      </c>
      <c r="AD444" s="25" t="n">
        <f aca="false">IFERROR(R444/Q444,"")</f>
        <v>1657.14285714286</v>
      </c>
      <c r="AE444" s="28" t="str">
        <f aca="false">IFERROR(R444/T444,"")</f>
        <v/>
      </c>
      <c r="AF444" s="29" t="str">
        <f aca="false">IF(A444="","",IF(OR(O444&gt;K444,P444&gt;O444,Q444&gt;P444,K444&gt;J444),"CHECK","OK"))</f>
        <v>OK</v>
      </c>
    </row>
    <row r="445" customFormat="false" ht="15" hidden="false" customHeight="false" outlineLevel="0" collapsed="false">
      <c r="A445" s="21" t="n">
        <v>46054</v>
      </c>
      <c r="B445" s="4" t="s">
        <v>109</v>
      </c>
      <c r="C445" s="4" t="s">
        <v>125</v>
      </c>
      <c r="D445" s="4" t="s">
        <v>133</v>
      </c>
      <c r="E445" s="16" t="n">
        <v>0</v>
      </c>
      <c r="F445" s="16" t="n">
        <v>0</v>
      </c>
      <c r="G445" s="14" t="n">
        <v>0</v>
      </c>
      <c r="H445" s="14" t="n">
        <v>0</v>
      </c>
      <c r="I445" s="14" t="n">
        <v>305</v>
      </c>
      <c r="J445" s="14" t="n">
        <v>15</v>
      </c>
      <c r="K445" s="14" t="n">
        <v>8</v>
      </c>
      <c r="L445" s="14" t="n">
        <v>8</v>
      </c>
      <c r="M445" s="14" t="n">
        <v>5</v>
      </c>
      <c r="N445" s="14" t="n">
        <v>2</v>
      </c>
      <c r="O445" s="14" t="n">
        <v>5</v>
      </c>
      <c r="P445" s="14" t="n">
        <v>4</v>
      </c>
      <c r="Q445" s="14" t="n">
        <v>3</v>
      </c>
      <c r="R445" s="16" t="n">
        <v>4800</v>
      </c>
      <c r="S445" s="24" t="n">
        <v>18</v>
      </c>
      <c r="T445" s="25" t="n">
        <f aca="false">IF(A445="","",E445+F445)</f>
        <v>0</v>
      </c>
      <c r="U445" s="26" t="str">
        <f aca="false">IFERROR(H445/G445,"")</f>
        <v/>
      </c>
      <c r="V445" s="27" t="n">
        <f aca="false">IFERROR(J445/I445,"")</f>
        <v>0.0491803278688525</v>
      </c>
      <c r="W445" s="27" t="n">
        <f aca="false">IFERROR(K445/J445,"")</f>
        <v>0.533333333333333</v>
      </c>
      <c r="X445" s="25" t="n">
        <f aca="false">IFERROR(T445/K445,"")</f>
        <v>0</v>
      </c>
      <c r="Y445" s="27" t="n">
        <f aca="false">IFERROR(O445/K445,"")</f>
        <v>0.625</v>
      </c>
      <c r="Z445" s="27" t="n">
        <f aca="false">IFERROR(P445/O445,"")</f>
        <v>0.8</v>
      </c>
      <c r="AA445" s="27" t="n">
        <f aca="false">IFERROR(Q445/P445,"")</f>
        <v>0.75</v>
      </c>
      <c r="AB445" s="25" t="n">
        <f aca="false">IFERROR(T445/P445,"")</f>
        <v>0</v>
      </c>
      <c r="AC445" s="25" t="n">
        <f aca="false">IFERROR(T445/Q445,"")</f>
        <v>0</v>
      </c>
      <c r="AD445" s="25" t="n">
        <f aca="false">IFERROR(R445/Q445,"")</f>
        <v>1600</v>
      </c>
      <c r="AE445" s="28" t="str">
        <f aca="false">IFERROR(R445/T445,"")</f>
        <v/>
      </c>
      <c r="AF445" s="29" t="str">
        <f aca="false">IF(A445="","",IF(OR(O445&gt;K445,P445&gt;O445,Q445&gt;P445,K445&gt;J445),"CHECK","OK"))</f>
        <v>OK</v>
      </c>
    </row>
    <row r="446" customFormat="false" ht="15" hidden="false" customHeight="false" outlineLevel="0" collapsed="false">
      <c r="A446" s="21" t="n">
        <v>46054</v>
      </c>
      <c r="B446" s="4" t="s">
        <v>115</v>
      </c>
      <c r="C446" s="4" t="s">
        <v>120</v>
      </c>
      <c r="D446" s="4" t="s">
        <v>111</v>
      </c>
      <c r="E446" s="16" t="n">
        <v>72900</v>
      </c>
      <c r="F446" s="16" t="n">
        <v>6700</v>
      </c>
      <c r="G446" s="14" t="n">
        <v>8322</v>
      </c>
      <c r="H446" s="14" t="n">
        <v>343</v>
      </c>
      <c r="I446" s="14" t="n">
        <v>286</v>
      </c>
      <c r="J446" s="14" t="n">
        <v>19</v>
      </c>
      <c r="K446" s="14" t="n">
        <v>12</v>
      </c>
      <c r="L446" s="14" t="n">
        <v>10</v>
      </c>
      <c r="M446" s="14" t="n">
        <v>7</v>
      </c>
      <c r="N446" s="14" t="n">
        <v>2</v>
      </c>
      <c r="O446" s="14" t="n">
        <v>7</v>
      </c>
      <c r="P446" s="14" t="n">
        <v>6</v>
      </c>
      <c r="Q446" s="14" t="n">
        <v>3</v>
      </c>
      <c r="R446" s="16" t="n">
        <v>235000</v>
      </c>
      <c r="S446" s="24" t="n">
        <v>17</v>
      </c>
      <c r="T446" s="25" t="n">
        <f aca="false">IF(A446="","",E446+F446)</f>
        <v>79600</v>
      </c>
      <c r="U446" s="26" t="n">
        <f aca="false">IFERROR(H446/G446,"")</f>
        <v>0.0412160538332132</v>
      </c>
      <c r="V446" s="27" t="n">
        <f aca="false">IFERROR(J446/I446,"")</f>
        <v>0.0664335664335664</v>
      </c>
      <c r="W446" s="27" t="n">
        <f aca="false">IFERROR(K446/J446,"")</f>
        <v>0.631578947368421</v>
      </c>
      <c r="X446" s="25" t="n">
        <f aca="false">IFERROR(T446/K446,"")</f>
        <v>6633.33333333333</v>
      </c>
      <c r="Y446" s="27" t="n">
        <f aca="false">IFERROR(O446/K446,"")</f>
        <v>0.583333333333333</v>
      </c>
      <c r="Z446" s="27" t="n">
        <f aca="false">IFERROR(P446/O446,"")</f>
        <v>0.857142857142857</v>
      </c>
      <c r="AA446" s="27" t="n">
        <f aca="false">IFERROR(Q446/P446,"")</f>
        <v>0.5</v>
      </c>
      <c r="AB446" s="25" t="n">
        <f aca="false">IFERROR(T446/P446,"")</f>
        <v>13266.6666666667</v>
      </c>
      <c r="AC446" s="25" t="n">
        <f aca="false">IFERROR(T446/Q446,"")</f>
        <v>26533.3333333333</v>
      </c>
      <c r="AD446" s="25" t="n">
        <f aca="false">IFERROR(R446/Q446,"")</f>
        <v>78333.3333333333</v>
      </c>
      <c r="AE446" s="28" t="n">
        <f aca="false">IFERROR(R446/T446,"")</f>
        <v>2.95226130653266</v>
      </c>
      <c r="AF446" s="29" t="str">
        <f aca="false">IF(A446="","",IF(OR(O446&gt;K446,P446&gt;O446,Q446&gt;P446,K446&gt;J446),"CHECK","OK"))</f>
        <v>OK</v>
      </c>
    </row>
    <row r="447" customFormat="false" ht="15" hidden="false" customHeight="false" outlineLevel="0" collapsed="false">
      <c r="A447" s="21" t="n">
        <v>46054</v>
      </c>
      <c r="B447" s="4" t="s">
        <v>115</v>
      </c>
      <c r="C447" s="4" t="s">
        <v>120</v>
      </c>
      <c r="D447" s="4" t="s">
        <v>117</v>
      </c>
      <c r="E447" s="16" t="n">
        <v>14100</v>
      </c>
      <c r="F447" s="16" t="n">
        <v>1600</v>
      </c>
      <c r="G447" s="14" t="n">
        <v>2248</v>
      </c>
      <c r="H447" s="14" t="n">
        <v>261</v>
      </c>
      <c r="I447" s="14" t="n">
        <v>246</v>
      </c>
      <c r="J447" s="14" t="n">
        <v>26</v>
      </c>
      <c r="K447" s="14" t="n">
        <v>20</v>
      </c>
      <c r="L447" s="14" t="n">
        <v>13</v>
      </c>
      <c r="M447" s="14" t="n">
        <v>9</v>
      </c>
      <c r="N447" s="14" t="n">
        <v>4</v>
      </c>
      <c r="O447" s="14" t="n">
        <v>12</v>
      </c>
      <c r="P447" s="14" t="n">
        <v>10</v>
      </c>
      <c r="Q447" s="14" t="n">
        <v>6</v>
      </c>
      <c r="R447" s="16" t="n">
        <v>547700</v>
      </c>
      <c r="S447" s="24" t="n">
        <v>23</v>
      </c>
      <c r="T447" s="25" t="n">
        <f aca="false">IF(A447="","",E447+F447)</f>
        <v>15700</v>
      </c>
      <c r="U447" s="26" t="n">
        <f aca="false">IFERROR(H447/G447,"")</f>
        <v>0.116103202846975</v>
      </c>
      <c r="V447" s="27" t="n">
        <f aca="false">IFERROR(J447/I447,"")</f>
        <v>0.105691056910569</v>
      </c>
      <c r="W447" s="27" t="n">
        <f aca="false">IFERROR(K447/J447,"")</f>
        <v>0.769230769230769</v>
      </c>
      <c r="X447" s="25" t="n">
        <f aca="false">IFERROR(T447/K447,"")</f>
        <v>785</v>
      </c>
      <c r="Y447" s="27" t="n">
        <f aca="false">IFERROR(O447/K447,"")</f>
        <v>0.6</v>
      </c>
      <c r="Z447" s="27" t="n">
        <f aca="false">IFERROR(P447/O447,"")</f>
        <v>0.833333333333333</v>
      </c>
      <c r="AA447" s="27" t="n">
        <f aca="false">IFERROR(Q447/P447,"")</f>
        <v>0.6</v>
      </c>
      <c r="AB447" s="25" t="n">
        <f aca="false">IFERROR(T447/P447,"")</f>
        <v>1570</v>
      </c>
      <c r="AC447" s="25" t="n">
        <f aca="false">IFERROR(T447/Q447,"")</f>
        <v>2616.66666666667</v>
      </c>
      <c r="AD447" s="25" t="n">
        <f aca="false">IFERROR(R447/Q447,"")</f>
        <v>91283.3333333333</v>
      </c>
      <c r="AE447" s="28" t="n">
        <f aca="false">IFERROR(R447/T447,"")</f>
        <v>34.8853503184713</v>
      </c>
      <c r="AF447" s="29" t="str">
        <f aca="false">IF(A447="","",IF(OR(O447&gt;K447,P447&gt;O447,Q447&gt;P447,K447&gt;J447),"CHECK","OK"))</f>
        <v>OK</v>
      </c>
    </row>
    <row r="448" customFormat="false" ht="15" hidden="false" customHeight="false" outlineLevel="0" collapsed="false">
      <c r="A448" s="21" t="n">
        <v>46054</v>
      </c>
      <c r="B448" s="4" t="s">
        <v>115</v>
      </c>
      <c r="C448" s="4" t="s">
        <v>120</v>
      </c>
      <c r="D448" s="4" t="s">
        <v>121</v>
      </c>
      <c r="E448" s="16" t="n">
        <v>46100</v>
      </c>
      <c r="F448" s="16" t="n">
        <v>4300</v>
      </c>
      <c r="G448" s="14" t="n">
        <v>37274</v>
      </c>
      <c r="H448" s="14" t="n">
        <v>445</v>
      </c>
      <c r="I448" s="14" t="n">
        <v>351</v>
      </c>
      <c r="J448" s="14" t="n">
        <v>19</v>
      </c>
      <c r="K448" s="14" t="n">
        <v>9</v>
      </c>
      <c r="L448" s="14" t="n">
        <v>10</v>
      </c>
      <c r="M448" s="14" t="n">
        <v>7</v>
      </c>
      <c r="N448" s="14" t="n">
        <v>2</v>
      </c>
      <c r="O448" s="14" t="n">
        <v>5</v>
      </c>
      <c r="P448" s="14" t="n">
        <v>4</v>
      </c>
      <c r="Q448" s="14" t="n">
        <v>2</v>
      </c>
      <c r="R448" s="16" t="n">
        <v>193500</v>
      </c>
      <c r="S448" s="24" t="n">
        <v>22</v>
      </c>
      <c r="T448" s="25" t="n">
        <f aca="false">IF(A448="","",E448+F448)</f>
        <v>50400</v>
      </c>
      <c r="U448" s="26" t="n">
        <f aca="false">IFERROR(H448/G448,"")</f>
        <v>0.0119386167301604</v>
      </c>
      <c r="V448" s="27" t="n">
        <f aca="false">IFERROR(J448/I448,"")</f>
        <v>0.0541310541310541</v>
      </c>
      <c r="W448" s="27" t="n">
        <f aca="false">IFERROR(K448/J448,"")</f>
        <v>0.473684210526316</v>
      </c>
      <c r="X448" s="25" t="n">
        <f aca="false">IFERROR(T448/K448,"")</f>
        <v>5600</v>
      </c>
      <c r="Y448" s="27" t="n">
        <f aca="false">IFERROR(O448/K448,"")</f>
        <v>0.555555555555556</v>
      </c>
      <c r="Z448" s="27" t="n">
        <f aca="false">IFERROR(P448/O448,"")</f>
        <v>0.8</v>
      </c>
      <c r="AA448" s="27" t="n">
        <f aca="false">IFERROR(Q448/P448,"")</f>
        <v>0.5</v>
      </c>
      <c r="AB448" s="25" t="n">
        <f aca="false">IFERROR(T448/P448,"")</f>
        <v>12600</v>
      </c>
      <c r="AC448" s="25" t="n">
        <f aca="false">IFERROR(T448/Q448,"")</f>
        <v>25200</v>
      </c>
      <c r="AD448" s="25" t="n">
        <f aca="false">IFERROR(R448/Q448,"")</f>
        <v>96750</v>
      </c>
      <c r="AE448" s="28" t="n">
        <f aca="false">IFERROR(R448/T448,"")</f>
        <v>3.83928571428571</v>
      </c>
      <c r="AF448" s="29" t="str">
        <f aca="false">IF(A448="","",IF(OR(O448&gt;K448,P448&gt;O448,Q448&gt;P448,K448&gt;J448),"CHECK","OK"))</f>
        <v>OK</v>
      </c>
    </row>
    <row r="449" customFormat="false" ht="15" hidden="false" customHeight="false" outlineLevel="0" collapsed="false">
      <c r="A449" s="21" t="n">
        <v>46054</v>
      </c>
      <c r="B449" s="4" t="s">
        <v>115</v>
      </c>
      <c r="C449" s="4" t="s">
        <v>120</v>
      </c>
      <c r="D449" s="4" t="s">
        <v>123</v>
      </c>
      <c r="E449" s="16" t="n">
        <v>20800</v>
      </c>
      <c r="F449" s="16" t="n">
        <v>5600</v>
      </c>
      <c r="G449" s="14" t="n">
        <v>44143</v>
      </c>
      <c r="H449" s="14" t="n">
        <v>192</v>
      </c>
      <c r="I449" s="14" t="n">
        <v>151</v>
      </c>
      <c r="J449" s="14" t="n">
        <v>4</v>
      </c>
      <c r="K449" s="14" t="n">
        <v>2</v>
      </c>
      <c r="L449" s="14" t="n">
        <v>2</v>
      </c>
      <c r="M449" s="14" t="n">
        <v>1</v>
      </c>
      <c r="N449" s="14" t="n">
        <v>1</v>
      </c>
      <c r="O449" s="14" t="n">
        <v>1</v>
      </c>
      <c r="P449" s="14" t="n">
        <v>1</v>
      </c>
      <c r="Q449" s="14" t="n">
        <v>0</v>
      </c>
      <c r="R449" s="16" t="n">
        <v>0</v>
      </c>
      <c r="S449" s="24" t="n">
        <v>16</v>
      </c>
      <c r="T449" s="25" t="n">
        <f aca="false">IF(A449="","",E449+F449)</f>
        <v>26400</v>
      </c>
      <c r="U449" s="26" t="n">
        <f aca="false">IFERROR(H449/G449,"")</f>
        <v>0.00434950048705344</v>
      </c>
      <c r="V449" s="27" t="n">
        <f aca="false">IFERROR(J449/I449,"")</f>
        <v>0.0264900662251656</v>
      </c>
      <c r="W449" s="27" t="n">
        <f aca="false">IFERROR(K449/J449,"")</f>
        <v>0.5</v>
      </c>
      <c r="X449" s="25" t="n">
        <f aca="false">IFERROR(T449/K449,"")</f>
        <v>13200</v>
      </c>
      <c r="Y449" s="27" t="n">
        <f aca="false">IFERROR(O449/K449,"")</f>
        <v>0.5</v>
      </c>
      <c r="Z449" s="27" t="n">
        <f aca="false">IFERROR(P449/O449,"")</f>
        <v>1</v>
      </c>
      <c r="AA449" s="27" t="n">
        <f aca="false">IFERROR(Q449/P449,"")</f>
        <v>0</v>
      </c>
      <c r="AB449" s="25" t="n">
        <f aca="false">IFERROR(T449/P449,"")</f>
        <v>26400</v>
      </c>
      <c r="AC449" s="25" t="str">
        <f aca="false">IFERROR(T449/Q449,"")</f>
        <v/>
      </c>
      <c r="AD449" s="25" t="str">
        <f aca="false">IFERROR(R449/Q449,"")</f>
        <v/>
      </c>
      <c r="AE449" s="28" t="n">
        <f aca="false">IFERROR(R449/T449,"")</f>
        <v>0</v>
      </c>
      <c r="AF449" s="29" t="str">
        <f aca="false">IF(A449="","",IF(OR(O449&gt;K449,P449&gt;O449,Q449&gt;P449,K449&gt;J449),"CHECK","OK"))</f>
        <v>OK</v>
      </c>
    </row>
    <row r="450" customFormat="false" ht="15" hidden="false" customHeight="false" outlineLevel="0" collapsed="false">
      <c r="A450" s="21" t="n">
        <v>46054</v>
      </c>
      <c r="B450" s="4" t="s">
        <v>115</v>
      </c>
      <c r="C450" s="4" t="s">
        <v>120</v>
      </c>
      <c r="D450" s="4" t="s">
        <v>126</v>
      </c>
      <c r="E450" s="16" t="n">
        <v>42300</v>
      </c>
      <c r="F450" s="16" t="n">
        <v>6600</v>
      </c>
      <c r="G450" s="14" t="n">
        <v>59967</v>
      </c>
      <c r="H450" s="14" t="n">
        <v>549</v>
      </c>
      <c r="I450" s="14" t="n">
        <v>360</v>
      </c>
      <c r="J450" s="14" t="n">
        <v>17</v>
      </c>
      <c r="K450" s="14" t="n">
        <v>8</v>
      </c>
      <c r="L450" s="14" t="n">
        <v>8</v>
      </c>
      <c r="M450" s="14" t="n">
        <v>6</v>
      </c>
      <c r="N450" s="14" t="n">
        <v>3</v>
      </c>
      <c r="O450" s="14" t="n">
        <v>4</v>
      </c>
      <c r="P450" s="14" t="n">
        <v>3</v>
      </c>
      <c r="Q450" s="14" t="n">
        <v>1</v>
      </c>
      <c r="R450" s="16" t="n">
        <v>93500</v>
      </c>
      <c r="S450" s="24" t="n">
        <v>9</v>
      </c>
      <c r="T450" s="25" t="n">
        <f aca="false">IF(A450="","",E450+F450)</f>
        <v>48900</v>
      </c>
      <c r="U450" s="26" t="n">
        <f aca="false">IFERROR(H450/G450,"")</f>
        <v>0.00915503526939817</v>
      </c>
      <c r="V450" s="27" t="n">
        <f aca="false">IFERROR(J450/I450,"")</f>
        <v>0.0472222222222222</v>
      </c>
      <c r="W450" s="27" t="n">
        <f aca="false">IFERROR(K450/J450,"")</f>
        <v>0.470588235294118</v>
      </c>
      <c r="X450" s="25" t="n">
        <f aca="false">IFERROR(T450/K450,"")</f>
        <v>6112.5</v>
      </c>
      <c r="Y450" s="27" t="n">
        <f aca="false">IFERROR(O450/K450,"")</f>
        <v>0.5</v>
      </c>
      <c r="Z450" s="27" t="n">
        <f aca="false">IFERROR(P450/O450,"")</f>
        <v>0.75</v>
      </c>
      <c r="AA450" s="27" t="n">
        <f aca="false">IFERROR(Q450/P450,"")</f>
        <v>0.333333333333333</v>
      </c>
      <c r="AB450" s="25" t="n">
        <f aca="false">IFERROR(T450/P450,"")</f>
        <v>16300</v>
      </c>
      <c r="AC450" s="25" t="n">
        <f aca="false">IFERROR(T450/Q450,"")</f>
        <v>48900</v>
      </c>
      <c r="AD450" s="25" t="n">
        <f aca="false">IFERROR(R450/Q450,"")</f>
        <v>93500</v>
      </c>
      <c r="AE450" s="28" t="n">
        <f aca="false">IFERROR(R450/T450,"")</f>
        <v>1.9120654396728</v>
      </c>
      <c r="AF450" s="29" t="str">
        <f aca="false">IF(A450="","",IF(OR(O450&gt;K450,P450&gt;O450,Q450&gt;P450,K450&gt;J450),"CHECK","OK"))</f>
        <v>OK</v>
      </c>
    </row>
    <row r="451" customFormat="false" ht="15" hidden="false" customHeight="false" outlineLevel="0" collapsed="false">
      <c r="A451" s="21" t="n">
        <v>46054</v>
      </c>
      <c r="B451" s="4" t="s">
        <v>115</v>
      </c>
      <c r="C451" s="4" t="s">
        <v>120</v>
      </c>
      <c r="D451" s="4" t="s">
        <v>127</v>
      </c>
      <c r="E451" s="16" t="n">
        <v>0</v>
      </c>
      <c r="F451" s="16" t="n">
        <v>12400</v>
      </c>
      <c r="G451" s="14" t="n">
        <v>12749</v>
      </c>
      <c r="H451" s="14" t="n">
        <v>361</v>
      </c>
      <c r="I451" s="14" t="n">
        <v>328</v>
      </c>
      <c r="J451" s="14" t="n">
        <v>9</v>
      </c>
      <c r="K451" s="14" t="n">
        <v>6</v>
      </c>
      <c r="L451" s="14" t="n">
        <v>4</v>
      </c>
      <c r="M451" s="14" t="n">
        <v>3</v>
      </c>
      <c r="N451" s="14" t="n">
        <v>2</v>
      </c>
      <c r="O451" s="14" t="n">
        <v>3</v>
      </c>
      <c r="P451" s="14" t="n">
        <v>3</v>
      </c>
      <c r="Q451" s="14" t="n">
        <v>2</v>
      </c>
      <c r="R451" s="16" t="n">
        <v>187100</v>
      </c>
      <c r="S451" s="24" t="n">
        <v>27</v>
      </c>
      <c r="T451" s="25" t="n">
        <f aca="false">IF(A451="","",E451+F451)</f>
        <v>12400</v>
      </c>
      <c r="U451" s="26" t="n">
        <f aca="false">IFERROR(H451/G451,"")</f>
        <v>0.0283159463487332</v>
      </c>
      <c r="V451" s="27" t="n">
        <f aca="false">IFERROR(J451/I451,"")</f>
        <v>0.0274390243902439</v>
      </c>
      <c r="W451" s="27" t="n">
        <f aca="false">IFERROR(K451/J451,"")</f>
        <v>0.666666666666667</v>
      </c>
      <c r="X451" s="25" t="n">
        <f aca="false">IFERROR(T451/K451,"")</f>
        <v>2066.66666666667</v>
      </c>
      <c r="Y451" s="27" t="n">
        <f aca="false">IFERROR(O451/K451,"")</f>
        <v>0.5</v>
      </c>
      <c r="Z451" s="27" t="n">
        <f aca="false">IFERROR(P451/O451,"")</f>
        <v>1</v>
      </c>
      <c r="AA451" s="27" t="n">
        <f aca="false">IFERROR(Q451/P451,"")</f>
        <v>0.666666666666667</v>
      </c>
      <c r="AB451" s="25" t="n">
        <f aca="false">IFERROR(T451/P451,"")</f>
        <v>4133.33333333333</v>
      </c>
      <c r="AC451" s="25" t="n">
        <f aca="false">IFERROR(T451/Q451,"")</f>
        <v>6200</v>
      </c>
      <c r="AD451" s="25" t="n">
        <f aca="false">IFERROR(R451/Q451,"")</f>
        <v>93550</v>
      </c>
      <c r="AE451" s="28" t="n">
        <f aca="false">IFERROR(R451/T451,"")</f>
        <v>15.0887096774194</v>
      </c>
      <c r="AF451" s="29" t="str">
        <f aca="false">IF(A451="","",IF(OR(O451&gt;K451,P451&gt;O451,Q451&gt;P451,K451&gt;J451),"CHECK","OK"))</f>
        <v>OK</v>
      </c>
    </row>
    <row r="452" customFormat="false" ht="15" hidden="false" customHeight="false" outlineLevel="0" collapsed="false">
      <c r="A452" s="21" t="n">
        <v>46054</v>
      </c>
      <c r="B452" s="4" t="s">
        <v>115</v>
      </c>
      <c r="C452" s="4" t="s">
        <v>120</v>
      </c>
      <c r="D452" s="4" t="s">
        <v>128</v>
      </c>
      <c r="E452" s="16" t="n">
        <v>0</v>
      </c>
      <c r="F452" s="16" t="n">
        <v>4400</v>
      </c>
      <c r="G452" s="14" t="n">
        <v>5292</v>
      </c>
      <c r="H452" s="14" t="n">
        <v>283</v>
      </c>
      <c r="I452" s="14" t="n">
        <v>209</v>
      </c>
      <c r="J452" s="14" t="n">
        <v>54</v>
      </c>
      <c r="K452" s="14" t="n">
        <v>41</v>
      </c>
      <c r="L452" s="14" t="n">
        <v>40</v>
      </c>
      <c r="M452" s="14" t="n">
        <v>5</v>
      </c>
      <c r="N452" s="14" t="n">
        <v>9</v>
      </c>
      <c r="O452" s="14" t="n">
        <v>26</v>
      </c>
      <c r="P452" s="14" t="n">
        <v>23</v>
      </c>
      <c r="Q452" s="14" t="n">
        <v>14</v>
      </c>
      <c r="R452" s="16" t="n">
        <v>1259800</v>
      </c>
      <c r="S452" s="24" t="n">
        <v>14</v>
      </c>
      <c r="T452" s="25" t="n">
        <f aca="false">IF(A452="","",E452+F452)</f>
        <v>4400</v>
      </c>
      <c r="U452" s="26" t="n">
        <f aca="false">IFERROR(H452/G452,"")</f>
        <v>0.0534769463340892</v>
      </c>
      <c r="V452" s="27" t="n">
        <f aca="false">IFERROR(J452/I452,"")</f>
        <v>0.258373205741627</v>
      </c>
      <c r="W452" s="27" t="n">
        <f aca="false">IFERROR(K452/J452,"")</f>
        <v>0.759259259259259</v>
      </c>
      <c r="X452" s="25" t="n">
        <f aca="false">IFERROR(T452/K452,"")</f>
        <v>107.317073170732</v>
      </c>
      <c r="Y452" s="27" t="n">
        <f aca="false">IFERROR(O452/K452,"")</f>
        <v>0.634146341463415</v>
      </c>
      <c r="Z452" s="27" t="n">
        <f aca="false">IFERROR(P452/O452,"")</f>
        <v>0.884615384615385</v>
      </c>
      <c r="AA452" s="27" t="n">
        <f aca="false">IFERROR(Q452/P452,"")</f>
        <v>0.608695652173913</v>
      </c>
      <c r="AB452" s="25" t="n">
        <f aca="false">IFERROR(T452/P452,"")</f>
        <v>191.304347826087</v>
      </c>
      <c r="AC452" s="25" t="n">
        <f aca="false">IFERROR(T452/Q452,"")</f>
        <v>314.285714285714</v>
      </c>
      <c r="AD452" s="25" t="n">
        <f aca="false">IFERROR(R452/Q452,"")</f>
        <v>89985.7142857143</v>
      </c>
      <c r="AE452" s="28" t="n">
        <f aca="false">IFERROR(R452/T452,"")</f>
        <v>286.318181818182</v>
      </c>
      <c r="AF452" s="29" t="str">
        <f aca="false">IF(A452="","",IF(OR(O452&gt;K452,P452&gt;O452,Q452&gt;P452,K452&gt;J452),"CHECK","OK"))</f>
        <v>OK</v>
      </c>
    </row>
    <row r="453" customFormat="false" ht="15" hidden="false" customHeight="false" outlineLevel="0" collapsed="false">
      <c r="A453" s="21" t="n">
        <v>46054</v>
      </c>
      <c r="B453" s="4" t="s">
        <v>115</v>
      </c>
      <c r="C453" s="4" t="s">
        <v>120</v>
      </c>
      <c r="D453" s="4" t="s">
        <v>129</v>
      </c>
      <c r="E453" s="16" t="n">
        <v>0</v>
      </c>
      <c r="F453" s="16" t="n">
        <v>9000</v>
      </c>
      <c r="G453" s="14" t="n">
        <v>7359</v>
      </c>
      <c r="H453" s="14" t="n">
        <v>79</v>
      </c>
      <c r="I453" s="14" t="n">
        <v>60</v>
      </c>
      <c r="J453" s="14" t="n">
        <v>1</v>
      </c>
      <c r="K453" s="14" t="n">
        <v>0</v>
      </c>
      <c r="L453" s="14" t="n">
        <v>0</v>
      </c>
      <c r="M453" s="14" t="n">
        <v>0</v>
      </c>
      <c r="N453" s="14" t="n">
        <v>1</v>
      </c>
      <c r="O453" s="14" t="n">
        <v>0</v>
      </c>
      <c r="P453" s="14" t="n">
        <v>0</v>
      </c>
      <c r="Q453" s="14" t="n">
        <v>0</v>
      </c>
      <c r="R453" s="16" t="n">
        <v>0</v>
      </c>
      <c r="S453" s="24" t="n">
        <v>23</v>
      </c>
      <c r="T453" s="25" t="n">
        <f aca="false">IF(A453="","",E453+F453)</f>
        <v>9000</v>
      </c>
      <c r="U453" s="26" t="n">
        <f aca="false">IFERROR(H453/G453,"")</f>
        <v>0.0107351542329121</v>
      </c>
      <c r="V453" s="27" t="n">
        <f aca="false">IFERROR(J453/I453,"")</f>
        <v>0.0166666666666667</v>
      </c>
      <c r="W453" s="27" t="n">
        <f aca="false">IFERROR(K453/J453,"")</f>
        <v>0</v>
      </c>
      <c r="X453" s="25" t="str">
        <f aca="false">IFERROR(T453/K453,"")</f>
        <v/>
      </c>
      <c r="Y453" s="27" t="str">
        <f aca="false">IFERROR(O453/K453,"")</f>
        <v/>
      </c>
      <c r="Z453" s="27" t="str">
        <f aca="false">IFERROR(P453/O453,"")</f>
        <v/>
      </c>
      <c r="AA453" s="27" t="str">
        <f aca="false">IFERROR(Q453/P453,"")</f>
        <v/>
      </c>
      <c r="AB453" s="25" t="str">
        <f aca="false">IFERROR(T453/P453,"")</f>
        <v/>
      </c>
      <c r="AC453" s="25" t="str">
        <f aca="false">IFERROR(T453/Q453,"")</f>
        <v/>
      </c>
      <c r="AD453" s="25" t="str">
        <f aca="false">IFERROR(R453/Q453,"")</f>
        <v/>
      </c>
      <c r="AE453" s="28" t="n">
        <f aca="false">IFERROR(R453/T453,"")</f>
        <v>0</v>
      </c>
      <c r="AF453" s="29" t="str">
        <f aca="false">IF(A453="","",IF(OR(O453&gt;K453,P453&gt;O453,Q453&gt;P453,K453&gt;J453),"CHECK","OK"))</f>
        <v>OK</v>
      </c>
    </row>
    <row r="454" customFormat="false" ht="15" hidden="false" customHeight="false" outlineLevel="0" collapsed="false">
      <c r="A454" s="21" t="n">
        <v>46054</v>
      </c>
      <c r="B454" s="4" t="s">
        <v>115</v>
      </c>
      <c r="C454" s="4" t="s">
        <v>120</v>
      </c>
      <c r="D454" s="4" t="s">
        <v>130</v>
      </c>
      <c r="E454" s="16" t="n">
        <v>0</v>
      </c>
      <c r="F454" s="16" t="n">
        <v>0</v>
      </c>
      <c r="G454" s="14" t="n">
        <v>0</v>
      </c>
      <c r="H454" s="14" t="n">
        <v>0</v>
      </c>
      <c r="I454" s="14" t="n">
        <v>0</v>
      </c>
      <c r="J454" s="14" t="n">
        <v>3</v>
      </c>
      <c r="K454" s="14" t="n">
        <v>2</v>
      </c>
      <c r="L454" s="14" t="n">
        <v>0</v>
      </c>
      <c r="M454" s="14" t="n">
        <v>0</v>
      </c>
      <c r="N454" s="14" t="n">
        <v>3</v>
      </c>
      <c r="O454" s="14" t="n">
        <v>1</v>
      </c>
      <c r="P454" s="14" t="n">
        <v>1</v>
      </c>
      <c r="Q454" s="14" t="n">
        <v>1</v>
      </c>
      <c r="R454" s="16" t="n">
        <v>84800</v>
      </c>
      <c r="S454" s="24" t="n">
        <v>12</v>
      </c>
      <c r="T454" s="25" t="n">
        <f aca="false">IF(A454="","",E454+F454)</f>
        <v>0</v>
      </c>
      <c r="U454" s="26" t="str">
        <f aca="false">IFERROR(H454/G454,"")</f>
        <v/>
      </c>
      <c r="V454" s="27" t="str">
        <f aca="false">IFERROR(J454/I454,"")</f>
        <v/>
      </c>
      <c r="W454" s="27" t="n">
        <f aca="false">IFERROR(K454/J454,"")</f>
        <v>0.666666666666667</v>
      </c>
      <c r="X454" s="25" t="n">
        <f aca="false">IFERROR(T454/K454,"")</f>
        <v>0</v>
      </c>
      <c r="Y454" s="27" t="n">
        <f aca="false">IFERROR(O454/K454,"")</f>
        <v>0.5</v>
      </c>
      <c r="Z454" s="27" t="n">
        <f aca="false">IFERROR(P454/O454,"")</f>
        <v>1</v>
      </c>
      <c r="AA454" s="27" t="n">
        <f aca="false">IFERROR(Q454/P454,"")</f>
        <v>1</v>
      </c>
      <c r="AB454" s="25" t="n">
        <f aca="false">IFERROR(T454/P454,"")</f>
        <v>0</v>
      </c>
      <c r="AC454" s="25" t="n">
        <f aca="false">IFERROR(T454/Q454,"")</f>
        <v>0</v>
      </c>
      <c r="AD454" s="25" t="n">
        <f aca="false">IFERROR(R454/Q454,"")</f>
        <v>84800</v>
      </c>
      <c r="AE454" s="28" t="str">
        <f aca="false">IFERROR(R454/T454,"")</f>
        <v/>
      </c>
      <c r="AF454" s="29" t="str">
        <f aca="false">IF(A454="","",IF(OR(O454&gt;K454,P454&gt;O454,Q454&gt;P454,K454&gt;J454),"CHECK","OK"))</f>
        <v>OK</v>
      </c>
    </row>
    <row r="455" customFormat="false" ht="15" hidden="false" customHeight="false" outlineLevel="0" collapsed="false">
      <c r="A455" s="21" t="n">
        <v>46054</v>
      </c>
      <c r="B455" s="4" t="s">
        <v>115</v>
      </c>
      <c r="C455" s="4" t="s">
        <v>120</v>
      </c>
      <c r="D455" s="4" t="s">
        <v>131</v>
      </c>
      <c r="E455" s="16" t="n">
        <v>0</v>
      </c>
      <c r="F455" s="16" t="n">
        <v>2600</v>
      </c>
      <c r="G455" s="14" t="n">
        <v>2946</v>
      </c>
      <c r="H455" s="14" t="n">
        <v>63</v>
      </c>
      <c r="I455" s="14" t="n">
        <v>45</v>
      </c>
      <c r="J455" s="14" t="n">
        <v>2</v>
      </c>
      <c r="K455" s="14" t="n">
        <v>1</v>
      </c>
      <c r="L455" s="14" t="n">
        <v>1</v>
      </c>
      <c r="M455" s="14" t="n">
        <v>1</v>
      </c>
      <c r="N455" s="14" t="n">
        <v>0</v>
      </c>
      <c r="O455" s="14" t="n">
        <v>1</v>
      </c>
      <c r="P455" s="14" t="n">
        <v>1</v>
      </c>
      <c r="Q455" s="14" t="n">
        <v>1</v>
      </c>
      <c r="R455" s="16" t="n">
        <v>95100</v>
      </c>
      <c r="S455" s="24" t="n">
        <v>12</v>
      </c>
      <c r="T455" s="25" t="n">
        <f aca="false">IF(A455="","",E455+F455)</f>
        <v>2600</v>
      </c>
      <c r="U455" s="26" t="n">
        <f aca="false">IFERROR(H455/G455,"")</f>
        <v>0.0213849287169043</v>
      </c>
      <c r="V455" s="27" t="n">
        <f aca="false">IFERROR(J455/I455,"")</f>
        <v>0.0444444444444444</v>
      </c>
      <c r="W455" s="27" t="n">
        <f aca="false">IFERROR(K455/J455,"")</f>
        <v>0.5</v>
      </c>
      <c r="X455" s="25" t="n">
        <f aca="false">IFERROR(T455/K455,"")</f>
        <v>2600</v>
      </c>
      <c r="Y455" s="27" t="n">
        <f aca="false">IFERROR(O455/K455,"")</f>
        <v>1</v>
      </c>
      <c r="Z455" s="27" t="n">
        <f aca="false">IFERROR(P455/O455,"")</f>
        <v>1</v>
      </c>
      <c r="AA455" s="27" t="n">
        <f aca="false">IFERROR(Q455/P455,"")</f>
        <v>1</v>
      </c>
      <c r="AB455" s="25" t="n">
        <f aca="false">IFERROR(T455/P455,"")</f>
        <v>2600</v>
      </c>
      <c r="AC455" s="25" t="n">
        <f aca="false">IFERROR(T455/Q455,"")</f>
        <v>2600</v>
      </c>
      <c r="AD455" s="25" t="n">
        <f aca="false">IFERROR(R455/Q455,"")</f>
        <v>95100</v>
      </c>
      <c r="AE455" s="28" t="n">
        <f aca="false">IFERROR(R455/T455,"")</f>
        <v>36.5769230769231</v>
      </c>
      <c r="AF455" s="29" t="str">
        <f aca="false">IF(A455="","",IF(OR(O455&gt;K455,P455&gt;O455,Q455&gt;P455,K455&gt;J455),"CHECK","OK"))</f>
        <v>OK</v>
      </c>
    </row>
    <row r="456" customFormat="false" ht="15" hidden="false" customHeight="false" outlineLevel="0" collapsed="false">
      <c r="A456" s="21" t="n">
        <v>46054</v>
      </c>
      <c r="B456" s="4" t="s">
        <v>115</v>
      </c>
      <c r="C456" s="4" t="s">
        <v>120</v>
      </c>
      <c r="D456" s="4" t="s">
        <v>132</v>
      </c>
      <c r="E456" s="16" t="n">
        <v>0</v>
      </c>
      <c r="F456" s="16" t="n">
        <v>0</v>
      </c>
      <c r="G456" s="14" t="n">
        <v>0</v>
      </c>
      <c r="H456" s="14" t="n">
        <v>0</v>
      </c>
      <c r="I456" s="14" t="n">
        <v>0</v>
      </c>
      <c r="J456" s="14" t="n">
        <v>3</v>
      </c>
      <c r="K456" s="14" t="n">
        <v>2</v>
      </c>
      <c r="L456" s="14" t="n">
        <v>2</v>
      </c>
      <c r="M456" s="14" t="n">
        <v>1</v>
      </c>
      <c r="N456" s="14" t="n">
        <v>0</v>
      </c>
      <c r="O456" s="14" t="n">
        <v>1</v>
      </c>
      <c r="P456" s="14" t="n">
        <v>1</v>
      </c>
      <c r="Q456" s="14" t="n">
        <v>1</v>
      </c>
      <c r="R456" s="16" t="n">
        <v>83400</v>
      </c>
      <c r="S456" s="24" t="n">
        <v>25</v>
      </c>
      <c r="T456" s="25" t="n">
        <f aca="false">IF(A456="","",E456+F456)</f>
        <v>0</v>
      </c>
      <c r="U456" s="26" t="str">
        <f aca="false">IFERROR(H456/G456,"")</f>
        <v/>
      </c>
      <c r="V456" s="27" t="str">
        <f aca="false">IFERROR(J456/I456,"")</f>
        <v/>
      </c>
      <c r="W456" s="27" t="n">
        <f aca="false">IFERROR(K456/J456,"")</f>
        <v>0.666666666666667</v>
      </c>
      <c r="X456" s="25" t="n">
        <f aca="false">IFERROR(T456/K456,"")</f>
        <v>0</v>
      </c>
      <c r="Y456" s="27" t="n">
        <f aca="false">IFERROR(O456/K456,"")</f>
        <v>0.5</v>
      </c>
      <c r="Z456" s="27" t="n">
        <f aca="false">IFERROR(P456/O456,"")</f>
        <v>1</v>
      </c>
      <c r="AA456" s="27" t="n">
        <f aca="false">IFERROR(Q456/P456,"")</f>
        <v>1</v>
      </c>
      <c r="AB456" s="25" t="n">
        <f aca="false">IFERROR(T456/P456,"")</f>
        <v>0</v>
      </c>
      <c r="AC456" s="25" t="n">
        <f aca="false">IFERROR(T456/Q456,"")</f>
        <v>0</v>
      </c>
      <c r="AD456" s="25" t="n">
        <f aca="false">IFERROR(R456/Q456,"")</f>
        <v>83400</v>
      </c>
      <c r="AE456" s="28" t="str">
        <f aca="false">IFERROR(R456/T456,"")</f>
        <v/>
      </c>
      <c r="AF456" s="29" t="str">
        <f aca="false">IF(A456="","",IF(OR(O456&gt;K456,P456&gt;O456,Q456&gt;P456,K456&gt;J456),"CHECK","OK"))</f>
        <v>OK</v>
      </c>
    </row>
    <row r="457" customFormat="false" ht="15" hidden="false" customHeight="false" outlineLevel="0" collapsed="false">
      <c r="A457" s="21" t="n">
        <v>46054</v>
      </c>
      <c r="B457" s="4" t="s">
        <v>115</v>
      </c>
      <c r="C457" s="4" t="s">
        <v>120</v>
      </c>
      <c r="D457" s="4" t="s">
        <v>133</v>
      </c>
      <c r="E457" s="16" t="n">
        <v>0</v>
      </c>
      <c r="F457" s="16" t="n">
        <v>0</v>
      </c>
      <c r="G457" s="14" t="n">
        <v>0</v>
      </c>
      <c r="H457" s="14" t="n">
        <v>0</v>
      </c>
      <c r="I457" s="14" t="n">
        <v>99</v>
      </c>
      <c r="J457" s="14" t="n">
        <v>5</v>
      </c>
      <c r="K457" s="14" t="n">
        <v>3</v>
      </c>
      <c r="L457" s="14" t="n">
        <v>2</v>
      </c>
      <c r="M457" s="14" t="n">
        <v>2</v>
      </c>
      <c r="N457" s="14" t="n">
        <v>1</v>
      </c>
      <c r="O457" s="14" t="n">
        <v>2</v>
      </c>
      <c r="P457" s="14" t="n">
        <v>2</v>
      </c>
      <c r="Q457" s="14" t="n">
        <v>1</v>
      </c>
      <c r="R457" s="16" t="n">
        <v>82500</v>
      </c>
      <c r="S457" s="24" t="n">
        <v>21</v>
      </c>
      <c r="T457" s="25" t="n">
        <f aca="false">IF(A457="","",E457+F457)</f>
        <v>0</v>
      </c>
      <c r="U457" s="26" t="str">
        <f aca="false">IFERROR(H457/G457,"")</f>
        <v/>
      </c>
      <c r="V457" s="27" t="n">
        <f aca="false">IFERROR(J457/I457,"")</f>
        <v>0.0505050505050505</v>
      </c>
      <c r="W457" s="27" t="n">
        <f aca="false">IFERROR(K457/J457,"")</f>
        <v>0.6</v>
      </c>
      <c r="X457" s="25" t="n">
        <f aca="false">IFERROR(T457/K457,"")</f>
        <v>0</v>
      </c>
      <c r="Y457" s="27" t="n">
        <f aca="false">IFERROR(O457/K457,"")</f>
        <v>0.666666666666667</v>
      </c>
      <c r="Z457" s="27" t="n">
        <f aca="false">IFERROR(P457/O457,"")</f>
        <v>1</v>
      </c>
      <c r="AA457" s="27" t="n">
        <f aca="false">IFERROR(Q457/P457,"")</f>
        <v>0.5</v>
      </c>
      <c r="AB457" s="25" t="n">
        <f aca="false">IFERROR(T457/P457,"")</f>
        <v>0</v>
      </c>
      <c r="AC457" s="25" t="n">
        <f aca="false">IFERROR(T457/Q457,"")</f>
        <v>0</v>
      </c>
      <c r="AD457" s="25" t="n">
        <f aca="false">IFERROR(R457/Q457,"")</f>
        <v>82500</v>
      </c>
      <c r="AE457" s="28" t="str">
        <f aca="false">IFERROR(R457/T457,"")</f>
        <v/>
      </c>
      <c r="AF457" s="29" t="str">
        <f aca="false">IF(A457="","",IF(OR(O457&gt;K457,P457&gt;O457,Q457&gt;P457,K457&gt;J457),"CHECK","OK"))</f>
        <v>OK</v>
      </c>
    </row>
    <row r="458" customFormat="false" ht="15" hidden="false" customHeight="false" outlineLevel="0" collapsed="false">
      <c r="A458" s="21" t="n">
        <v>46054</v>
      </c>
      <c r="B458" s="4" t="s">
        <v>115</v>
      </c>
      <c r="C458" s="4" t="s">
        <v>122</v>
      </c>
      <c r="D458" s="4" t="s">
        <v>111</v>
      </c>
      <c r="E458" s="16" t="n">
        <v>46900</v>
      </c>
      <c r="F458" s="16" t="n">
        <v>3900</v>
      </c>
      <c r="G458" s="14" t="n">
        <v>10093</v>
      </c>
      <c r="H458" s="14" t="n">
        <v>496</v>
      </c>
      <c r="I458" s="14" t="n">
        <v>408</v>
      </c>
      <c r="J458" s="14" t="n">
        <v>24</v>
      </c>
      <c r="K458" s="14" t="n">
        <v>18</v>
      </c>
      <c r="L458" s="14" t="n">
        <v>12</v>
      </c>
      <c r="M458" s="14" t="n">
        <v>8</v>
      </c>
      <c r="N458" s="14" t="n">
        <v>4</v>
      </c>
      <c r="O458" s="14" t="n">
        <v>12</v>
      </c>
      <c r="P458" s="14" t="n">
        <v>9</v>
      </c>
      <c r="Q458" s="14" t="n">
        <v>7</v>
      </c>
      <c r="R458" s="16" t="n">
        <v>30400</v>
      </c>
      <c r="S458" s="24" t="n">
        <v>13</v>
      </c>
      <c r="T458" s="25" t="n">
        <f aca="false">IF(A458="","",E458+F458)</f>
        <v>50800</v>
      </c>
      <c r="U458" s="26" t="n">
        <f aca="false">IFERROR(H458/G458,"")</f>
        <v>0.0491429703755078</v>
      </c>
      <c r="V458" s="27" t="n">
        <f aca="false">IFERROR(J458/I458,"")</f>
        <v>0.0588235294117647</v>
      </c>
      <c r="W458" s="27" t="n">
        <f aca="false">IFERROR(K458/J458,"")</f>
        <v>0.75</v>
      </c>
      <c r="X458" s="25" t="n">
        <f aca="false">IFERROR(T458/K458,"")</f>
        <v>2822.22222222222</v>
      </c>
      <c r="Y458" s="27" t="n">
        <f aca="false">IFERROR(O458/K458,"")</f>
        <v>0.666666666666667</v>
      </c>
      <c r="Z458" s="27" t="n">
        <f aca="false">IFERROR(P458/O458,"")</f>
        <v>0.75</v>
      </c>
      <c r="AA458" s="27" t="n">
        <f aca="false">IFERROR(Q458/P458,"")</f>
        <v>0.777777777777778</v>
      </c>
      <c r="AB458" s="25" t="n">
        <f aca="false">IFERROR(T458/P458,"")</f>
        <v>5644.44444444444</v>
      </c>
      <c r="AC458" s="25" t="n">
        <f aca="false">IFERROR(T458/Q458,"")</f>
        <v>7257.14285714286</v>
      </c>
      <c r="AD458" s="25" t="n">
        <f aca="false">IFERROR(R458/Q458,"")</f>
        <v>4342.85714285714</v>
      </c>
      <c r="AE458" s="28" t="n">
        <f aca="false">IFERROR(R458/T458,"")</f>
        <v>0.598425196850394</v>
      </c>
      <c r="AF458" s="29" t="str">
        <f aca="false">IF(A458="","",IF(OR(O458&gt;K458,P458&gt;O458,Q458&gt;P458,K458&gt;J458),"CHECK","OK"))</f>
        <v>OK</v>
      </c>
    </row>
    <row r="459" customFormat="false" ht="15" hidden="false" customHeight="false" outlineLevel="0" collapsed="false">
      <c r="A459" s="21" t="n">
        <v>46054</v>
      </c>
      <c r="B459" s="4" t="s">
        <v>115</v>
      </c>
      <c r="C459" s="4" t="s">
        <v>122</v>
      </c>
      <c r="D459" s="4" t="s">
        <v>117</v>
      </c>
      <c r="E459" s="16" t="n">
        <v>8900</v>
      </c>
      <c r="F459" s="16" t="n">
        <v>1100</v>
      </c>
      <c r="G459" s="14" t="n">
        <v>2571</v>
      </c>
      <c r="H459" s="14" t="n">
        <v>299</v>
      </c>
      <c r="I459" s="14" t="n">
        <v>252</v>
      </c>
      <c r="J459" s="14" t="n">
        <v>26</v>
      </c>
      <c r="K459" s="14" t="n">
        <v>23</v>
      </c>
      <c r="L459" s="14" t="n">
        <v>13</v>
      </c>
      <c r="M459" s="14" t="n">
        <v>9</v>
      </c>
      <c r="N459" s="14" t="n">
        <v>4</v>
      </c>
      <c r="O459" s="14" t="n">
        <v>15</v>
      </c>
      <c r="P459" s="14" t="n">
        <v>12</v>
      </c>
      <c r="Q459" s="14" t="n">
        <v>12</v>
      </c>
      <c r="R459" s="16" t="n">
        <v>55500</v>
      </c>
      <c r="S459" s="24" t="n">
        <v>18</v>
      </c>
      <c r="T459" s="25" t="n">
        <f aca="false">IF(A459="","",E459+F459)</f>
        <v>10000</v>
      </c>
      <c r="U459" s="26" t="n">
        <f aca="false">IFERROR(H459/G459,"")</f>
        <v>0.116297160637884</v>
      </c>
      <c r="V459" s="27" t="n">
        <f aca="false">IFERROR(J459/I459,"")</f>
        <v>0.103174603174603</v>
      </c>
      <c r="W459" s="27" t="n">
        <f aca="false">IFERROR(K459/J459,"")</f>
        <v>0.884615384615385</v>
      </c>
      <c r="X459" s="25" t="n">
        <f aca="false">IFERROR(T459/K459,"")</f>
        <v>434.782608695652</v>
      </c>
      <c r="Y459" s="27" t="n">
        <f aca="false">IFERROR(O459/K459,"")</f>
        <v>0.652173913043478</v>
      </c>
      <c r="Z459" s="27" t="n">
        <f aca="false">IFERROR(P459/O459,"")</f>
        <v>0.8</v>
      </c>
      <c r="AA459" s="27" t="n">
        <f aca="false">IFERROR(Q459/P459,"")</f>
        <v>1</v>
      </c>
      <c r="AB459" s="25" t="n">
        <f aca="false">IFERROR(T459/P459,"")</f>
        <v>833.333333333333</v>
      </c>
      <c r="AC459" s="25" t="n">
        <f aca="false">IFERROR(T459/Q459,"")</f>
        <v>833.333333333333</v>
      </c>
      <c r="AD459" s="25" t="n">
        <f aca="false">IFERROR(R459/Q459,"")</f>
        <v>4625</v>
      </c>
      <c r="AE459" s="28" t="n">
        <f aca="false">IFERROR(R459/T459,"")</f>
        <v>5.55</v>
      </c>
      <c r="AF459" s="29" t="str">
        <f aca="false">IF(A459="","",IF(OR(O459&gt;K459,P459&gt;O459,Q459&gt;P459,K459&gt;J459),"CHECK","OK"))</f>
        <v>OK</v>
      </c>
    </row>
    <row r="460" customFormat="false" ht="15" hidden="false" customHeight="false" outlineLevel="0" collapsed="false">
      <c r="A460" s="21" t="n">
        <v>46054</v>
      </c>
      <c r="B460" s="4" t="s">
        <v>115</v>
      </c>
      <c r="C460" s="4" t="s">
        <v>122</v>
      </c>
      <c r="D460" s="4" t="s">
        <v>121</v>
      </c>
      <c r="E460" s="16" t="n">
        <v>26100</v>
      </c>
      <c r="F460" s="16" t="n">
        <v>2700</v>
      </c>
      <c r="G460" s="14" t="n">
        <v>40162</v>
      </c>
      <c r="H460" s="14" t="n">
        <v>485</v>
      </c>
      <c r="I460" s="14" t="n">
        <v>439</v>
      </c>
      <c r="J460" s="14" t="n">
        <v>22</v>
      </c>
      <c r="K460" s="14" t="n">
        <v>13</v>
      </c>
      <c r="L460" s="14" t="n">
        <v>11</v>
      </c>
      <c r="M460" s="14" t="n">
        <v>8</v>
      </c>
      <c r="N460" s="14" t="n">
        <v>3</v>
      </c>
      <c r="O460" s="14" t="n">
        <v>7</v>
      </c>
      <c r="P460" s="14" t="n">
        <v>5</v>
      </c>
      <c r="Q460" s="14" t="n">
        <v>5</v>
      </c>
      <c r="R460" s="16" t="n">
        <v>19400</v>
      </c>
      <c r="S460" s="24" t="n">
        <v>11</v>
      </c>
      <c r="T460" s="25" t="n">
        <f aca="false">IF(A460="","",E460+F460)</f>
        <v>28800</v>
      </c>
      <c r="U460" s="26" t="n">
        <f aca="false">IFERROR(H460/G460,"")</f>
        <v>0.0120760918280962</v>
      </c>
      <c r="V460" s="27" t="n">
        <f aca="false">IFERROR(J460/I460,"")</f>
        <v>0.0501138952164009</v>
      </c>
      <c r="W460" s="27" t="n">
        <f aca="false">IFERROR(K460/J460,"")</f>
        <v>0.590909090909091</v>
      </c>
      <c r="X460" s="25" t="n">
        <f aca="false">IFERROR(T460/K460,"")</f>
        <v>2215.38461538462</v>
      </c>
      <c r="Y460" s="27" t="n">
        <f aca="false">IFERROR(O460/K460,"")</f>
        <v>0.538461538461538</v>
      </c>
      <c r="Z460" s="27" t="n">
        <f aca="false">IFERROR(P460/O460,"")</f>
        <v>0.714285714285714</v>
      </c>
      <c r="AA460" s="27" t="n">
        <f aca="false">IFERROR(Q460/P460,"")</f>
        <v>1</v>
      </c>
      <c r="AB460" s="25" t="n">
        <f aca="false">IFERROR(T460/P460,"")</f>
        <v>5760</v>
      </c>
      <c r="AC460" s="25" t="n">
        <f aca="false">IFERROR(T460/Q460,"")</f>
        <v>5760</v>
      </c>
      <c r="AD460" s="25" t="n">
        <f aca="false">IFERROR(R460/Q460,"")</f>
        <v>3880</v>
      </c>
      <c r="AE460" s="28" t="n">
        <f aca="false">IFERROR(R460/T460,"")</f>
        <v>0.673611111111111</v>
      </c>
      <c r="AF460" s="29" t="str">
        <f aca="false">IF(A460="","",IF(OR(O460&gt;K460,P460&gt;O460,Q460&gt;P460,K460&gt;J460),"CHECK","OK"))</f>
        <v>OK</v>
      </c>
    </row>
    <row r="461" customFormat="false" ht="15" hidden="false" customHeight="false" outlineLevel="0" collapsed="false">
      <c r="A461" s="21" t="n">
        <v>46054</v>
      </c>
      <c r="B461" s="4" t="s">
        <v>115</v>
      </c>
      <c r="C461" s="4" t="s">
        <v>122</v>
      </c>
      <c r="D461" s="4" t="s">
        <v>123</v>
      </c>
      <c r="E461" s="16" t="n">
        <v>15200</v>
      </c>
      <c r="F461" s="16" t="n">
        <v>3400</v>
      </c>
      <c r="G461" s="14" t="n">
        <v>49705</v>
      </c>
      <c r="H461" s="14" t="n">
        <v>205</v>
      </c>
      <c r="I461" s="14" t="n">
        <v>176</v>
      </c>
      <c r="J461" s="14" t="n">
        <v>4</v>
      </c>
      <c r="K461" s="14" t="n">
        <v>2</v>
      </c>
      <c r="L461" s="14" t="n">
        <v>2</v>
      </c>
      <c r="M461" s="14" t="n">
        <v>1</v>
      </c>
      <c r="N461" s="14" t="n">
        <v>1</v>
      </c>
      <c r="O461" s="14" t="n">
        <v>1</v>
      </c>
      <c r="P461" s="14" t="n">
        <v>1</v>
      </c>
      <c r="Q461" s="14" t="n">
        <v>1</v>
      </c>
      <c r="R461" s="16" t="n">
        <v>4700</v>
      </c>
      <c r="S461" s="24" t="n">
        <v>18</v>
      </c>
      <c r="T461" s="25" t="n">
        <f aca="false">IF(A461="","",E461+F461)</f>
        <v>18600</v>
      </c>
      <c r="U461" s="26" t="n">
        <f aca="false">IFERROR(H461/G461,"")</f>
        <v>0.0041243335680515</v>
      </c>
      <c r="V461" s="27" t="n">
        <f aca="false">IFERROR(J461/I461,"")</f>
        <v>0.0227272727272727</v>
      </c>
      <c r="W461" s="27" t="n">
        <f aca="false">IFERROR(K461/J461,"")</f>
        <v>0.5</v>
      </c>
      <c r="X461" s="25" t="n">
        <f aca="false">IFERROR(T461/K461,"")</f>
        <v>9300</v>
      </c>
      <c r="Y461" s="27" t="n">
        <f aca="false">IFERROR(O461/K461,"")</f>
        <v>0.5</v>
      </c>
      <c r="Z461" s="27" t="n">
        <f aca="false">IFERROR(P461/O461,"")</f>
        <v>1</v>
      </c>
      <c r="AA461" s="27" t="n">
        <f aca="false">IFERROR(Q461/P461,"")</f>
        <v>1</v>
      </c>
      <c r="AB461" s="25" t="n">
        <f aca="false">IFERROR(T461/P461,"")</f>
        <v>18600</v>
      </c>
      <c r="AC461" s="25" t="n">
        <f aca="false">IFERROR(T461/Q461,"")</f>
        <v>18600</v>
      </c>
      <c r="AD461" s="25" t="n">
        <f aca="false">IFERROR(R461/Q461,"")</f>
        <v>4700</v>
      </c>
      <c r="AE461" s="28" t="n">
        <f aca="false">IFERROR(R461/T461,"")</f>
        <v>0.252688172043011</v>
      </c>
      <c r="AF461" s="29" t="str">
        <f aca="false">IF(A461="","",IF(OR(O461&gt;K461,P461&gt;O461,Q461&gt;P461,K461&gt;J461),"CHECK","OK"))</f>
        <v>OK</v>
      </c>
    </row>
    <row r="462" customFormat="false" ht="15" hidden="false" customHeight="false" outlineLevel="0" collapsed="false">
      <c r="A462" s="21" t="n">
        <v>46054</v>
      </c>
      <c r="B462" s="4" t="s">
        <v>115</v>
      </c>
      <c r="C462" s="4" t="s">
        <v>122</v>
      </c>
      <c r="D462" s="4" t="s">
        <v>126</v>
      </c>
      <c r="E462" s="16" t="n">
        <v>27200</v>
      </c>
      <c r="F462" s="16" t="n">
        <v>3900</v>
      </c>
      <c r="G462" s="14" t="n">
        <v>69520</v>
      </c>
      <c r="H462" s="14" t="n">
        <v>579</v>
      </c>
      <c r="I462" s="14" t="n">
        <v>378</v>
      </c>
      <c r="J462" s="14" t="n">
        <v>17</v>
      </c>
      <c r="K462" s="14" t="n">
        <v>7</v>
      </c>
      <c r="L462" s="14" t="n">
        <v>8</v>
      </c>
      <c r="M462" s="14" t="n">
        <v>6</v>
      </c>
      <c r="N462" s="14" t="n">
        <v>3</v>
      </c>
      <c r="O462" s="14" t="n">
        <v>4</v>
      </c>
      <c r="P462" s="14" t="n">
        <v>3</v>
      </c>
      <c r="Q462" s="14" t="n">
        <v>2</v>
      </c>
      <c r="R462" s="16" t="n">
        <v>9200</v>
      </c>
      <c r="S462" s="24" t="n">
        <v>24</v>
      </c>
      <c r="T462" s="25" t="n">
        <f aca="false">IF(A462="","",E462+F462)</f>
        <v>31100</v>
      </c>
      <c r="U462" s="26" t="n">
        <f aca="false">IFERROR(H462/G462,"")</f>
        <v>0.00832853855005754</v>
      </c>
      <c r="V462" s="27" t="n">
        <f aca="false">IFERROR(J462/I462,"")</f>
        <v>0.044973544973545</v>
      </c>
      <c r="W462" s="27" t="n">
        <f aca="false">IFERROR(K462/J462,"")</f>
        <v>0.411764705882353</v>
      </c>
      <c r="X462" s="25" t="n">
        <f aca="false">IFERROR(T462/K462,"")</f>
        <v>4442.85714285714</v>
      </c>
      <c r="Y462" s="27" t="n">
        <f aca="false">IFERROR(O462/K462,"")</f>
        <v>0.571428571428571</v>
      </c>
      <c r="Z462" s="27" t="n">
        <f aca="false">IFERROR(P462/O462,"")</f>
        <v>0.75</v>
      </c>
      <c r="AA462" s="27" t="n">
        <f aca="false">IFERROR(Q462/P462,"")</f>
        <v>0.666666666666667</v>
      </c>
      <c r="AB462" s="25" t="n">
        <f aca="false">IFERROR(T462/P462,"")</f>
        <v>10366.6666666667</v>
      </c>
      <c r="AC462" s="25" t="n">
        <f aca="false">IFERROR(T462/Q462,"")</f>
        <v>15550</v>
      </c>
      <c r="AD462" s="25" t="n">
        <f aca="false">IFERROR(R462/Q462,"")</f>
        <v>4600</v>
      </c>
      <c r="AE462" s="28" t="n">
        <f aca="false">IFERROR(R462/T462,"")</f>
        <v>0.295819935691318</v>
      </c>
      <c r="AF462" s="29" t="str">
        <f aca="false">IF(A462="","",IF(OR(O462&gt;K462,P462&gt;O462,Q462&gt;P462,K462&gt;J462),"CHECK","OK"))</f>
        <v>OK</v>
      </c>
    </row>
    <row r="463" customFormat="false" ht="15" hidden="false" customHeight="false" outlineLevel="0" collapsed="false">
      <c r="A463" s="21" t="n">
        <v>46054</v>
      </c>
      <c r="B463" s="4" t="s">
        <v>115</v>
      </c>
      <c r="C463" s="4" t="s">
        <v>122</v>
      </c>
      <c r="D463" s="4" t="s">
        <v>127</v>
      </c>
      <c r="E463" s="16" t="n">
        <v>0</v>
      </c>
      <c r="F463" s="16" t="n">
        <v>8100</v>
      </c>
      <c r="G463" s="14" t="n">
        <v>15936</v>
      </c>
      <c r="H463" s="14" t="n">
        <v>451</v>
      </c>
      <c r="I463" s="14" t="n">
        <v>454</v>
      </c>
      <c r="J463" s="14" t="n">
        <v>13</v>
      </c>
      <c r="K463" s="14" t="n">
        <v>10</v>
      </c>
      <c r="L463" s="14" t="n">
        <v>6</v>
      </c>
      <c r="M463" s="14" t="n">
        <v>5</v>
      </c>
      <c r="N463" s="14" t="n">
        <v>2</v>
      </c>
      <c r="O463" s="14" t="n">
        <v>7</v>
      </c>
      <c r="P463" s="14" t="n">
        <v>6</v>
      </c>
      <c r="Q463" s="14" t="n">
        <v>5</v>
      </c>
      <c r="R463" s="16" t="n">
        <v>25700</v>
      </c>
      <c r="S463" s="24" t="n">
        <v>20</v>
      </c>
      <c r="T463" s="25" t="n">
        <f aca="false">IF(A463="","",E463+F463)</f>
        <v>8100</v>
      </c>
      <c r="U463" s="26" t="n">
        <f aca="false">IFERROR(H463/G463,"")</f>
        <v>0.028300702811245</v>
      </c>
      <c r="V463" s="27" t="n">
        <f aca="false">IFERROR(J463/I463,"")</f>
        <v>0.0286343612334802</v>
      </c>
      <c r="W463" s="27" t="n">
        <f aca="false">IFERROR(K463/J463,"")</f>
        <v>0.769230769230769</v>
      </c>
      <c r="X463" s="25" t="n">
        <f aca="false">IFERROR(T463/K463,"")</f>
        <v>810</v>
      </c>
      <c r="Y463" s="27" t="n">
        <f aca="false">IFERROR(O463/K463,"")</f>
        <v>0.7</v>
      </c>
      <c r="Z463" s="27" t="n">
        <f aca="false">IFERROR(P463/O463,"")</f>
        <v>0.857142857142857</v>
      </c>
      <c r="AA463" s="27" t="n">
        <f aca="false">IFERROR(Q463/P463,"")</f>
        <v>0.833333333333333</v>
      </c>
      <c r="AB463" s="25" t="n">
        <f aca="false">IFERROR(T463/P463,"")</f>
        <v>1350</v>
      </c>
      <c r="AC463" s="25" t="n">
        <f aca="false">IFERROR(T463/Q463,"")</f>
        <v>1620</v>
      </c>
      <c r="AD463" s="25" t="n">
        <f aca="false">IFERROR(R463/Q463,"")</f>
        <v>5140</v>
      </c>
      <c r="AE463" s="28" t="n">
        <f aca="false">IFERROR(R463/T463,"")</f>
        <v>3.17283950617284</v>
      </c>
      <c r="AF463" s="29" t="str">
        <f aca="false">IF(A463="","",IF(OR(O463&gt;K463,P463&gt;O463,Q463&gt;P463,K463&gt;J463),"CHECK","OK"))</f>
        <v>OK</v>
      </c>
    </row>
    <row r="464" customFormat="false" ht="15" hidden="false" customHeight="false" outlineLevel="0" collapsed="false">
      <c r="A464" s="21" t="n">
        <v>46054</v>
      </c>
      <c r="B464" s="4" t="s">
        <v>115</v>
      </c>
      <c r="C464" s="4" t="s">
        <v>122</v>
      </c>
      <c r="D464" s="4" t="s">
        <v>128</v>
      </c>
      <c r="E464" s="16" t="n">
        <v>0</v>
      </c>
      <c r="F464" s="16" t="n">
        <v>2800</v>
      </c>
      <c r="G464" s="14" t="n">
        <v>7074</v>
      </c>
      <c r="H464" s="14" t="n">
        <v>372</v>
      </c>
      <c r="I464" s="14" t="n">
        <v>303</v>
      </c>
      <c r="J464" s="14" t="n">
        <v>73</v>
      </c>
      <c r="K464" s="14" t="n">
        <v>47</v>
      </c>
      <c r="L464" s="14" t="n">
        <v>55</v>
      </c>
      <c r="M464" s="14" t="n">
        <v>7</v>
      </c>
      <c r="N464" s="14" t="n">
        <v>11</v>
      </c>
      <c r="O464" s="14" t="n">
        <v>30</v>
      </c>
      <c r="P464" s="14" t="n">
        <v>24</v>
      </c>
      <c r="Q464" s="14" t="n">
        <v>22</v>
      </c>
      <c r="R464" s="16" t="n">
        <v>100600</v>
      </c>
      <c r="S464" s="24" t="n">
        <v>17</v>
      </c>
      <c r="T464" s="25" t="n">
        <f aca="false">IF(A464="","",E464+F464)</f>
        <v>2800</v>
      </c>
      <c r="U464" s="26" t="n">
        <f aca="false">IFERROR(H464/G464,"")</f>
        <v>0.0525869380831213</v>
      </c>
      <c r="V464" s="27" t="n">
        <f aca="false">IFERROR(J464/I464,"")</f>
        <v>0.240924092409241</v>
      </c>
      <c r="W464" s="27" t="n">
        <f aca="false">IFERROR(K464/J464,"")</f>
        <v>0.643835616438356</v>
      </c>
      <c r="X464" s="25" t="n">
        <f aca="false">IFERROR(T464/K464,"")</f>
        <v>59.5744680851064</v>
      </c>
      <c r="Y464" s="27" t="n">
        <f aca="false">IFERROR(O464/K464,"")</f>
        <v>0.638297872340426</v>
      </c>
      <c r="Z464" s="27" t="n">
        <f aca="false">IFERROR(P464/O464,"")</f>
        <v>0.8</v>
      </c>
      <c r="AA464" s="27" t="n">
        <f aca="false">IFERROR(Q464/P464,"")</f>
        <v>0.916666666666667</v>
      </c>
      <c r="AB464" s="25" t="n">
        <f aca="false">IFERROR(T464/P464,"")</f>
        <v>116.666666666667</v>
      </c>
      <c r="AC464" s="25" t="n">
        <f aca="false">IFERROR(T464/Q464,"")</f>
        <v>127.272727272727</v>
      </c>
      <c r="AD464" s="25" t="n">
        <f aca="false">IFERROR(R464/Q464,"")</f>
        <v>4572.72727272727</v>
      </c>
      <c r="AE464" s="28" t="n">
        <f aca="false">IFERROR(R464/T464,"")</f>
        <v>35.9285714285714</v>
      </c>
      <c r="AF464" s="29" t="str">
        <f aca="false">IF(A464="","",IF(OR(O464&gt;K464,P464&gt;O464,Q464&gt;P464,K464&gt;J464),"CHECK","OK"))</f>
        <v>OK</v>
      </c>
    </row>
    <row r="465" customFormat="false" ht="15" hidden="false" customHeight="false" outlineLevel="0" collapsed="false">
      <c r="A465" s="21" t="n">
        <v>46054</v>
      </c>
      <c r="B465" s="4" t="s">
        <v>115</v>
      </c>
      <c r="C465" s="4" t="s">
        <v>122</v>
      </c>
      <c r="D465" s="4" t="s">
        <v>129</v>
      </c>
      <c r="E465" s="16" t="n">
        <v>0</v>
      </c>
      <c r="F465" s="16" t="n">
        <v>5200</v>
      </c>
      <c r="G465" s="14" t="n">
        <v>7685</v>
      </c>
      <c r="H465" s="14" t="n">
        <v>82</v>
      </c>
      <c r="I465" s="14" t="n">
        <v>67</v>
      </c>
      <c r="J465" s="14" t="n">
        <v>1</v>
      </c>
      <c r="K465" s="14" t="n">
        <v>0</v>
      </c>
      <c r="L465" s="14" t="n">
        <v>0</v>
      </c>
      <c r="M465" s="14" t="n">
        <v>0</v>
      </c>
      <c r="N465" s="14" t="n">
        <v>1</v>
      </c>
      <c r="O465" s="14" t="n">
        <v>0</v>
      </c>
      <c r="P465" s="14" t="n">
        <v>0</v>
      </c>
      <c r="Q465" s="14" t="n">
        <v>0</v>
      </c>
      <c r="R465" s="16" t="n">
        <v>0</v>
      </c>
      <c r="S465" s="24" t="n">
        <v>21</v>
      </c>
      <c r="T465" s="25" t="n">
        <f aca="false">IF(A465="","",E465+F465)</f>
        <v>5200</v>
      </c>
      <c r="U465" s="26" t="n">
        <f aca="false">IFERROR(H465/G465,"")</f>
        <v>0.0106701366297983</v>
      </c>
      <c r="V465" s="27" t="n">
        <f aca="false">IFERROR(J465/I465,"")</f>
        <v>0.0149253731343284</v>
      </c>
      <c r="W465" s="27" t="n">
        <f aca="false">IFERROR(K465/J465,"")</f>
        <v>0</v>
      </c>
      <c r="X465" s="25" t="str">
        <f aca="false">IFERROR(T465/K465,"")</f>
        <v/>
      </c>
      <c r="Y465" s="27" t="str">
        <f aca="false">IFERROR(O465/K465,"")</f>
        <v/>
      </c>
      <c r="Z465" s="27" t="str">
        <f aca="false">IFERROR(P465/O465,"")</f>
        <v/>
      </c>
      <c r="AA465" s="27" t="str">
        <f aca="false">IFERROR(Q465/P465,"")</f>
        <v/>
      </c>
      <c r="AB465" s="25" t="str">
        <f aca="false">IFERROR(T465/P465,"")</f>
        <v/>
      </c>
      <c r="AC465" s="25" t="str">
        <f aca="false">IFERROR(T465/Q465,"")</f>
        <v/>
      </c>
      <c r="AD465" s="25" t="str">
        <f aca="false">IFERROR(R465/Q465,"")</f>
        <v/>
      </c>
      <c r="AE465" s="28" t="n">
        <f aca="false">IFERROR(R465/T465,"")</f>
        <v>0</v>
      </c>
      <c r="AF465" s="29" t="str">
        <f aca="false">IF(A465="","",IF(OR(O465&gt;K465,P465&gt;O465,Q465&gt;P465,K465&gt;J465),"CHECK","OK"))</f>
        <v>OK</v>
      </c>
    </row>
    <row r="466" customFormat="false" ht="15" hidden="false" customHeight="false" outlineLevel="0" collapsed="false">
      <c r="A466" s="21" t="n">
        <v>46054</v>
      </c>
      <c r="B466" s="4" t="s">
        <v>115</v>
      </c>
      <c r="C466" s="4" t="s">
        <v>122</v>
      </c>
      <c r="D466" s="4" t="s">
        <v>130</v>
      </c>
      <c r="E466" s="16" t="n">
        <v>0</v>
      </c>
      <c r="F466" s="16" t="n">
        <v>0</v>
      </c>
      <c r="G466" s="14" t="n">
        <v>0</v>
      </c>
      <c r="H466" s="14" t="n">
        <v>0</v>
      </c>
      <c r="I466" s="14" t="n">
        <v>0</v>
      </c>
      <c r="J466" s="14" t="n">
        <v>4</v>
      </c>
      <c r="K466" s="14" t="n">
        <v>2</v>
      </c>
      <c r="L466" s="14" t="n">
        <v>0</v>
      </c>
      <c r="M466" s="14" t="n">
        <v>0</v>
      </c>
      <c r="N466" s="14" t="n">
        <v>4</v>
      </c>
      <c r="O466" s="14" t="n">
        <v>1</v>
      </c>
      <c r="P466" s="14" t="n">
        <v>1</v>
      </c>
      <c r="Q466" s="14" t="n">
        <v>1</v>
      </c>
      <c r="R466" s="16" t="n">
        <v>4600</v>
      </c>
      <c r="S466" s="24" t="n">
        <v>10</v>
      </c>
      <c r="T466" s="25" t="n">
        <f aca="false">IF(A466="","",E466+F466)</f>
        <v>0</v>
      </c>
      <c r="U466" s="26" t="str">
        <f aca="false">IFERROR(H466/G466,"")</f>
        <v/>
      </c>
      <c r="V466" s="27" t="str">
        <f aca="false">IFERROR(J466/I466,"")</f>
        <v/>
      </c>
      <c r="W466" s="27" t="n">
        <f aca="false">IFERROR(K466/J466,"")</f>
        <v>0.5</v>
      </c>
      <c r="X466" s="25" t="n">
        <f aca="false">IFERROR(T466/K466,"")</f>
        <v>0</v>
      </c>
      <c r="Y466" s="27" t="n">
        <f aca="false">IFERROR(O466/K466,"")</f>
        <v>0.5</v>
      </c>
      <c r="Z466" s="27" t="n">
        <f aca="false">IFERROR(P466/O466,"")</f>
        <v>1</v>
      </c>
      <c r="AA466" s="27" t="n">
        <f aca="false">IFERROR(Q466/P466,"")</f>
        <v>1</v>
      </c>
      <c r="AB466" s="25" t="n">
        <f aca="false">IFERROR(T466/P466,"")</f>
        <v>0</v>
      </c>
      <c r="AC466" s="25" t="n">
        <f aca="false">IFERROR(T466/Q466,"")</f>
        <v>0</v>
      </c>
      <c r="AD466" s="25" t="n">
        <f aca="false">IFERROR(R466/Q466,"")</f>
        <v>4600</v>
      </c>
      <c r="AE466" s="28" t="str">
        <f aca="false">IFERROR(R466/T466,"")</f>
        <v/>
      </c>
      <c r="AF466" s="29" t="str">
        <f aca="false">IF(A466="","",IF(OR(O466&gt;K466,P466&gt;O466,Q466&gt;P466,K466&gt;J466),"CHECK","OK"))</f>
        <v>OK</v>
      </c>
    </row>
    <row r="467" customFormat="false" ht="15" hidden="false" customHeight="false" outlineLevel="0" collapsed="false">
      <c r="A467" s="21" t="n">
        <v>46054</v>
      </c>
      <c r="B467" s="4" t="s">
        <v>115</v>
      </c>
      <c r="C467" s="4" t="s">
        <v>122</v>
      </c>
      <c r="D467" s="4" t="s">
        <v>131</v>
      </c>
      <c r="E467" s="16" t="n">
        <v>0</v>
      </c>
      <c r="F467" s="16" t="n">
        <v>1700</v>
      </c>
      <c r="G467" s="14" t="n">
        <v>3642</v>
      </c>
      <c r="H467" s="14" t="n">
        <v>74</v>
      </c>
      <c r="I467" s="14" t="n">
        <v>54</v>
      </c>
      <c r="J467" s="14" t="n">
        <v>3</v>
      </c>
      <c r="K467" s="14" t="n">
        <v>2</v>
      </c>
      <c r="L467" s="14" t="n">
        <v>2</v>
      </c>
      <c r="M467" s="14" t="n">
        <v>1</v>
      </c>
      <c r="N467" s="14" t="n">
        <v>0</v>
      </c>
      <c r="O467" s="14" t="n">
        <v>1</v>
      </c>
      <c r="P467" s="14" t="n">
        <v>1</v>
      </c>
      <c r="Q467" s="14" t="n">
        <v>1</v>
      </c>
      <c r="R467" s="16" t="n">
        <v>4000</v>
      </c>
      <c r="S467" s="24" t="n">
        <v>16</v>
      </c>
      <c r="T467" s="25" t="n">
        <f aca="false">IF(A467="","",E467+F467)</f>
        <v>1700</v>
      </c>
      <c r="U467" s="26" t="n">
        <f aca="false">IFERROR(H467/G467,"")</f>
        <v>0.0203185063152114</v>
      </c>
      <c r="V467" s="27" t="n">
        <f aca="false">IFERROR(J467/I467,"")</f>
        <v>0.0555555555555556</v>
      </c>
      <c r="W467" s="27" t="n">
        <f aca="false">IFERROR(K467/J467,"")</f>
        <v>0.666666666666667</v>
      </c>
      <c r="X467" s="25" t="n">
        <f aca="false">IFERROR(T467/K467,"")</f>
        <v>850</v>
      </c>
      <c r="Y467" s="27" t="n">
        <f aca="false">IFERROR(O467/K467,"")</f>
        <v>0.5</v>
      </c>
      <c r="Z467" s="27" t="n">
        <f aca="false">IFERROR(P467/O467,"")</f>
        <v>1</v>
      </c>
      <c r="AA467" s="27" t="n">
        <f aca="false">IFERROR(Q467/P467,"")</f>
        <v>1</v>
      </c>
      <c r="AB467" s="25" t="n">
        <f aca="false">IFERROR(T467/P467,"")</f>
        <v>1700</v>
      </c>
      <c r="AC467" s="25" t="n">
        <f aca="false">IFERROR(T467/Q467,"")</f>
        <v>1700</v>
      </c>
      <c r="AD467" s="25" t="n">
        <f aca="false">IFERROR(R467/Q467,"")</f>
        <v>4000</v>
      </c>
      <c r="AE467" s="28" t="n">
        <f aca="false">IFERROR(R467/T467,"")</f>
        <v>2.35294117647059</v>
      </c>
      <c r="AF467" s="29" t="str">
        <f aca="false">IF(A467="","",IF(OR(O467&gt;K467,P467&gt;O467,Q467&gt;P467,K467&gt;J467),"CHECK","OK"))</f>
        <v>OK</v>
      </c>
    </row>
    <row r="468" customFormat="false" ht="15" hidden="false" customHeight="false" outlineLevel="0" collapsed="false">
      <c r="A468" s="21" t="n">
        <v>46054</v>
      </c>
      <c r="B468" s="4" t="s">
        <v>115</v>
      </c>
      <c r="C468" s="4" t="s">
        <v>122</v>
      </c>
      <c r="D468" s="4" t="s">
        <v>132</v>
      </c>
      <c r="E468" s="16" t="n">
        <v>0</v>
      </c>
      <c r="F468" s="16" t="n">
        <v>0</v>
      </c>
      <c r="G468" s="14" t="n">
        <v>0</v>
      </c>
      <c r="H468" s="14" t="n">
        <v>0</v>
      </c>
      <c r="I468" s="14" t="n">
        <v>0</v>
      </c>
      <c r="J468" s="14" t="n">
        <v>3</v>
      </c>
      <c r="K468" s="14" t="n">
        <v>2</v>
      </c>
      <c r="L468" s="14" t="n">
        <v>2</v>
      </c>
      <c r="M468" s="14" t="n">
        <v>1</v>
      </c>
      <c r="N468" s="14" t="n">
        <v>0</v>
      </c>
      <c r="O468" s="14" t="n">
        <v>2</v>
      </c>
      <c r="P468" s="14" t="n">
        <v>2</v>
      </c>
      <c r="Q468" s="14" t="n">
        <v>2</v>
      </c>
      <c r="R468" s="16" t="n">
        <v>8900</v>
      </c>
      <c r="S468" s="24" t="n">
        <v>12</v>
      </c>
      <c r="T468" s="25" t="n">
        <f aca="false">IF(A468="","",E468+F468)</f>
        <v>0</v>
      </c>
      <c r="U468" s="26" t="str">
        <f aca="false">IFERROR(H468/G468,"")</f>
        <v/>
      </c>
      <c r="V468" s="27" t="str">
        <f aca="false">IFERROR(J468/I468,"")</f>
        <v/>
      </c>
      <c r="W468" s="27" t="n">
        <f aca="false">IFERROR(K468/J468,"")</f>
        <v>0.666666666666667</v>
      </c>
      <c r="X468" s="25" t="n">
        <f aca="false">IFERROR(T468/K468,"")</f>
        <v>0</v>
      </c>
      <c r="Y468" s="27" t="n">
        <f aca="false">IFERROR(O468/K468,"")</f>
        <v>1</v>
      </c>
      <c r="Z468" s="27" t="n">
        <f aca="false">IFERROR(P468/O468,"")</f>
        <v>1</v>
      </c>
      <c r="AA468" s="27" t="n">
        <f aca="false">IFERROR(Q468/P468,"")</f>
        <v>1</v>
      </c>
      <c r="AB468" s="25" t="n">
        <f aca="false">IFERROR(T468/P468,"")</f>
        <v>0</v>
      </c>
      <c r="AC468" s="25" t="n">
        <f aca="false">IFERROR(T468/Q468,"")</f>
        <v>0</v>
      </c>
      <c r="AD468" s="25" t="n">
        <f aca="false">IFERROR(R468/Q468,"")</f>
        <v>4450</v>
      </c>
      <c r="AE468" s="28" t="str">
        <f aca="false">IFERROR(R468/T468,"")</f>
        <v/>
      </c>
      <c r="AF468" s="29" t="str">
        <f aca="false">IF(A468="","",IF(OR(O468&gt;K468,P468&gt;O468,Q468&gt;P468,K468&gt;J468),"CHECK","OK"))</f>
        <v>OK</v>
      </c>
    </row>
    <row r="469" customFormat="false" ht="15" hidden="false" customHeight="false" outlineLevel="0" collapsed="false">
      <c r="A469" s="21" t="n">
        <v>46054</v>
      </c>
      <c r="B469" s="4" t="s">
        <v>115</v>
      </c>
      <c r="C469" s="4" t="s">
        <v>122</v>
      </c>
      <c r="D469" s="4" t="s">
        <v>133</v>
      </c>
      <c r="E469" s="16" t="n">
        <v>0</v>
      </c>
      <c r="F469" s="16" t="n">
        <v>0</v>
      </c>
      <c r="G469" s="14" t="n">
        <v>0</v>
      </c>
      <c r="H469" s="14" t="n">
        <v>0</v>
      </c>
      <c r="I469" s="14" t="n">
        <v>106</v>
      </c>
      <c r="J469" s="14" t="n">
        <v>5</v>
      </c>
      <c r="K469" s="14" t="n">
        <v>3</v>
      </c>
      <c r="L469" s="14" t="n">
        <v>2</v>
      </c>
      <c r="M469" s="14" t="n">
        <v>2</v>
      </c>
      <c r="N469" s="14" t="n">
        <v>1</v>
      </c>
      <c r="O469" s="14" t="n">
        <v>2</v>
      </c>
      <c r="P469" s="14" t="n">
        <v>2</v>
      </c>
      <c r="Q469" s="14" t="n">
        <v>2</v>
      </c>
      <c r="R469" s="16" t="n">
        <v>8100</v>
      </c>
      <c r="S469" s="24" t="n">
        <v>24</v>
      </c>
      <c r="T469" s="25" t="n">
        <f aca="false">IF(A469="","",E469+F469)</f>
        <v>0</v>
      </c>
      <c r="U469" s="26" t="str">
        <f aca="false">IFERROR(H469/G469,"")</f>
        <v/>
      </c>
      <c r="V469" s="27" t="n">
        <f aca="false">IFERROR(J469/I469,"")</f>
        <v>0.0471698113207547</v>
      </c>
      <c r="W469" s="27" t="n">
        <f aca="false">IFERROR(K469/J469,"")</f>
        <v>0.6</v>
      </c>
      <c r="X469" s="25" t="n">
        <f aca="false">IFERROR(T469/K469,"")</f>
        <v>0</v>
      </c>
      <c r="Y469" s="27" t="n">
        <f aca="false">IFERROR(O469/K469,"")</f>
        <v>0.666666666666667</v>
      </c>
      <c r="Z469" s="27" t="n">
        <f aca="false">IFERROR(P469/O469,"")</f>
        <v>1</v>
      </c>
      <c r="AA469" s="27" t="n">
        <f aca="false">IFERROR(Q469/P469,"")</f>
        <v>1</v>
      </c>
      <c r="AB469" s="25" t="n">
        <f aca="false">IFERROR(T469/P469,"")</f>
        <v>0</v>
      </c>
      <c r="AC469" s="25" t="n">
        <f aca="false">IFERROR(T469/Q469,"")</f>
        <v>0</v>
      </c>
      <c r="AD469" s="25" t="n">
        <f aca="false">IFERROR(R469/Q469,"")</f>
        <v>4050</v>
      </c>
      <c r="AE469" s="28" t="str">
        <f aca="false">IFERROR(R469/T469,"")</f>
        <v/>
      </c>
      <c r="AF469" s="29" t="str">
        <f aca="false">IF(A469="","",IF(OR(O469&gt;K469,P469&gt;O469,Q469&gt;P469,K469&gt;J469),"CHECK","OK"))</f>
        <v>OK</v>
      </c>
    </row>
    <row r="470" customFormat="false" ht="15" hidden="false" customHeight="false" outlineLevel="0" collapsed="false">
      <c r="A470" s="21" t="n">
        <v>46054</v>
      </c>
      <c r="B470" s="4" t="s">
        <v>115</v>
      </c>
      <c r="C470" s="4" t="s">
        <v>125</v>
      </c>
      <c r="D470" s="4" t="s">
        <v>111</v>
      </c>
      <c r="E470" s="16" t="n">
        <v>25700</v>
      </c>
      <c r="F470" s="16" t="n">
        <v>2300</v>
      </c>
      <c r="G470" s="14" t="n">
        <v>16997</v>
      </c>
      <c r="H470" s="14" t="n">
        <v>798</v>
      </c>
      <c r="I470" s="14" t="n">
        <v>731</v>
      </c>
      <c r="J470" s="14" t="n">
        <v>42</v>
      </c>
      <c r="K470" s="14" t="n">
        <v>28</v>
      </c>
      <c r="L470" s="14" t="n">
        <v>21</v>
      </c>
      <c r="M470" s="14" t="n">
        <v>15</v>
      </c>
      <c r="N470" s="14" t="n">
        <v>6</v>
      </c>
      <c r="O470" s="14" t="n">
        <v>17</v>
      </c>
      <c r="P470" s="14" t="n">
        <v>13</v>
      </c>
      <c r="Q470" s="14" t="n">
        <v>12</v>
      </c>
      <c r="R470" s="16" t="n">
        <v>17100</v>
      </c>
      <c r="S470" s="24" t="n">
        <v>11</v>
      </c>
      <c r="T470" s="25" t="n">
        <f aca="false">IF(A470="","",E470+F470)</f>
        <v>28000</v>
      </c>
      <c r="U470" s="26" t="n">
        <f aca="false">IFERROR(H470/G470,"")</f>
        <v>0.0469494616697064</v>
      </c>
      <c r="V470" s="27" t="n">
        <f aca="false">IFERROR(J470/I470,"")</f>
        <v>0.0574555403556772</v>
      </c>
      <c r="W470" s="27" t="n">
        <f aca="false">IFERROR(K470/J470,"")</f>
        <v>0.666666666666667</v>
      </c>
      <c r="X470" s="25" t="n">
        <f aca="false">IFERROR(T470/K470,"")</f>
        <v>1000</v>
      </c>
      <c r="Y470" s="27" t="n">
        <f aca="false">IFERROR(O470/K470,"")</f>
        <v>0.607142857142857</v>
      </c>
      <c r="Z470" s="27" t="n">
        <f aca="false">IFERROR(P470/O470,"")</f>
        <v>0.764705882352941</v>
      </c>
      <c r="AA470" s="27" t="n">
        <f aca="false">IFERROR(Q470/P470,"")</f>
        <v>0.923076923076923</v>
      </c>
      <c r="AB470" s="25" t="n">
        <f aca="false">IFERROR(T470/P470,"")</f>
        <v>2153.84615384615</v>
      </c>
      <c r="AC470" s="25" t="n">
        <f aca="false">IFERROR(T470/Q470,"")</f>
        <v>2333.33333333333</v>
      </c>
      <c r="AD470" s="25" t="n">
        <f aca="false">IFERROR(R470/Q470,"")</f>
        <v>1425</v>
      </c>
      <c r="AE470" s="28" t="n">
        <f aca="false">IFERROR(R470/T470,"")</f>
        <v>0.610714285714286</v>
      </c>
      <c r="AF470" s="29" t="str">
        <f aca="false">IF(A470="","",IF(OR(O470&gt;K470,P470&gt;O470,Q470&gt;P470,K470&gt;J470),"CHECK","OK"))</f>
        <v>OK</v>
      </c>
    </row>
    <row r="471" customFormat="false" ht="15" hidden="false" customHeight="false" outlineLevel="0" collapsed="false">
      <c r="A471" s="21" t="n">
        <v>46054</v>
      </c>
      <c r="B471" s="4" t="s">
        <v>115</v>
      </c>
      <c r="C471" s="4" t="s">
        <v>125</v>
      </c>
      <c r="D471" s="4" t="s">
        <v>117</v>
      </c>
      <c r="E471" s="16" t="n">
        <v>5400</v>
      </c>
      <c r="F471" s="16" t="n">
        <v>600</v>
      </c>
      <c r="G471" s="14" t="n">
        <v>3840</v>
      </c>
      <c r="H471" s="14" t="n">
        <v>435</v>
      </c>
      <c r="I471" s="14" t="n">
        <v>397</v>
      </c>
      <c r="J471" s="14" t="n">
        <v>40</v>
      </c>
      <c r="K471" s="14" t="n">
        <v>37</v>
      </c>
      <c r="L471" s="14" t="n">
        <v>20</v>
      </c>
      <c r="M471" s="14" t="n">
        <v>14</v>
      </c>
      <c r="N471" s="14" t="n">
        <v>6</v>
      </c>
      <c r="O471" s="14" t="n">
        <v>23</v>
      </c>
      <c r="P471" s="14" t="n">
        <v>20</v>
      </c>
      <c r="Q471" s="14" t="n">
        <v>18</v>
      </c>
      <c r="R471" s="16" t="n">
        <v>26100</v>
      </c>
      <c r="S471" s="24" t="n">
        <v>12</v>
      </c>
      <c r="T471" s="25" t="n">
        <f aca="false">IF(A471="","",E471+F471)</f>
        <v>6000</v>
      </c>
      <c r="U471" s="26" t="n">
        <f aca="false">IFERROR(H471/G471,"")</f>
        <v>0.11328125</v>
      </c>
      <c r="V471" s="27" t="n">
        <f aca="false">IFERROR(J471/I471,"")</f>
        <v>0.100755667506297</v>
      </c>
      <c r="W471" s="27" t="n">
        <f aca="false">IFERROR(K471/J471,"")</f>
        <v>0.925</v>
      </c>
      <c r="X471" s="25" t="n">
        <f aca="false">IFERROR(T471/K471,"")</f>
        <v>162.162162162162</v>
      </c>
      <c r="Y471" s="27" t="n">
        <f aca="false">IFERROR(O471/K471,"")</f>
        <v>0.621621621621622</v>
      </c>
      <c r="Z471" s="27" t="n">
        <f aca="false">IFERROR(P471/O471,"")</f>
        <v>0.869565217391304</v>
      </c>
      <c r="AA471" s="27" t="n">
        <f aca="false">IFERROR(Q471/P471,"")</f>
        <v>0.9</v>
      </c>
      <c r="AB471" s="25" t="n">
        <f aca="false">IFERROR(T471/P471,"")</f>
        <v>300</v>
      </c>
      <c r="AC471" s="25" t="n">
        <f aca="false">IFERROR(T471/Q471,"")</f>
        <v>333.333333333333</v>
      </c>
      <c r="AD471" s="25" t="n">
        <f aca="false">IFERROR(R471/Q471,"")</f>
        <v>1450</v>
      </c>
      <c r="AE471" s="28" t="n">
        <f aca="false">IFERROR(R471/T471,"")</f>
        <v>4.35</v>
      </c>
      <c r="AF471" s="29" t="str">
        <f aca="false">IF(A471="","",IF(OR(O471&gt;K471,P471&gt;O471,Q471&gt;P471,K471&gt;J471),"CHECK","OK"))</f>
        <v>OK</v>
      </c>
    </row>
    <row r="472" customFormat="false" ht="15" hidden="false" customHeight="false" outlineLevel="0" collapsed="false">
      <c r="A472" s="21" t="n">
        <v>46054</v>
      </c>
      <c r="B472" s="4" t="s">
        <v>115</v>
      </c>
      <c r="C472" s="4" t="s">
        <v>125</v>
      </c>
      <c r="D472" s="4" t="s">
        <v>121</v>
      </c>
      <c r="E472" s="16" t="n">
        <v>17900</v>
      </c>
      <c r="F472" s="16" t="n">
        <v>1600</v>
      </c>
      <c r="G472" s="14" t="n">
        <v>71879</v>
      </c>
      <c r="H472" s="14" t="n">
        <v>811</v>
      </c>
      <c r="I472" s="14" t="n">
        <v>637</v>
      </c>
      <c r="J472" s="14" t="n">
        <v>33</v>
      </c>
      <c r="K472" s="14" t="n">
        <v>17</v>
      </c>
      <c r="L472" s="14" t="n">
        <v>16</v>
      </c>
      <c r="M472" s="14" t="n">
        <v>12</v>
      </c>
      <c r="N472" s="14" t="n">
        <v>5</v>
      </c>
      <c r="O472" s="14" t="n">
        <v>9</v>
      </c>
      <c r="P472" s="14" t="n">
        <v>7</v>
      </c>
      <c r="Q472" s="14" t="n">
        <v>6</v>
      </c>
      <c r="R472" s="16" t="n">
        <v>8100</v>
      </c>
      <c r="S472" s="24" t="n">
        <v>16</v>
      </c>
      <c r="T472" s="25" t="n">
        <f aca="false">IF(A472="","",E472+F472)</f>
        <v>19500</v>
      </c>
      <c r="U472" s="26" t="n">
        <f aca="false">IFERROR(H472/G472,"")</f>
        <v>0.0112828503457199</v>
      </c>
      <c r="V472" s="27" t="n">
        <f aca="false">IFERROR(J472/I472,"")</f>
        <v>0.0518053375196232</v>
      </c>
      <c r="W472" s="27" t="n">
        <f aca="false">IFERROR(K472/J472,"")</f>
        <v>0.515151515151515</v>
      </c>
      <c r="X472" s="25" t="n">
        <f aca="false">IFERROR(T472/K472,"")</f>
        <v>1147.05882352941</v>
      </c>
      <c r="Y472" s="27" t="n">
        <f aca="false">IFERROR(O472/K472,"")</f>
        <v>0.529411764705882</v>
      </c>
      <c r="Z472" s="27" t="n">
        <f aca="false">IFERROR(P472/O472,"")</f>
        <v>0.777777777777778</v>
      </c>
      <c r="AA472" s="27" t="n">
        <f aca="false">IFERROR(Q472/P472,"")</f>
        <v>0.857142857142857</v>
      </c>
      <c r="AB472" s="25" t="n">
        <f aca="false">IFERROR(T472/P472,"")</f>
        <v>2785.71428571429</v>
      </c>
      <c r="AC472" s="25" t="n">
        <f aca="false">IFERROR(T472/Q472,"")</f>
        <v>3250</v>
      </c>
      <c r="AD472" s="25" t="n">
        <f aca="false">IFERROR(R472/Q472,"")</f>
        <v>1350</v>
      </c>
      <c r="AE472" s="28" t="n">
        <f aca="false">IFERROR(R472/T472,"")</f>
        <v>0.415384615384615</v>
      </c>
      <c r="AF472" s="29" t="str">
        <f aca="false">IF(A472="","",IF(OR(O472&gt;K472,P472&gt;O472,Q472&gt;P472,K472&gt;J472),"CHECK","OK"))</f>
        <v>OK</v>
      </c>
    </row>
    <row r="473" customFormat="false" ht="15" hidden="false" customHeight="false" outlineLevel="0" collapsed="false">
      <c r="A473" s="21" t="n">
        <v>46054</v>
      </c>
      <c r="B473" s="4" t="s">
        <v>115</v>
      </c>
      <c r="C473" s="4" t="s">
        <v>125</v>
      </c>
      <c r="D473" s="4" t="s">
        <v>123</v>
      </c>
      <c r="E473" s="16" t="n">
        <v>9300</v>
      </c>
      <c r="F473" s="16" t="n">
        <v>2000</v>
      </c>
      <c r="G473" s="14" t="n">
        <v>83325</v>
      </c>
      <c r="H473" s="14" t="n">
        <v>342</v>
      </c>
      <c r="I473" s="14" t="n">
        <v>279</v>
      </c>
      <c r="J473" s="14" t="n">
        <v>7</v>
      </c>
      <c r="K473" s="14" t="n">
        <v>4</v>
      </c>
      <c r="L473" s="14" t="n">
        <v>4</v>
      </c>
      <c r="M473" s="14" t="n">
        <v>2</v>
      </c>
      <c r="N473" s="14" t="n">
        <v>1</v>
      </c>
      <c r="O473" s="14" t="n">
        <v>2</v>
      </c>
      <c r="P473" s="14" t="n">
        <v>1</v>
      </c>
      <c r="Q473" s="14" t="n">
        <v>1</v>
      </c>
      <c r="R473" s="16" t="n">
        <v>1500</v>
      </c>
      <c r="S473" s="24" t="n">
        <v>28</v>
      </c>
      <c r="T473" s="25" t="n">
        <f aca="false">IF(A473="","",E473+F473)</f>
        <v>11300</v>
      </c>
      <c r="U473" s="26" t="n">
        <f aca="false">IFERROR(H473/G473,"")</f>
        <v>0.0041044104410441</v>
      </c>
      <c r="V473" s="27" t="n">
        <f aca="false">IFERROR(J473/I473,"")</f>
        <v>0.025089605734767</v>
      </c>
      <c r="W473" s="27" t="n">
        <f aca="false">IFERROR(K473/J473,"")</f>
        <v>0.571428571428571</v>
      </c>
      <c r="X473" s="25" t="n">
        <f aca="false">IFERROR(T473/K473,"")</f>
        <v>2825</v>
      </c>
      <c r="Y473" s="27" t="n">
        <f aca="false">IFERROR(O473/K473,"")</f>
        <v>0.5</v>
      </c>
      <c r="Z473" s="27" t="n">
        <f aca="false">IFERROR(P473/O473,"")</f>
        <v>0.5</v>
      </c>
      <c r="AA473" s="27" t="n">
        <f aca="false">IFERROR(Q473/P473,"")</f>
        <v>1</v>
      </c>
      <c r="AB473" s="25" t="n">
        <f aca="false">IFERROR(T473/P473,"")</f>
        <v>11300</v>
      </c>
      <c r="AC473" s="25" t="n">
        <f aca="false">IFERROR(T473/Q473,"")</f>
        <v>11300</v>
      </c>
      <c r="AD473" s="25" t="n">
        <f aca="false">IFERROR(R473/Q473,"")</f>
        <v>1500</v>
      </c>
      <c r="AE473" s="28" t="n">
        <f aca="false">IFERROR(R473/T473,"")</f>
        <v>0.132743362831858</v>
      </c>
      <c r="AF473" s="29" t="str">
        <f aca="false">IF(A473="","",IF(OR(O473&gt;K473,P473&gt;O473,Q473&gt;P473,K473&gt;J473),"CHECK","OK"))</f>
        <v>OK</v>
      </c>
    </row>
    <row r="474" customFormat="false" ht="15" hidden="false" customHeight="false" outlineLevel="0" collapsed="false">
      <c r="A474" s="21" t="n">
        <v>46054</v>
      </c>
      <c r="B474" s="4" t="s">
        <v>115</v>
      </c>
      <c r="C474" s="4" t="s">
        <v>125</v>
      </c>
      <c r="D474" s="4" t="s">
        <v>126</v>
      </c>
      <c r="E474" s="16" t="n">
        <v>15300</v>
      </c>
      <c r="F474" s="16" t="n">
        <v>2500</v>
      </c>
      <c r="G474" s="14" t="n">
        <v>100380</v>
      </c>
      <c r="H474" s="14" t="n">
        <v>944</v>
      </c>
      <c r="I474" s="14" t="n">
        <v>692</v>
      </c>
      <c r="J474" s="14" t="n">
        <v>33</v>
      </c>
      <c r="K474" s="14" t="n">
        <v>14</v>
      </c>
      <c r="L474" s="14" t="n">
        <v>16</v>
      </c>
      <c r="M474" s="14" t="n">
        <v>12</v>
      </c>
      <c r="N474" s="14" t="n">
        <v>5</v>
      </c>
      <c r="O474" s="14" t="n">
        <v>7</v>
      </c>
      <c r="P474" s="14" t="n">
        <v>5</v>
      </c>
      <c r="Q474" s="14" t="n">
        <v>4</v>
      </c>
      <c r="R474" s="16" t="n">
        <v>5400</v>
      </c>
      <c r="S474" s="24" t="n">
        <v>20</v>
      </c>
      <c r="T474" s="25" t="n">
        <f aca="false">IF(A474="","",E474+F474)</f>
        <v>17800</v>
      </c>
      <c r="U474" s="26" t="n">
        <f aca="false">IFERROR(H474/G474,"")</f>
        <v>0.00940426379756924</v>
      </c>
      <c r="V474" s="27" t="n">
        <f aca="false">IFERROR(J474/I474,"")</f>
        <v>0.0476878612716763</v>
      </c>
      <c r="W474" s="27" t="n">
        <f aca="false">IFERROR(K474/J474,"")</f>
        <v>0.424242424242424</v>
      </c>
      <c r="X474" s="25" t="n">
        <f aca="false">IFERROR(T474/K474,"")</f>
        <v>1271.42857142857</v>
      </c>
      <c r="Y474" s="27" t="n">
        <f aca="false">IFERROR(O474/K474,"")</f>
        <v>0.5</v>
      </c>
      <c r="Z474" s="27" t="n">
        <f aca="false">IFERROR(P474/O474,"")</f>
        <v>0.714285714285714</v>
      </c>
      <c r="AA474" s="27" t="n">
        <f aca="false">IFERROR(Q474/P474,"")</f>
        <v>0.8</v>
      </c>
      <c r="AB474" s="25" t="n">
        <f aca="false">IFERROR(T474/P474,"")</f>
        <v>3560</v>
      </c>
      <c r="AC474" s="25" t="n">
        <f aca="false">IFERROR(T474/Q474,"")</f>
        <v>4450</v>
      </c>
      <c r="AD474" s="25" t="n">
        <f aca="false">IFERROR(R474/Q474,"")</f>
        <v>1350</v>
      </c>
      <c r="AE474" s="28" t="n">
        <f aca="false">IFERROR(R474/T474,"")</f>
        <v>0.303370786516854</v>
      </c>
      <c r="AF474" s="29" t="str">
        <f aca="false">IF(A474="","",IF(OR(O474&gt;K474,P474&gt;O474,Q474&gt;P474,K474&gt;J474),"CHECK","OK"))</f>
        <v>OK</v>
      </c>
    </row>
    <row r="475" customFormat="false" ht="15" hidden="false" customHeight="false" outlineLevel="0" collapsed="false">
      <c r="A475" s="21" t="n">
        <v>46054</v>
      </c>
      <c r="B475" s="4" t="s">
        <v>115</v>
      </c>
      <c r="C475" s="4" t="s">
        <v>125</v>
      </c>
      <c r="D475" s="4" t="s">
        <v>127</v>
      </c>
      <c r="E475" s="16" t="n">
        <v>0</v>
      </c>
      <c r="F475" s="16" t="n">
        <v>5100</v>
      </c>
      <c r="G475" s="14" t="n">
        <v>21455</v>
      </c>
      <c r="H475" s="14" t="n">
        <v>639</v>
      </c>
      <c r="I475" s="14" t="n">
        <v>639</v>
      </c>
      <c r="J475" s="14" t="n">
        <v>17</v>
      </c>
      <c r="K475" s="14" t="n">
        <v>13</v>
      </c>
      <c r="L475" s="14" t="n">
        <v>8</v>
      </c>
      <c r="M475" s="14" t="n">
        <v>6</v>
      </c>
      <c r="N475" s="14" t="n">
        <v>3</v>
      </c>
      <c r="O475" s="14" t="n">
        <v>8</v>
      </c>
      <c r="P475" s="14" t="n">
        <v>6</v>
      </c>
      <c r="Q475" s="14" t="n">
        <v>5</v>
      </c>
      <c r="R475" s="16" t="n">
        <v>7400</v>
      </c>
      <c r="S475" s="24" t="n">
        <v>14</v>
      </c>
      <c r="T475" s="25" t="n">
        <f aca="false">IF(A475="","",E475+F475)</f>
        <v>5100</v>
      </c>
      <c r="U475" s="26" t="n">
        <f aca="false">IFERROR(H475/G475,"")</f>
        <v>0.0297832673036588</v>
      </c>
      <c r="V475" s="27" t="n">
        <f aca="false">IFERROR(J475/I475,"")</f>
        <v>0.02660406885759</v>
      </c>
      <c r="W475" s="27" t="n">
        <f aca="false">IFERROR(K475/J475,"")</f>
        <v>0.764705882352941</v>
      </c>
      <c r="X475" s="25" t="n">
        <f aca="false">IFERROR(T475/K475,"")</f>
        <v>392.307692307692</v>
      </c>
      <c r="Y475" s="27" t="n">
        <f aca="false">IFERROR(O475/K475,"")</f>
        <v>0.615384615384615</v>
      </c>
      <c r="Z475" s="27" t="n">
        <f aca="false">IFERROR(P475/O475,"")</f>
        <v>0.75</v>
      </c>
      <c r="AA475" s="27" t="n">
        <f aca="false">IFERROR(Q475/P475,"")</f>
        <v>0.833333333333333</v>
      </c>
      <c r="AB475" s="25" t="n">
        <f aca="false">IFERROR(T475/P475,"")</f>
        <v>850</v>
      </c>
      <c r="AC475" s="25" t="n">
        <f aca="false">IFERROR(T475/Q475,"")</f>
        <v>1020</v>
      </c>
      <c r="AD475" s="25" t="n">
        <f aca="false">IFERROR(R475/Q475,"")</f>
        <v>1480</v>
      </c>
      <c r="AE475" s="28" t="n">
        <f aca="false">IFERROR(R475/T475,"")</f>
        <v>1.45098039215686</v>
      </c>
      <c r="AF475" s="29" t="str">
        <f aca="false">IF(A475="","",IF(OR(O475&gt;K475,P475&gt;O475,Q475&gt;P475,K475&gt;J475),"CHECK","OK"))</f>
        <v>OK</v>
      </c>
    </row>
    <row r="476" customFormat="false" ht="15" hidden="false" customHeight="false" outlineLevel="0" collapsed="false">
      <c r="A476" s="21" t="n">
        <v>46054</v>
      </c>
      <c r="B476" s="4" t="s">
        <v>115</v>
      </c>
      <c r="C476" s="4" t="s">
        <v>125</v>
      </c>
      <c r="D476" s="4" t="s">
        <v>128</v>
      </c>
      <c r="E476" s="16" t="n">
        <v>0</v>
      </c>
      <c r="F476" s="16" t="n">
        <v>1500</v>
      </c>
      <c r="G476" s="14" t="n">
        <v>10988</v>
      </c>
      <c r="H476" s="14" t="n">
        <v>598</v>
      </c>
      <c r="I476" s="14" t="n">
        <v>443</v>
      </c>
      <c r="J476" s="14" t="n">
        <v>106</v>
      </c>
      <c r="K476" s="14" t="n">
        <v>76</v>
      </c>
      <c r="L476" s="14" t="n">
        <v>80</v>
      </c>
      <c r="M476" s="14" t="n">
        <v>11</v>
      </c>
      <c r="N476" s="14" t="n">
        <v>15</v>
      </c>
      <c r="O476" s="14" t="n">
        <v>44</v>
      </c>
      <c r="P476" s="14" t="n">
        <v>34</v>
      </c>
      <c r="Q476" s="14" t="n">
        <v>28</v>
      </c>
      <c r="R476" s="16" t="n">
        <v>44600</v>
      </c>
      <c r="S476" s="24" t="n">
        <v>25</v>
      </c>
      <c r="T476" s="25" t="n">
        <f aca="false">IF(A476="","",E476+F476)</f>
        <v>1500</v>
      </c>
      <c r="U476" s="26" t="n">
        <f aca="false">IFERROR(H476/G476,"")</f>
        <v>0.0544230069166363</v>
      </c>
      <c r="V476" s="27" t="n">
        <f aca="false">IFERROR(J476/I476,"")</f>
        <v>0.239277652370203</v>
      </c>
      <c r="W476" s="27" t="n">
        <f aca="false">IFERROR(K476/J476,"")</f>
        <v>0.716981132075472</v>
      </c>
      <c r="X476" s="25" t="n">
        <f aca="false">IFERROR(T476/K476,"")</f>
        <v>19.7368421052632</v>
      </c>
      <c r="Y476" s="27" t="n">
        <f aca="false">IFERROR(O476/K476,"")</f>
        <v>0.578947368421053</v>
      </c>
      <c r="Z476" s="27" t="n">
        <f aca="false">IFERROR(P476/O476,"")</f>
        <v>0.772727272727273</v>
      </c>
      <c r="AA476" s="27" t="n">
        <f aca="false">IFERROR(Q476/P476,"")</f>
        <v>0.823529411764706</v>
      </c>
      <c r="AB476" s="25" t="n">
        <f aca="false">IFERROR(T476/P476,"")</f>
        <v>44.1176470588235</v>
      </c>
      <c r="AC476" s="25" t="n">
        <f aca="false">IFERROR(T476/Q476,"")</f>
        <v>53.5714285714286</v>
      </c>
      <c r="AD476" s="25" t="n">
        <f aca="false">IFERROR(R476/Q476,"")</f>
        <v>1592.85714285714</v>
      </c>
      <c r="AE476" s="28" t="n">
        <f aca="false">IFERROR(R476/T476,"")</f>
        <v>29.7333333333333</v>
      </c>
      <c r="AF476" s="29" t="str">
        <f aca="false">IF(A476="","",IF(OR(O476&gt;K476,P476&gt;O476,Q476&gt;P476,K476&gt;J476),"CHECK","OK"))</f>
        <v>OK</v>
      </c>
    </row>
    <row r="477" customFormat="false" ht="15" hidden="false" customHeight="false" outlineLevel="0" collapsed="false">
      <c r="A477" s="21" t="n">
        <v>46054</v>
      </c>
      <c r="B477" s="4" t="s">
        <v>115</v>
      </c>
      <c r="C477" s="4" t="s">
        <v>125</v>
      </c>
      <c r="D477" s="4" t="s">
        <v>129</v>
      </c>
      <c r="E477" s="16" t="n">
        <v>0</v>
      </c>
      <c r="F477" s="16" t="n">
        <v>3100</v>
      </c>
      <c r="G477" s="14" t="n">
        <v>13008</v>
      </c>
      <c r="H477" s="14" t="n">
        <v>137</v>
      </c>
      <c r="I477" s="14" t="n">
        <v>117</v>
      </c>
      <c r="J477" s="14" t="n">
        <v>2</v>
      </c>
      <c r="K477" s="14" t="n">
        <v>1</v>
      </c>
      <c r="L477" s="14" t="n">
        <v>1</v>
      </c>
      <c r="M477" s="14" t="n">
        <v>1</v>
      </c>
      <c r="N477" s="14" t="n">
        <v>0</v>
      </c>
      <c r="O477" s="14" t="n">
        <v>0</v>
      </c>
      <c r="P477" s="14" t="n">
        <v>0</v>
      </c>
      <c r="Q477" s="14" t="n">
        <v>0</v>
      </c>
      <c r="R477" s="16" t="n">
        <v>0</v>
      </c>
      <c r="S477" s="24" t="n">
        <v>11</v>
      </c>
      <c r="T477" s="25" t="n">
        <f aca="false">IF(A477="","",E477+F477)</f>
        <v>3100</v>
      </c>
      <c r="U477" s="26" t="n">
        <f aca="false">IFERROR(H477/G477,"")</f>
        <v>0.0105319803198032</v>
      </c>
      <c r="V477" s="27" t="n">
        <f aca="false">IFERROR(J477/I477,"")</f>
        <v>0.0170940170940171</v>
      </c>
      <c r="W477" s="27" t="n">
        <f aca="false">IFERROR(K477/J477,"")</f>
        <v>0.5</v>
      </c>
      <c r="X477" s="25" t="n">
        <f aca="false">IFERROR(T477/K477,"")</f>
        <v>3100</v>
      </c>
      <c r="Y477" s="27" t="n">
        <f aca="false">IFERROR(O477/K477,"")</f>
        <v>0</v>
      </c>
      <c r="Z477" s="27" t="str">
        <f aca="false">IFERROR(P477/O477,"")</f>
        <v/>
      </c>
      <c r="AA477" s="27" t="str">
        <f aca="false">IFERROR(Q477/P477,"")</f>
        <v/>
      </c>
      <c r="AB477" s="25" t="str">
        <f aca="false">IFERROR(T477/P477,"")</f>
        <v/>
      </c>
      <c r="AC477" s="25" t="str">
        <f aca="false">IFERROR(T477/Q477,"")</f>
        <v/>
      </c>
      <c r="AD477" s="25" t="str">
        <f aca="false">IFERROR(R477/Q477,"")</f>
        <v/>
      </c>
      <c r="AE477" s="28" t="n">
        <f aca="false">IFERROR(R477/T477,"")</f>
        <v>0</v>
      </c>
      <c r="AF477" s="29" t="str">
        <f aca="false">IF(A477="","",IF(OR(O477&gt;K477,P477&gt;O477,Q477&gt;P477,K477&gt;J477),"CHECK","OK"))</f>
        <v>OK</v>
      </c>
    </row>
    <row r="478" customFormat="false" ht="15" hidden="false" customHeight="false" outlineLevel="0" collapsed="false">
      <c r="A478" s="21" t="n">
        <v>46054</v>
      </c>
      <c r="B478" s="4" t="s">
        <v>115</v>
      </c>
      <c r="C478" s="4" t="s">
        <v>125</v>
      </c>
      <c r="D478" s="4" t="s">
        <v>130</v>
      </c>
      <c r="E478" s="16" t="n">
        <v>0</v>
      </c>
      <c r="F478" s="16" t="n">
        <v>0</v>
      </c>
      <c r="G478" s="14" t="n">
        <v>0</v>
      </c>
      <c r="H478" s="14" t="n">
        <v>0</v>
      </c>
      <c r="I478" s="14" t="n">
        <v>0</v>
      </c>
      <c r="J478" s="14" t="n">
        <v>8</v>
      </c>
      <c r="K478" s="14" t="n">
        <v>5</v>
      </c>
      <c r="L478" s="14" t="n">
        <v>0</v>
      </c>
      <c r="M478" s="14" t="n">
        <v>0</v>
      </c>
      <c r="N478" s="14" t="n">
        <v>8</v>
      </c>
      <c r="O478" s="14" t="n">
        <v>3</v>
      </c>
      <c r="P478" s="14" t="n">
        <v>2</v>
      </c>
      <c r="Q478" s="14" t="n">
        <v>2</v>
      </c>
      <c r="R478" s="16" t="n">
        <v>3300</v>
      </c>
      <c r="S478" s="24" t="n">
        <v>23</v>
      </c>
      <c r="T478" s="25" t="n">
        <f aca="false">IF(A478="","",E478+F478)</f>
        <v>0</v>
      </c>
      <c r="U478" s="26" t="str">
        <f aca="false">IFERROR(H478/G478,"")</f>
        <v/>
      </c>
      <c r="V478" s="27" t="str">
        <f aca="false">IFERROR(J478/I478,"")</f>
        <v/>
      </c>
      <c r="W478" s="27" t="n">
        <f aca="false">IFERROR(K478/J478,"")</f>
        <v>0.625</v>
      </c>
      <c r="X478" s="25" t="n">
        <f aca="false">IFERROR(T478/K478,"")</f>
        <v>0</v>
      </c>
      <c r="Y478" s="27" t="n">
        <f aca="false">IFERROR(O478/K478,"")</f>
        <v>0.6</v>
      </c>
      <c r="Z478" s="27" t="n">
        <f aca="false">IFERROR(P478/O478,"")</f>
        <v>0.666666666666667</v>
      </c>
      <c r="AA478" s="27" t="n">
        <f aca="false">IFERROR(Q478/P478,"")</f>
        <v>1</v>
      </c>
      <c r="AB478" s="25" t="n">
        <f aca="false">IFERROR(T478/P478,"")</f>
        <v>0</v>
      </c>
      <c r="AC478" s="25" t="n">
        <f aca="false">IFERROR(T478/Q478,"")</f>
        <v>0</v>
      </c>
      <c r="AD478" s="25" t="n">
        <f aca="false">IFERROR(R478/Q478,"")</f>
        <v>1650</v>
      </c>
      <c r="AE478" s="28" t="str">
        <f aca="false">IFERROR(R478/T478,"")</f>
        <v/>
      </c>
      <c r="AF478" s="29" t="str">
        <f aca="false">IF(A478="","",IF(OR(O478&gt;K478,P478&gt;O478,Q478&gt;P478,K478&gt;J478),"CHECK","OK"))</f>
        <v>OK</v>
      </c>
    </row>
    <row r="479" customFormat="false" ht="15" hidden="false" customHeight="false" outlineLevel="0" collapsed="false">
      <c r="A479" s="21" t="n">
        <v>46054</v>
      </c>
      <c r="B479" s="4" t="s">
        <v>115</v>
      </c>
      <c r="C479" s="4" t="s">
        <v>125</v>
      </c>
      <c r="D479" s="4" t="s">
        <v>131</v>
      </c>
      <c r="E479" s="16" t="n">
        <v>0</v>
      </c>
      <c r="F479" s="16" t="n">
        <v>1100</v>
      </c>
      <c r="G479" s="14" t="n">
        <v>5434</v>
      </c>
      <c r="H479" s="14" t="n">
        <v>117</v>
      </c>
      <c r="I479" s="14" t="n">
        <v>75</v>
      </c>
      <c r="J479" s="14" t="n">
        <v>4</v>
      </c>
      <c r="K479" s="14" t="n">
        <v>2</v>
      </c>
      <c r="L479" s="14" t="n">
        <v>2</v>
      </c>
      <c r="M479" s="14" t="n">
        <v>1</v>
      </c>
      <c r="N479" s="14" t="n">
        <v>1</v>
      </c>
      <c r="O479" s="14" t="n">
        <v>1</v>
      </c>
      <c r="P479" s="14" t="n">
        <v>1</v>
      </c>
      <c r="Q479" s="14" t="n">
        <v>1</v>
      </c>
      <c r="R479" s="16" t="n">
        <v>1300</v>
      </c>
      <c r="S479" s="24" t="n">
        <v>22</v>
      </c>
      <c r="T479" s="25" t="n">
        <f aca="false">IF(A479="","",E479+F479)</f>
        <v>1100</v>
      </c>
      <c r="U479" s="26" t="n">
        <f aca="false">IFERROR(H479/G479,"")</f>
        <v>0.0215311004784689</v>
      </c>
      <c r="V479" s="27" t="n">
        <f aca="false">IFERROR(J479/I479,"")</f>
        <v>0.0533333333333333</v>
      </c>
      <c r="W479" s="27" t="n">
        <f aca="false">IFERROR(K479/J479,"")</f>
        <v>0.5</v>
      </c>
      <c r="X479" s="25" t="n">
        <f aca="false">IFERROR(T479/K479,"")</f>
        <v>550</v>
      </c>
      <c r="Y479" s="27" t="n">
        <f aca="false">IFERROR(O479/K479,"")</f>
        <v>0.5</v>
      </c>
      <c r="Z479" s="27" t="n">
        <f aca="false">IFERROR(P479/O479,"")</f>
        <v>1</v>
      </c>
      <c r="AA479" s="27" t="n">
        <f aca="false">IFERROR(Q479/P479,"")</f>
        <v>1</v>
      </c>
      <c r="AB479" s="25" t="n">
        <f aca="false">IFERROR(T479/P479,"")</f>
        <v>1100</v>
      </c>
      <c r="AC479" s="25" t="n">
        <f aca="false">IFERROR(T479/Q479,"")</f>
        <v>1100</v>
      </c>
      <c r="AD479" s="25" t="n">
        <f aca="false">IFERROR(R479/Q479,"")</f>
        <v>1300</v>
      </c>
      <c r="AE479" s="28" t="n">
        <f aca="false">IFERROR(R479/T479,"")</f>
        <v>1.18181818181818</v>
      </c>
      <c r="AF479" s="29" t="str">
        <f aca="false">IF(A479="","",IF(OR(O479&gt;K479,P479&gt;O479,Q479&gt;P479,K479&gt;J479),"CHECK","OK"))</f>
        <v>OK</v>
      </c>
    </row>
    <row r="480" customFormat="false" ht="15" hidden="false" customHeight="false" outlineLevel="0" collapsed="false">
      <c r="A480" s="21" t="n">
        <v>46054</v>
      </c>
      <c r="B480" s="4" t="s">
        <v>115</v>
      </c>
      <c r="C480" s="4" t="s">
        <v>125</v>
      </c>
      <c r="D480" s="4" t="s">
        <v>132</v>
      </c>
      <c r="E480" s="16" t="n">
        <v>0</v>
      </c>
      <c r="F480" s="16" t="n">
        <v>0</v>
      </c>
      <c r="G480" s="14" t="n">
        <v>0</v>
      </c>
      <c r="H480" s="14" t="n">
        <v>0</v>
      </c>
      <c r="I480" s="14" t="n">
        <v>0</v>
      </c>
      <c r="J480" s="14" t="n">
        <v>6</v>
      </c>
      <c r="K480" s="14" t="n">
        <v>5</v>
      </c>
      <c r="L480" s="14" t="n">
        <v>3</v>
      </c>
      <c r="M480" s="14" t="n">
        <v>2</v>
      </c>
      <c r="N480" s="14" t="n">
        <v>1</v>
      </c>
      <c r="O480" s="14" t="n">
        <v>4</v>
      </c>
      <c r="P480" s="14" t="n">
        <v>3</v>
      </c>
      <c r="Q480" s="14" t="n">
        <v>3</v>
      </c>
      <c r="R480" s="16" t="n">
        <v>4100</v>
      </c>
      <c r="S480" s="24" t="n">
        <v>16</v>
      </c>
      <c r="T480" s="25" t="n">
        <f aca="false">IF(A480="","",E480+F480)</f>
        <v>0</v>
      </c>
      <c r="U480" s="26" t="str">
        <f aca="false">IFERROR(H480/G480,"")</f>
        <v/>
      </c>
      <c r="V480" s="27" t="str">
        <f aca="false">IFERROR(J480/I480,"")</f>
        <v/>
      </c>
      <c r="W480" s="27" t="n">
        <f aca="false">IFERROR(K480/J480,"")</f>
        <v>0.833333333333333</v>
      </c>
      <c r="X480" s="25" t="n">
        <f aca="false">IFERROR(T480/K480,"")</f>
        <v>0</v>
      </c>
      <c r="Y480" s="27" t="n">
        <f aca="false">IFERROR(O480/K480,"")</f>
        <v>0.8</v>
      </c>
      <c r="Z480" s="27" t="n">
        <f aca="false">IFERROR(P480/O480,"")</f>
        <v>0.75</v>
      </c>
      <c r="AA480" s="27" t="n">
        <f aca="false">IFERROR(Q480/P480,"")</f>
        <v>1</v>
      </c>
      <c r="AB480" s="25" t="n">
        <f aca="false">IFERROR(T480/P480,"")</f>
        <v>0</v>
      </c>
      <c r="AC480" s="25" t="n">
        <f aca="false">IFERROR(T480/Q480,"")</f>
        <v>0</v>
      </c>
      <c r="AD480" s="25" t="n">
        <f aca="false">IFERROR(R480/Q480,"")</f>
        <v>1366.66666666667</v>
      </c>
      <c r="AE480" s="28" t="str">
        <f aca="false">IFERROR(R480/T480,"")</f>
        <v/>
      </c>
      <c r="AF480" s="29" t="str">
        <f aca="false">IF(A480="","",IF(OR(O480&gt;K480,P480&gt;O480,Q480&gt;P480,K480&gt;J480),"CHECK","OK"))</f>
        <v>OK</v>
      </c>
    </row>
    <row r="481" customFormat="false" ht="15" hidden="false" customHeight="false" outlineLevel="0" collapsed="false">
      <c r="A481" s="21" t="n">
        <v>46054</v>
      </c>
      <c r="B481" s="4" t="s">
        <v>115</v>
      </c>
      <c r="C481" s="4" t="s">
        <v>125</v>
      </c>
      <c r="D481" s="4" t="s">
        <v>133</v>
      </c>
      <c r="E481" s="16" t="n">
        <v>0</v>
      </c>
      <c r="F481" s="16" t="n">
        <v>0</v>
      </c>
      <c r="G481" s="14" t="n">
        <v>0</v>
      </c>
      <c r="H481" s="14" t="n">
        <v>0</v>
      </c>
      <c r="I481" s="14" t="n">
        <v>160</v>
      </c>
      <c r="J481" s="14" t="n">
        <v>8</v>
      </c>
      <c r="K481" s="14" t="n">
        <v>4</v>
      </c>
      <c r="L481" s="14" t="n">
        <v>4</v>
      </c>
      <c r="M481" s="14" t="n">
        <v>3</v>
      </c>
      <c r="N481" s="14" t="n">
        <v>1</v>
      </c>
      <c r="O481" s="14" t="n">
        <v>2</v>
      </c>
      <c r="P481" s="14" t="n">
        <v>2</v>
      </c>
      <c r="Q481" s="14" t="n">
        <v>2</v>
      </c>
      <c r="R481" s="16" t="n">
        <v>2800</v>
      </c>
      <c r="S481" s="24" t="n">
        <v>21</v>
      </c>
      <c r="T481" s="25" t="n">
        <f aca="false">IF(A481="","",E481+F481)</f>
        <v>0</v>
      </c>
      <c r="U481" s="26" t="str">
        <f aca="false">IFERROR(H481/G481,"")</f>
        <v/>
      </c>
      <c r="V481" s="27" t="n">
        <f aca="false">IFERROR(J481/I481,"")</f>
        <v>0.05</v>
      </c>
      <c r="W481" s="27" t="n">
        <f aca="false">IFERROR(K481/J481,"")</f>
        <v>0.5</v>
      </c>
      <c r="X481" s="25" t="n">
        <f aca="false">IFERROR(T481/K481,"")</f>
        <v>0</v>
      </c>
      <c r="Y481" s="27" t="n">
        <f aca="false">IFERROR(O481/K481,"")</f>
        <v>0.5</v>
      </c>
      <c r="Z481" s="27" t="n">
        <f aca="false">IFERROR(P481/O481,"")</f>
        <v>1</v>
      </c>
      <c r="AA481" s="27" t="n">
        <f aca="false">IFERROR(Q481/P481,"")</f>
        <v>1</v>
      </c>
      <c r="AB481" s="25" t="n">
        <f aca="false">IFERROR(T481/P481,"")</f>
        <v>0</v>
      </c>
      <c r="AC481" s="25" t="n">
        <f aca="false">IFERROR(T481/Q481,"")</f>
        <v>0</v>
      </c>
      <c r="AD481" s="25" t="n">
        <f aca="false">IFERROR(R481/Q481,"")</f>
        <v>1400</v>
      </c>
      <c r="AE481" s="28" t="str">
        <f aca="false">IFERROR(R481/T481,"")</f>
        <v/>
      </c>
      <c r="AF481" s="29" t="str">
        <f aca="false">IF(A481="","",IF(OR(O481&gt;K481,P481&gt;O481,Q481&gt;P481,K481&gt;J481),"CHECK","OK"))</f>
        <v>OK</v>
      </c>
    </row>
    <row r="482" customFormat="false" ht="15" hidden="false" customHeight="false" outlineLevel="0" collapsed="false">
      <c r="A482" s="21" t="n">
        <v>46082</v>
      </c>
      <c r="B482" s="4" t="s">
        <v>109</v>
      </c>
      <c r="C482" s="4" t="s">
        <v>110</v>
      </c>
      <c r="D482" s="4" t="s">
        <v>111</v>
      </c>
      <c r="E482" s="16" t="n">
        <v>252400</v>
      </c>
      <c r="F482" s="16" t="n">
        <v>22600</v>
      </c>
      <c r="G482" s="14" t="n">
        <v>35117</v>
      </c>
      <c r="H482" s="14" t="n">
        <v>1719</v>
      </c>
      <c r="I482" s="14" t="n">
        <v>1412</v>
      </c>
      <c r="J482" s="14" t="n">
        <v>91</v>
      </c>
      <c r="K482" s="14" t="n">
        <v>63</v>
      </c>
      <c r="L482" s="14" t="n">
        <v>46</v>
      </c>
      <c r="M482" s="14" t="n">
        <v>32</v>
      </c>
      <c r="N482" s="14" t="n">
        <v>13</v>
      </c>
      <c r="O482" s="14" t="n">
        <v>32</v>
      </c>
      <c r="P482" s="14" t="n">
        <v>25</v>
      </c>
      <c r="Q482" s="14" t="n">
        <v>8</v>
      </c>
      <c r="R482" s="16" t="n">
        <v>1637300</v>
      </c>
      <c r="S482" s="24" t="n">
        <v>11</v>
      </c>
      <c r="T482" s="25" t="n">
        <f aca="false">IF(A482="","",E482+F482)</f>
        <v>275000</v>
      </c>
      <c r="U482" s="26" t="n">
        <f aca="false">IFERROR(H482/G482,"")</f>
        <v>0.0489506506820059</v>
      </c>
      <c r="V482" s="27" t="n">
        <f aca="false">IFERROR(J482/I482,"")</f>
        <v>0.0644475920679887</v>
      </c>
      <c r="W482" s="27" t="n">
        <f aca="false">IFERROR(K482/J482,"")</f>
        <v>0.692307692307692</v>
      </c>
      <c r="X482" s="25" t="n">
        <f aca="false">IFERROR(T482/K482,"")</f>
        <v>4365.07936507937</v>
      </c>
      <c r="Y482" s="27" t="n">
        <f aca="false">IFERROR(O482/K482,"")</f>
        <v>0.507936507936508</v>
      </c>
      <c r="Z482" s="27" t="n">
        <f aca="false">IFERROR(P482/O482,"")</f>
        <v>0.78125</v>
      </c>
      <c r="AA482" s="27" t="n">
        <f aca="false">IFERROR(Q482/P482,"")</f>
        <v>0.32</v>
      </c>
      <c r="AB482" s="25" t="n">
        <f aca="false">IFERROR(T482/P482,"")</f>
        <v>11000</v>
      </c>
      <c r="AC482" s="25" t="n">
        <f aca="false">IFERROR(T482/Q482,"")</f>
        <v>34375</v>
      </c>
      <c r="AD482" s="25" t="n">
        <f aca="false">IFERROR(R482/Q482,"")</f>
        <v>204662.5</v>
      </c>
      <c r="AE482" s="28" t="n">
        <f aca="false">IFERROR(R482/T482,"")</f>
        <v>5.95381818181818</v>
      </c>
      <c r="AF482" s="29" t="str">
        <f aca="false">IF(A482="","",IF(OR(O482&gt;K482,P482&gt;O482,Q482&gt;P482,K482&gt;J482),"CHECK","OK"))</f>
        <v>OK</v>
      </c>
    </row>
    <row r="483" customFormat="false" ht="15" hidden="false" customHeight="false" outlineLevel="0" collapsed="false">
      <c r="A483" s="21" t="n">
        <v>46082</v>
      </c>
      <c r="B483" s="4" t="s">
        <v>109</v>
      </c>
      <c r="C483" s="4" t="s">
        <v>110</v>
      </c>
      <c r="D483" s="4" t="s">
        <v>117</v>
      </c>
      <c r="E483" s="16" t="n">
        <v>45500</v>
      </c>
      <c r="F483" s="16" t="n">
        <v>5500</v>
      </c>
      <c r="G483" s="14" t="n">
        <v>8262</v>
      </c>
      <c r="H483" s="14" t="n">
        <v>1065</v>
      </c>
      <c r="I483" s="14" t="n">
        <v>983</v>
      </c>
      <c r="J483" s="14" t="n">
        <v>101</v>
      </c>
      <c r="K483" s="14" t="n">
        <v>82</v>
      </c>
      <c r="L483" s="14" t="n">
        <v>50</v>
      </c>
      <c r="M483" s="14" t="n">
        <v>35</v>
      </c>
      <c r="N483" s="14" t="n">
        <v>16</v>
      </c>
      <c r="O483" s="14" t="n">
        <v>54</v>
      </c>
      <c r="P483" s="14" t="n">
        <v>43</v>
      </c>
      <c r="Q483" s="14" t="n">
        <v>15</v>
      </c>
      <c r="R483" s="16" t="n">
        <v>2575800</v>
      </c>
      <c r="S483" s="24" t="n">
        <v>17</v>
      </c>
      <c r="T483" s="25" t="n">
        <f aca="false">IF(A483="","",E483+F483)</f>
        <v>51000</v>
      </c>
      <c r="U483" s="26" t="n">
        <f aca="false">IFERROR(H483/G483,"")</f>
        <v>0.128903413217139</v>
      </c>
      <c r="V483" s="27" t="n">
        <f aca="false">IFERROR(J483/I483,"")</f>
        <v>0.102746693794507</v>
      </c>
      <c r="W483" s="27" t="n">
        <f aca="false">IFERROR(K483/J483,"")</f>
        <v>0.811881188118812</v>
      </c>
      <c r="X483" s="25" t="n">
        <f aca="false">IFERROR(T483/K483,"")</f>
        <v>621.951219512195</v>
      </c>
      <c r="Y483" s="27" t="n">
        <f aca="false">IFERROR(O483/K483,"")</f>
        <v>0.658536585365854</v>
      </c>
      <c r="Z483" s="27" t="n">
        <f aca="false">IFERROR(P483/O483,"")</f>
        <v>0.796296296296296</v>
      </c>
      <c r="AA483" s="27" t="n">
        <f aca="false">IFERROR(Q483/P483,"")</f>
        <v>0.348837209302326</v>
      </c>
      <c r="AB483" s="25" t="n">
        <f aca="false">IFERROR(T483/P483,"")</f>
        <v>1186.04651162791</v>
      </c>
      <c r="AC483" s="25" t="n">
        <f aca="false">IFERROR(T483/Q483,"")</f>
        <v>3400</v>
      </c>
      <c r="AD483" s="25" t="n">
        <f aca="false">IFERROR(R483/Q483,"")</f>
        <v>171720</v>
      </c>
      <c r="AE483" s="28" t="n">
        <f aca="false">IFERROR(R483/T483,"")</f>
        <v>50.5058823529412</v>
      </c>
      <c r="AF483" s="29" t="str">
        <f aca="false">IF(A483="","",IF(OR(O483&gt;K483,P483&gt;O483,Q483&gt;P483,K483&gt;J483),"CHECK","OK"))</f>
        <v>OK</v>
      </c>
    </row>
    <row r="484" customFormat="false" ht="15" hidden="false" customHeight="false" outlineLevel="0" collapsed="false">
      <c r="A484" s="21" t="n">
        <v>46082</v>
      </c>
      <c r="B484" s="4" t="s">
        <v>109</v>
      </c>
      <c r="C484" s="4" t="s">
        <v>110</v>
      </c>
      <c r="D484" s="4" t="s">
        <v>121</v>
      </c>
      <c r="E484" s="16" t="n">
        <v>163400</v>
      </c>
      <c r="F484" s="16" t="n">
        <v>14100</v>
      </c>
      <c r="G484" s="14" t="n">
        <v>125766</v>
      </c>
      <c r="H484" s="14" t="n">
        <v>1621</v>
      </c>
      <c r="I484" s="14" t="n">
        <v>1304</v>
      </c>
      <c r="J484" s="14" t="n">
        <v>71</v>
      </c>
      <c r="K484" s="14" t="n">
        <v>40</v>
      </c>
      <c r="L484" s="14" t="n">
        <v>36</v>
      </c>
      <c r="M484" s="14" t="n">
        <v>25</v>
      </c>
      <c r="N484" s="14" t="n">
        <v>10</v>
      </c>
      <c r="O484" s="14" t="n">
        <v>19</v>
      </c>
      <c r="P484" s="14" t="n">
        <v>13</v>
      </c>
      <c r="Q484" s="14" t="n">
        <v>4</v>
      </c>
      <c r="R484" s="16" t="n">
        <v>682500</v>
      </c>
      <c r="S484" s="24" t="n">
        <v>20</v>
      </c>
      <c r="T484" s="25" t="n">
        <f aca="false">IF(A484="","",E484+F484)</f>
        <v>177500</v>
      </c>
      <c r="U484" s="26" t="n">
        <f aca="false">IFERROR(H484/G484,"")</f>
        <v>0.0128890161092823</v>
      </c>
      <c r="V484" s="27" t="n">
        <f aca="false">IFERROR(J484/I484,"")</f>
        <v>0.0544478527607362</v>
      </c>
      <c r="W484" s="27" t="n">
        <f aca="false">IFERROR(K484/J484,"")</f>
        <v>0.563380281690141</v>
      </c>
      <c r="X484" s="25" t="n">
        <f aca="false">IFERROR(T484/K484,"")</f>
        <v>4437.5</v>
      </c>
      <c r="Y484" s="27" t="n">
        <f aca="false">IFERROR(O484/K484,"")</f>
        <v>0.475</v>
      </c>
      <c r="Z484" s="27" t="n">
        <f aca="false">IFERROR(P484/O484,"")</f>
        <v>0.68421052631579</v>
      </c>
      <c r="AA484" s="27" t="n">
        <f aca="false">IFERROR(Q484/P484,"")</f>
        <v>0.307692307692308</v>
      </c>
      <c r="AB484" s="25" t="n">
        <f aca="false">IFERROR(T484/P484,"")</f>
        <v>13653.8461538462</v>
      </c>
      <c r="AC484" s="25" t="n">
        <f aca="false">IFERROR(T484/Q484,"")</f>
        <v>44375</v>
      </c>
      <c r="AD484" s="25" t="n">
        <f aca="false">IFERROR(R484/Q484,"")</f>
        <v>170625</v>
      </c>
      <c r="AE484" s="28" t="n">
        <f aca="false">IFERROR(R484/T484,"")</f>
        <v>3.84507042253521</v>
      </c>
      <c r="AF484" s="29" t="str">
        <f aca="false">IF(A484="","",IF(OR(O484&gt;K484,P484&gt;O484,Q484&gt;P484,K484&gt;J484),"CHECK","OK"))</f>
        <v>OK</v>
      </c>
    </row>
    <row r="485" customFormat="false" ht="15" hidden="false" customHeight="false" outlineLevel="0" collapsed="false">
      <c r="A485" s="21" t="n">
        <v>46082</v>
      </c>
      <c r="B485" s="4" t="s">
        <v>109</v>
      </c>
      <c r="C485" s="4" t="s">
        <v>110</v>
      </c>
      <c r="D485" s="4" t="s">
        <v>123</v>
      </c>
      <c r="E485" s="16" t="n">
        <v>82500</v>
      </c>
      <c r="F485" s="16" t="n">
        <v>18600</v>
      </c>
      <c r="G485" s="14" t="n">
        <v>163564</v>
      </c>
      <c r="H485" s="14" t="n">
        <v>628</v>
      </c>
      <c r="I485" s="14" t="n">
        <v>465</v>
      </c>
      <c r="J485" s="14" t="n">
        <v>12</v>
      </c>
      <c r="K485" s="14" t="n">
        <v>6</v>
      </c>
      <c r="L485" s="14" t="n">
        <v>6</v>
      </c>
      <c r="M485" s="14" t="n">
        <v>4</v>
      </c>
      <c r="N485" s="14" t="n">
        <v>2</v>
      </c>
      <c r="O485" s="14" t="n">
        <v>3</v>
      </c>
      <c r="P485" s="14" t="n">
        <v>2</v>
      </c>
      <c r="Q485" s="14" t="n">
        <v>1</v>
      </c>
      <c r="R485" s="16" t="n">
        <v>194600</v>
      </c>
      <c r="S485" s="24" t="n">
        <v>10</v>
      </c>
      <c r="T485" s="25" t="n">
        <f aca="false">IF(A485="","",E485+F485)</f>
        <v>101100</v>
      </c>
      <c r="U485" s="26" t="n">
        <f aca="false">IFERROR(H485/G485,"")</f>
        <v>0.00383947567924482</v>
      </c>
      <c r="V485" s="27" t="n">
        <f aca="false">IFERROR(J485/I485,"")</f>
        <v>0.0258064516129032</v>
      </c>
      <c r="W485" s="27" t="n">
        <f aca="false">IFERROR(K485/J485,"")</f>
        <v>0.5</v>
      </c>
      <c r="X485" s="25" t="n">
        <f aca="false">IFERROR(T485/K485,"")</f>
        <v>16850</v>
      </c>
      <c r="Y485" s="27" t="n">
        <f aca="false">IFERROR(O485/K485,"")</f>
        <v>0.5</v>
      </c>
      <c r="Z485" s="27" t="n">
        <f aca="false">IFERROR(P485/O485,"")</f>
        <v>0.666666666666667</v>
      </c>
      <c r="AA485" s="27" t="n">
        <f aca="false">IFERROR(Q485/P485,"")</f>
        <v>0.5</v>
      </c>
      <c r="AB485" s="25" t="n">
        <f aca="false">IFERROR(T485/P485,"")</f>
        <v>50550</v>
      </c>
      <c r="AC485" s="25" t="n">
        <f aca="false">IFERROR(T485/Q485,"")</f>
        <v>101100</v>
      </c>
      <c r="AD485" s="25" t="n">
        <f aca="false">IFERROR(R485/Q485,"")</f>
        <v>194600</v>
      </c>
      <c r="AE485" s="28" t="n">
        <f aca="false">IFERROR(R485/T485,"")</f>
        <v>1.92482690405539</v>
      </c>
      <c r="AF485" s="29" t="str">
        <f aca="false">IF(A485="","",IF(OR(O485&gt;K485,P485&gt;O485,Q485&gt;P485,K485&gt;J485),"CHECK","OK"))</f>
        <v>OK</v>
      </c>
    </row>
    <row r="486" customFormat="false" ht="15" hidden="false" customHeight="false" outlineLevel="0" collapsed="false">
      <c r="A486" s="21" t="n">
        <v>46082</v>
      </c>
      <c r="B486" s="4" t="s">
        <v>109</v>
      </c>
      <c r="C486" s="4" t="s">
        <v>110</v>
      </c>
      <c r="D486" s="4" t="s">
        <v>126</v>
      </c>
      <c r="E486" s="16" t="n">
        <v>134800</v>
      </c>
      <c r="F486" s="16" t="n">
        <v>21500</v>
      </c>
      <c r="G486" s="14" t="n">
        <v>205786</v>
      </c>
      <c r="H486" s="14" t="n">
        <v>2009</v>
      </c>
      <c r="I486" s="14" t="n">
        <v>1465</v>
      </c>
      <c r="J486" s="14" t="n">
        <v>70</v>
      </c>
      <c r="K486" s="14" t="n">
        <v>34</v>
      </c>
      <c r="L486" s="14" t="n">
        <v>35</v>
      </c>
      <c r="M486" s="14" t="n">
        <v>24</v>
      </c>
      <c r="N486" s="14" t="n">
        <v>11</v>
      </c>
      <c r="O486" s="14" t="n">
        <v>16</v>
      </c>
      <c r="P486" s="14" t="n">
        <v>10</v>
      </c>
      <c r="Q486" s="14" t="n">
        <v>3</v>
      </c>
      <c r="R486" s="16" t="n">
        <v>483900</v>
      </c>
      <c r="S486" s="24" t="n">
        <v>13</v>
      </c>
      <c r="T486" s="25" t="n">
        <f aca="false">IF(A486="","",E486+F486)</f>
        <v>156300</v>
      </c>
      <c r="U486" s="26" t="n">
        <f aca="false">IFERROR(H486/G486,"")</f>
        <v>0.00976256888223689</v>
      </c>
      <c r="V486" s="27" t="n">
        <f aca="false">IFERROR(J486/I486,"")</f>
        <v>0.0477815699658703</v>
      </c>
      <c r="W486" s="27" t="n">
        <f aca="false">IFERROR(K486/J486,"")</f>
        <v>0.485714285714286</v>
      </c>
      <c r="X486" s="25" t="n">
        <f aca="false">IFERROR(T486/K486,"")</f>
        <v>4597.05882352941</v>
      </c>
      <c r="Y486" s="27" t="n">
        <f aca="false">IFERROR(O486/K486,"")</f>
        <v>0.470588235294118</v>
      </c>
      <c r="Z486" s="27" t="n">
        <f aca="false">IFERROR(P486/O486,"")</f>
        <v>0.625</v>
      </c>
      <c r="AA486" s="27" t="n">
        <f aca="false">IFERROR(Q486/P486,"")</f>
        <v>0.3</v>
      </c>
      <c r="AB486" s="25" t="n">
        <f aca="false">IFERROR(T486/P486,"")</f>
        <v>15630</v>
      </c>
      <c r="AC486" s="25" t="n">
        <f aca="false">IFERROR(T486/Q486,"")</f>
        <v>52100</v>
      </c>
      <c r="AD486" s="25" t="n">
        <f aca="false">IFERROR(R486/Q486,"")</f>
        <v>161300</v>
      </c>
      <c r="AE486" s="28" t="n">
        <f aca="false">IFERROR(R486/T486,"")</f>
        <v>3.09596928982726</v>
      </c>
      <c r="AF486" s="29" t="str">
        <f aca="false">IF(A486="","",IF(OR(O486&gt;K486,P486&gt;O486,Q486&gt;P486,K486&gt;J486),"CHECK","OK"))</f>
        <v>OK</v>
      </c>
    </row>
    <row r="487" customFormat="false" ht="15" hidden="false" customHeight="false" outlineLevel="0" collapsed="false">
      <c r="A487" s="21" t="n">
        <v>46082</v>
      </c>
      <c r="B487" s="4" t="s">
        <v>109</v>
      </c>
      <c r="C487" s="4" t="s">
        <v>110</v>
      </c>
      <c r="D487" s="4" t="s">
        <v>127</v>
      </c>
      <c r="E487" s="16" t="n">
        <v>0</v>
      </c>
      <c r="F487" s="16" t="n">
        <v>42400</v>
      </c>
      <c r="G487" s="14" t="n">
        <v>45906</v>
      </c>
      <c r="H487" s="14" t="n">
        <v>1311</v>
      </c>
      <c r="I487" s="14" t="n">
        <v>1166</v>
      </c>
      <c r="J487" s="14" t="n">
        <v>35</v>
      </c>
      <c r="K487" s="14" t="n">
        <v>24</v>
      </c>
      <c r="L487" s="14" t="n">
        <v>18</v>
      </c>
      <c r="M487" s="14" t="n">
        <v>12</v>
      </c>
      <c r="N487" s="14" t="n">
        <v>5</v>
      </c>
      <c r="O487" s="14" t="n">
        <v>13</v>
      </c>
      <c r="P487" s="14" t="n">
        <v>10</v>
      </c>
      <c r="Q487" s="14" t="n">
        <v>3</v>
      </c>
      <c r="R487" s="16" t="n">
        <v>546500</v>
      </c>
      <c r="S487" s="24" t="n">
        <v>12</v>
      </c>
      <c r="T487" s="25" t="n">
        <f aca="false">IF(A487="","",E487+F487)</f>
        <v>42400</v>
      </c>
      <c r="U487" s="26" t="n">
        <f aca="false">IFERROR(H487/G487,"")</f>
        <v>0.0285583583845249</v>
      </c>
      <c r="V487" s="27" t="n">
        <f aca="false">IFERROR(J487/I487,"")</f>
        <v>0.0300171526586621</v>
      </c>
      <c r="W487" s="27" t="n">
        <f aca="false">IFERROR(K487/J487,"")</f>
        <v>0.685714285714286</v>
      </c>
      <c r="X487" s="25" t="n">
        <f aca="false">IFERROR(T487/K487,"")</f>
        <v>1766.66666666667</v>
      </c>
      <c r="Y487" s="27" t="n">
        <f aca="false">IFERROR(O487/K487,"")</f>
        <v>0.541666666666667</v>
      </c>
      <c r="Z487" s="27" t="n">
        <f aca="false">IFERROR(P487/O487,"")</f>
        <v>0.769230769230769</v>
      </c>
      <c r="AA487" s="27" t="n">
        <f aca="false">IFERROR(Q487/P487,"")</f>
        <v>0.3</v>
      </c>
      <c r="AB487" s="25" t="n">
        <f aca="false">IFERROR(T487/P487,"")</f>
        <v>4240</v>
      </c>
      <c r="AC487" s="25" t="n">
        <f aca="false">IFERROR(T487/Q487,"")</f>
        <v>14133.3333333333</v>
      </c>
      <c r="AD487" s="25" t="n">
        <f aca="false">IFERROR(R487/Q487,"")</f>
        <v>182166.666666667</v>
      </c>
      <c r="AE487" s="28" t="n">
        <f aca="false">IFERROR(R487/T487,"")</f>
        <v>12.8891509433962</v>
      </c>
      <c r="AF487" s="29" t="str">
        <f aca="false">IF(A487="","",IF(OR(O487&gt;K487,P487&gt;O487,Q487&gt;P487,K487&gt;J487),"CHECK","OK"))</f>
        <v>OK</v>
      </c>
    </row>
    <row r="488" customFormat="false" ht="15" hidden="false" customHeight="false" outlineLevel="0" collapsed="false">
      <c r="A488" s="21" t="n">
        <v>46082</v>
      </c>
      <c r="B488" s="4" t="s">
        <v>109</v>
      </c>
      <c r="C488" s="4" t="s">
        <v>110</v>
      </c>
      <c r="D488" s="4" t="s">
        <v>128</v>
      </c>
      <c r="E488" s="16" t="n">
        <v>0</v>
      </c>
      <c r="F488" s="16" t="n">
        <v>15000</v>
      </c>
      <c r="G488" s="14" t="n">
        <v>21629</v>
      </c>
      <c r="H488" s="14" t="n">
        <v>1081</v>
      </c>
      <c r="I488" s="14" t="n">
        <v>803</v>
      </c>
      <c r="J488" s="14" t="n">
        <v>199</v>
      </c>
      <c r="K488" s="14" t="n">
        <v>134</v>
      </c>
      <c r="L488" s="14" t="n">
        <v>149</v>
      </c>
      <c r="M488" s="14" t="n">
        <v>20</v>
      </c>
      <c r="N488" s="14" t="n">
        <v>30</v>
      </c>
      <c r="O488" s="14" t="n">
        <v>70</v>
      </c>
      <c r="P488" s="14" t="n">
        <v>54</v>
      </c>
      <c r="Q488" s="14" t="n">
        <v>21</v>
      </c>
      <c r="R488" s="16" t="n">
        <v>3588700</v>
      </c>
      <c r="S488" s="24" t="n">
        <v>22</v>
      </c>
      <c r="T488" s="25" t="n">
        <f aca="false">IF(A488="","",E488+F488)</f>
        <v>15000</v>
      </c>
      <c r="U488" s="26" t="n">
        <f aca="false">IFERROR(H488/G488,"")</f>
        <v>0.0499791945998428</v>
      </c>
      <c r="V488" s="27" t="n">
        <f aca="false">IFERROR(J488/I488,"")</f>
        <v>0.247820672478207</v>
      </c>
      <c r="W488" s="27" t="n">
        <f aca="false">IFERROR(K488/J488,"")</f>
        <v>0.673366834170854</v>
      </c>
      <c r="X488" s="25" t="n">
        <f aca="false">IFERROR(T488/K488,"")</f>
        <v>111.940298507463</v>
      </c>
      <c r="Y488" s="27" t="n">
        <f aca="false">IFERROR(O488/K488,"")</f>
        <v>0.522388059701493</v>
      </c>
      <c r="Z488" s="27" t="n">
        <f aca="false">IFERROR(P488/O488,"")</f>
        <v>0.771428571428572</v>
      </c>
      <c r="AA488" s="27" t="n">
        <f aca="false">IFERROR(Q488/P488,"")</f>
        <v>0.388888888888889</v>
      </c>
      <c r="AB488" s="25" t="n">
        <f aca="false">IFERROR(T488/P488,"")</f>
        <v>277.777777777778</v>
      </c>
      <c r="AC488" s="25" t="n">
        <f aca="false">IFERROR(T488/Q488,"")</f>
        <v>714.285714285714</v>
      </c>
      <c r="AD488" s="25" t="n">
        <f aca="false">IFERROR(R488/Q488,"")</f>
        <v>170890.476190476</v>
      </c>
      <c r="AE488" s="28" t="n">
        <f aca="false">IFERROR(R488/T488,"")</f>
        <v>239.246666666667</v>
      </c>
      <c r="AF488" s="29" t="str">
        <f aca="false">IF(A488="","",IF(OR(O488&gt;K488,P488&gt;O488,Q488&gt;P488,K488&gt;J488),"CHECK","OK"))</f>
        <v>OK</v>
      </c>
    </row>
    <row r="489" customFormat="false" ht="15" hidden="false" customHeight="false" outlineLevel="0" collapsed="false">
      <c r="A489" s="21" t="n">
        <v>46082</v>
      </c>
      <c r="B489" s="4" t="s">
        <v>109</v>
      </c>
      <c r="C489" s="4" t="s">
        <v>110</v>
      </c>
      <c r="D489" s="4" t="s">
        <v>129</v>
      </c>
      <c r="E489" s="16" t="n">
        <v>0</v>
      </c>
      <c r="F489" s="16" t="n">
        <v>28200</v>
      </c>
      <c r="G489" s="14" t="n">
        <v>30010</v>
      </c>
      <c r="H489" s="14" t="n">
        <v>328</v>
      </c>
      <c r="I489" s="14" t="n">
        <v>266</v>
      </c>
      <c r="J489" s="14" t="n">
        <v>5</v>
      </c>
      <c r="K489" s="14" t="n">
        <v>2</v>
      </c>
      <c r="L489" s="14" t="n">
        <v>2</v>
      </c>
      <c r="M489" s="14" t="n">
        <v>2</v>
      </c>
      <c r="N489" s="14" t="n">
        <v>1</v>
      </c>
      <c r="O489" s="14" t="n">
        <v>1</v>
      </c>
      <c r="P489" s="14" t="n">
        <v>1</v>
      </c>
      <c r="Q489" s="14" t="n">
        <v>0</v>
      </c>
      <c r="R489" s="16" t="n">
        <v>0</v>
      </c>
      <c r="S489" s="24" t="n">
        <v>25</v>
      </c>
      <c r="T489" s="25" t="n">
        <f aca="false">IF(A489="","",E489+F489)</f>
        <v>28200</v>
      </c>
      <c r="U489" s="26" t="n">
        <f aca="false">IFERROR(H489/G489,"")</f>
        <v>0.0109296901032989</v>
      </c>
      <c r="V489" s="27" t="n">
        <f aca="false">IFERROR(J489/I489,"")</f>
        <v>0.018796992481203</v>
      </c>
      <c r="W489" s="27" t="n">
        <f aca="false">IFERROR(K489/J489,"")</f>
        <v>0.4</v>
      </c>
      <c r="X489" s="25" t="n">
        <f aca="false">IFERROR(T489/K489,"")</f>
        <v>14100</v>
      </c>
      <c r="Y489" s="27" t="n">
        <f aca="false">IFERROR(O489/K489,"")</f>
        <v>0.5</v>
      </c>
      <c r="Z489" s="27" t="n">
        <f aca="false">IFERROR(P489/O489,"")</f>
        <v>1</v>
      </c>
      <c r="AA489" s="27" t="n">
        <f aca="false">IFERROR(Q489/P489,"")</f>
        <v>0</v>
      </c>
      <c r="AB489" s="25" t="n">
        <f aca="false">IFERROR(T489/P489,"")</f>
        <v>28200</v>
      </c>
      <c r="AC489" s="25" t="str">
        <f aca="false">IFERROR(T489/Q489,"")</f>
        <v/>
      </c>
      <c r="AD489" s="25" t="str">
        <f aca="false">IFERROR(R489/Q489,"")</f>
        <v/>
      </c>
      <c r="AE489" s="28" t="n">
        <f aca="false">IFERROR(R489/T489,"")</f>
        <v>0</v>
      </c>
      <c r="AF489" s="29" t="str">
        <f aca="false">IF(A489="","",IF(OR(O489&gt;K489,P489&gt;O489,Q489&gt;P489,K489&gt;J489),"CHECK","OK"))</f>
        <v>OK</v>
      </c>
    </row>
    <row r="490" customFormat="false" ht="15" hidden="false" customHeight="false" outlineLevel="0" collapsed="false">
      <c r="A490" s="21" t="n">
        <v>46082</v>
      </c>
      <c r="B490" s="4" t="s">
        <v>109</v>
      </c>
      <c r="C490" s="4" t="s">
        <v>110</v>
      </c>
      <c r="D490" s="4" t="s">
        <v>130</v>
      </c>
      <c r="E490" s="16" t="n">
        <v>0</v>
      </c>
      <c r="F490" s="16" t="n">
        <v>0</v>
      </c>
      <c r="G490" s="14" t="n">
        <v>0</v>
      </c>
      <c r="H490" s="14" t="n">
        <v>0</v>
      </c>
      <c r="I490" s="14" t="n">
        <v>0</v>
      </c>
      <c r="J490" s="14" t="n">
        <v>13</v>
      </c>
      <c r="K490" s="14" t="n">
        <v>7</v>
      </c>
      <c r="L490" s="14" t="n">
        <v>0</v>
      </c>
      <c r="M490" s="14" t="n">
        <v>0</v>
      </c>
      <c r="N490" s="14" t="n">
        <v>13</v>
      </c>
      <c r="O490" s="14" t="n">
        <v>4</v>
      </c>
      <c r="P490" s="14" t="n">
        <v>3</v>
      </c>
      <c r="Q490" s="14" t="n">
        <v>1</v>
      </c>
      <c r="R490" s="16" t="n">
        <v>165000</v>
      </c>
      <c r="S490" s="24" t="n">
        <v>26</v>
      </c>
      <c r="T490" s="25" t="n">
        <f aca="false">IF(A490="","",E490+F490)</f>
        <v>0</v>
      </c>
      <c r="U490" s="26" t="str">
        <f aca="false">IFERROR(H490/G490,"")</f>
        <v/>
      </c>
      <c r="V490" s="27" t="str">
        <f aca="false">IFERROR(J490/I490,"")</f>
        <v/>
      </c>
      <c r="W490" s="27" t="n">
        <f aca="false">IFERROR(K490/J490,"")</f>
        <v>0.538461538461538</v>
      </c>
      <c r="X490" s="25" t="n">
        <f aca="false">IFERROR(T490/K490,"")</f>
        <v>0</v>
      </c>
      <c r="Y490" s="27" t="n">
        <f aca="false">IFERROR(O490/K490,"")</f>
        <v>0.571428571428571</v>
      </c>
      <c r="Z490" s="27" t="n">
        <f aca="false">IFERROR(P490/O490,"")</f>
        <v>0.75</v>
      </c>
      <c r="AA490" s="27" t="n">
        <f aca="false">IFERROR(Q490/P490,"")</f>
        <v>0.333333333333333</v>
      </c>
      <c r="AB490" s="25" t="n">
        <f aca="false">IFERROR(T490/P490,"")</f>
        <v>0</v>
      </c>
      <c r="AC490" s="25" t="n">
        <f aca="false">IFERROR(T490/Q490,"")</f>
        <v>0</v>
      </c>
      <c r="AD490" s="25" t="n">
        <f aca="false">IFERROR(R490/Q490,"")</f>
        <v>165000</v>
      </c>
      <c r="AE490" s="28" t="str">
        <f aca="false">IFERROR(R490/T490,"")</f>
        <v/>
      </c>
      <c r="AF490" s="29" t="str">
        <f aca="false">IF(A490="","",IF(OR(O490&gt;K490,P490&gt;O490,Q490&gt;P490,K490&gt;J490),"CHECK","OK"))</f>
        <v>OK</v>
      </c>
    </row>
    <row r="491" customFormat="false" ht="15" hidden="false" customHeight="false" outlineLevel="0" collapsed="false">
      <c r="A491" s="21" t="n">
        <v>46082</v>
      </c>
      <c r="B491" s="4" t="s">
        <v>109</v>
      </c>
      <c r="C491" s="4" t="s">
        <v>110</v>
      </c>
      <c r="D491" s="4" t="s">
        <v>131</v>
      </c>
      <c r="E491" s="16" t="n">
        <v>0</v>
      </c>
      <c r="F491" s="16" t="n">
        <v>8600</v>
      </c>
      <c r="G491" s="14" t="n">
        <v>11109</v>
      </c>
      <c r="H491" s="14" t="n">
        <v>219</v>
      </c>
      <c r="I491" s="14" t="n">
        <v>158</v>
      </c>
      <c r="J491" s="14" t="n">
        <v>7</v>
      </c>
      <c r="K491" s="14" t="n">
        <v>4</v>
      </c>
      <c r="L491" s="14" t="n">
        <v>4</v>
      </c>
      <c r="M491" s="14" t="n">
        <v>2</v>
      </c>
      <c r="N491" s="14" t="n">
        <v>1</v>
      </c>
      <c r="O491" s="14" t="n">
        <v>2</v>
      </c>
      <c r="P491" s="14" t="n">
        <v>1</v>
      </c>
      <c r="Q491" s="14" t="n">
        <v>0</v>
      </c>
      <c r="R491" s="16" t="n">
        <v>0</v>
      </c>
      <c r="S491" s="24" t="n">
        <v>25</v>
      </c>
      <c r="T491" s="25" t="n">
        <f aca="false">IF(A491="","",E491+F491)</f>
        <v>8600</v>
      </c>
      <c r="U491" s="26" t="n">
        <f aca="false">IFERROR(H491/G491,"")</f>
        <v>0.0197137456116662</v>
      </c>
      <c r="V491" s="27" t="n">
        <f aca="false">IFERROR(J491/I491,"")</f>
        <v>0.0443037974683544</v>
      </c>
      <c r="W491" s="27" t="n">
        <f aca="false">IFERROR(K491/J491,"")</f>
        <v>0.571428571428571</v>
      </c>
      <c r="X491" s="25" t="n">
        <f aca="false">IFERROR(T491/K491,"")</f>
        <v>2150</v>
      </c>
      <c r="Y491" s="27" t="n">
        <f aca="false">IFERROR(O491/K491,"")</f>
        <v>0.5</v>
      </c>
      <c r="Z491" s="27" t="n">
        <f aca="false">IFERROR(P491/O491,"")</f>
        <v>0.5</v>
      </c>
      <c r="AA491" s="27" t="n">
        <f aca="false">IFERROR(Q491/P491,"")</f>
        <v>0</v>
      </c>
      <c r="AB491" s="25" t="n">
        <f aca="false">IFERROR(T491/P491,"")</f>
        <v>8600</v>
      </c>
      <c r="AC491" s="25" t="str">
        <f aca="false">IFERROR(T491/Q491,"")</f>
        <v/>
      </c>
      <c r="AD491" s="25" t="str">
        <f aca="false">IFERROR(R491/Q491,"")</f>
        <v/>
      </c>
      <c r="AE491" s="28" t="n">
        <f aca="false">IFERROR(R491/T491,"")</f>
        <v>0</v>
      </c>
      <c r="AF491" s="29" t="str">
        <f aca="false">IF(A491="","",IF(OR(O491&gt;K491,P491&gt;O491,Q491&gt;P491,K491&gt;J491),"CHECK","OK"))</f>
        <v>OK</v>
      </c>
    </row>
    <row r="492" customFormat="false" ht="15" hidden="false" customHeight="false" outlineLevel="0" collapsed="false">
      <c r="A492" s="21" t="n">
        <v>46082</v>
      </c>
      <c r="B492" s="4" t="s">
        <v>109</v>
      </c>
      <c r="C492" s="4" t="s">
        <v>110</v>
      </c>
      <c r="D492" s="4" t="s">
        <v>132</v>
      </c>
      <c r="E492" s="16" t="n">
        <v>0</v>
      </c>
      <c r="F492" s="16" t="n">
        <v>0</v>
      </c>
      <c r="G492" s="14" t="n">
        <v>0</v>
      </c>
      <c r="H492" s="14" t="n">
        <v>0</v>
      </c>
      <c r="I492" s="14" t="n">
        <v>0</v>
      </c>
      <c r="J492" s="14" t="n">
        <v>10</v>
      </c>
      <c r="K492" s="14" t="n">
        <v>8</v>
      </c>
      <c r="L492" s="14" t="n">
        <v>5</v>
      </c>
      <c r="M492" s="14" t="n">
        <v>4</v>
      </c>
      <c r="N492" s="14" t="n">
        <v>1</v>
      </c>
      <c r="O492" s="14" t="n">
        <v>6</v>
      </c>
      <c r="P492" s="14" t="n">
        <v>5</v>
      </c>
      <c r="Q492" s="14" t="n">
        <v>2</v>
      </c>
      <c r="R492" s="16" t="n">
        <v>384600</v>
      </c>
      <c r="S492" s="24" t="n">
        <v>17</v>
      </c>
      <c r="T492" s="25" t="n">
        <f aca="false">IF(A492="","",E492+F492)</f>
        <v>0</v>
      </c>
      <c r="U492" s="26" t="str">
        <f aca="false">IFERROR(H492/G492,"")</f>
        <v/>
      </c>
      <c r="V492" s="27" t="str">
        <f aca="false">IFERROR(J492/I492,"")</f>
        <v/>
      </c>
      <c r="W492" s="27" t="n">
        <f aca="false">IFERROR(K492/J492,"")</f>
        <v>0.8</v>
      </c>
      <c r="X492" s="25" t="n">
        <f aca="false">IFERROR(T492/K492,"")</f>
        <v>0</v>
      </c>
      <c r="Y492" s="27" t="n">
        <f aca="false">IFERROR(O492/K492,"")</f>
        <v>0.75</v>
      </c>
      <c r="Z492" s="27" t="n">
        <f aca="false">IFERROR(P492/O492,"")</f>
        <v>0.833333333333333</v>
      </c>
      <c r="AA492" s="27" t="n">
        <f aca="false">IFERROR(Q492/P492,"")</f>
        <v>0.4</v>
      </c>
      <c r="AB492" s="25" t="n">
        <f aca="false">IFERROR(T492/P492,"")</f>
        <v>0</v>
      </c>
      <c r="AC492" s="25" t="n">
        <f aca="false">IFERROR(T492/Q492,"")</f>
        <v>0</v>
      </c>
      <c r="AD492" s="25" t="n">
        <f aca="false">IFERROR(R492/Q492,"")</f>
        <v>192300</v>
      </c>
      <c r="AE492" s="28" t="str">
        <f aca="false">IFERROR(R492/T492,"")</f>
        <v/>
      </c>
      <c r="AF492" s="29" t="str">
        <f aca="false">IF(A492="","",IF(OR(O492&gt;K492,P492&gt;O492,Q492&gt;P492,K492&gt;J492),"CHECK","OK"))</f>
        <v>OK</v>
      </c>
    </row>
    <row r="493" customFormat="false" ht="15" hidden="false" customHeight="false" outlineLevel="0" collapsed="false">
      <c r="A493" s="21" t="n">
        <v>46082</v>
      </c>
      <c r="B493" s="4" t="s">
        <v>109</v>
      </c>
      <c r="C493" s="4" t="s">
        <v>110</v>
      </c>
      <c r="D493" s="4" t="s">
        <v>133</v>
      </c>
      <c r="E493" s="16" t="n">
        <v>0</v>
      </c>
      <c r="F493" s="16" t="n">
        <v>0</v>
      </c>
      <c r="G493" s="14" t="n">
        <v>0</v>
      </c>
      <c r="H493" s="14" t="n">
        <v>0</v>
      </c>
      <c r="I493" s="14" t="n">
        <v>345</v>
      </c>
      <c r="J493" s="14" t="n">
        <v>16</v>
      </c>
      <c r="K493" s="14" t="n">
        <v>9</v>
      </c>
      <c r="L493" s="14" t="n">
        <v>8</v>
      </c>
      <c r="M493" s="14" t="n">
        <v>6</v>
      </c>
      <c r="N493" s="14" t="n">
        <v>2</v>
      </c>
      <c r="O493" s="14" t="n">
        <v>5</v>
      </c>
      <c r="P493" s="14" t="n">
        <v>3</v>
      </c>
      <c r="Q493" s="14" t="n">
        <v>1</v>
      </c>
      <c r="R493" s="16" t="n">
        <v>178600</v>
      </c>
      <c r="S493" s="24" t="n">
        <v>25</v>
      </c>
      <c r="T493" s="25" t="n">
        <f aca="false">IF(A493="","",E493+F493)</f>
        <v>0</v>
      </c>
      <c r="U493" s="26" t="str">
        <f aca="false">IFERROR(H493/G493,"")</f>
        <v/>
      </c>
      <c r="V493" s="27" t="n">
        <f aca="false">IFERROR(J493/I493,"")</f>
        <v>0.0463768115942029</v>
      </c>
      <c r="W493" s="27" t="n">
        <f aca="false">IFERROR(K493/J493,"")</f>
        <v>0.5625</v>
      </c>
      <c r="X493" s="25" t="n">
        <f aca="false">IFERROR(T493/K493,"")</f>
        <v>0</v>
      </c>
      <c r="Y493" s="27" t="n">
        <f aca="false">IFERROR(O493/K493,"")</f>
        <v>0.555555555555556</v>
      </c>
      <c r="Z493" s="27" t="n">
        <f aca="false">IFERROR(P493/O493,"")</f>
        <v>0.6</v>
      </c>
      <c r="AA493" s="27" t="n">
        <f aca="false">IFERROR(Q493/P493,"")</f>
        <v>0.333333333333333</v>
      </c>
      <c r="AB493" s="25" t="n">
        <f aca="false">IFERROR(T493/P493,"")</f>
        <v>0</v>
      </c>
      <c r="AC493" s="25" t="n">
        <f aca="false">IFERROR(T493/Q493,"")</f>
        <v>0</v>
      </c>
      <c r="AD493" s="25" t="n">
        <f aca="false">IFERROR(R493/Q493,"")</f>
        <v>178600</v>
      </c>
      <c r="AE493" s="28" t="str">
        <f aca="false">IFERROR(R493/T493,"")</f>
        <v/>
      </c>
      <c r="AF493" s="29" t="str">
        <f aca="false">IF(A493="","",IF(OR(O493&gt;K493,P493&gt;O493,Q493&gt;P493,K493&gt;J493),"CHECK","OK"))</f>
        <v>OK</v>
      </c>
    </row>
    <row r="494" customFormat="false" ht="15" hidden="false" customHeight="false" outlineLevel="0" collapsed="false">
      <c r="A494" s="21" t="n">
        <v>46082</v>
      </c>
      <c r="B494" s="4" t="s">
        <v>109</v>
      </c>
      <c r="C494" s="4" t="s">
        <v>116</v>
      </c>
      <c r="D494" s="4" t="s">
        <v>111</v>
      </c>
      <c r="E494" s="16" t="n">
        <v>239500</v>
      </c>
      <c r="F494" s="16" t="n">
        <v>18900</v>
      </c>
      <c r="G494" s="14" t="n">
        <v>28894</v>
      </c>
      <c r="H494" s="14" t="n">
        <v>1366</v>
      </c>
      <c r="I494" s="14" t="n">
        <v>1128</v>
      </c>
      <c r="J494" s="14" t="n">
        <v>66</v>
      </c>
      <c r="K494" s="14" t="n">
        <v>50</v>
      </c>
      <c r="L494" s="14" t="n">
        <v>33</v>
      </c>
      <c r="M494" s="14" t="n">
        <v>23</v>
      </c>
      <c r="N494" s="14" t="n">
        <v>10</v>
      </c>
      <c r="O494" s="14" t="n">
        <v>25</v>
      </c>
      <c r="P494" s="14" t="n">
        <v>18</v>
      </c>
      <c r="Q494" s="14" t="n">
        <v>6</v>
      </c>
      <c r="R494" s="16" t="n">
        <v>1421100</v>
      </c>
      <c r="S494" s="24" t="n">
        <v>11</v>
      </c>
      <c r="T494" s="25" t="n">
        <f aca="false">IF(A494="","",E494+F494)</f>
        <v>258400</v>
      </c>
      <c r="U494" s="26" t="n">
        <f aca="false">IFERROR(H494/G494,"")</f>
        <v>0.047276251124801</v>
      </c>
      <c r="V494" s="27" t="n">
        <f aca="false">IFERROR(J494/I494,"")</f>
        <v>0.0585106382978723</v>
      </c>
      <c r="W494" s="27" t="n">
        <f aca="false">IFERROR(K494/J494,"")</f>
        <v>0.757575757575758</v>
      </c>
      <c r="X494" s="25" t="n">
        <f aca="false">IFERROR(T494/K494,"")</f>
        <v>5168</v>
      </c>
      <c r="Y494" s="27" t="n">
        <f aca="false">IFERROR(O494/K494,"")</f>
        <v>0.5</v>
      </c>
      <c r="Z494" s="27" t="n">
        <f aca="false">IFERROR(P494/O494,"")</f>
        <v>0.72</v>
      </c>
      <c r="AA494" s="27" t="n">
        <f aca="false">IFERROR(Q494/P494,"")</f>
        <v>0.333333333333333</v>
      </c>
      <c r="AB494" s="25" t="n">
        <f aca="false">IFERROR(T494/P494,"")</f>
        <v>14355.5555555556</v>
      </c>
      <c r="AC494" s="25" t="n">
        <f aca="false">IFERROR(T494/Q494,"")</f>
        <v>43066.6666666667</v>
      </c>
      <c r="AD494" s="25" t="n">
        <f aca="false">IFERROR(R494/Q494,"")</f>
        <v>236850</v>
      </c>
      <c r="AE494" s="28" t="n">
        <f aca="false">IFERROR(R494/T494,"")</f>
        <v>5.49961300309598</v>
      </c>
      <c r="AF494" s="29" t="str">
        <f aca="false">IF(A494="","",IF(OR(O494&gt;K494,P494&gt;O494,Q494&gt;P494,K494&gt;J494),"CHECK","OK"))</f>
        <v>OK</v>
      </c>
    </row>
    <row r="495" customFormat="false" ht="15" hidden="false" customHeight="false" outlineLevel="0" collapsed="false">
      <c r="A495" s="21" t="n">
        <v>46082</v>
      </c>
      <c r="B495" s="4" t="s">
        <v>109</v>
      </c>
      <c r="C495" s="4" t="s">
        <v>116</v>
      </c>
      <c r="D495" s="4" t="s">
        <v>117</v>
      </c>
      <c r="E495" s="16" t="n">
        <v>40900</v>
      </c>
      <c r="F495" s="16" t="n">
        <v>4900</v>
      </c>
      <c r="G495" s="14" t="n">
        <v>6686</v>
      </c>
      <c r="H495" s="14" t="n">
        <v>728</v>
      </c>
      <c r="I495" s="14" t="n">
        <v>713</v>
      </c>
      <c r="J495" s="14" t="n">
        <v>76</v>
      </c>
      <c r="K495" s="14" t="n">
        <v>62</v>
      </c>
      <c r="L495" s="14" t="n">
        <v>38</v>
      </c>
      <c r="M495" s="14" t="n">
        <v>27</v>
      </c>
      <c r="N495" s="14" t="n">
        <v>11</v>
      </c>
      <c r="O495" s="14" t="n">
        <v>35</v>
      </c>
      <c r="P495" s="14" t="n">
        <v>26</v>
      </c>
      <c r="Q495" s="14" t="n">
        <v>7</v>
      </c>
      <c r="R495" s="16" t="n">
        <v>1310100</v>
      </c>
      <c r="S495" s="24" t="n">
        <v>14</v>
      </c>
      <c r="T495" s="25" t="n">
        <f aca="false">IF(A495="","",E495+F495)</f>
        <v>45800</v>
      </c>
      <c r="U495" s="26" t="n">
        <f aca="false">IFERROR(H495/G495,"")</f>
        <v>0.108884235716422</v>
      </c>
      <c r="V495" s="27" t="n">
        <f aca="false">IFERROR(J495/I495,"")</f>
        <v>0.106591865357644</v>
      </c>
      <c r="W495" s="27" t="n">
        <f aca="false">IFERROR(K495/J495,"")</f>
        <v>0.815789473684211</v>
      </c>
      <c r="X495" s="25" t="n">
        <f aca="false">IFERROR(T495/K495,"")</f>
        <v>738.709677419355</v>
      </c>
      <c r="Y495" s="27" t="n">
        <f aca="false">IFERROR(O495/K495,"")</f>
        <v>0.564516129032258</v>
      </c>
      <c r="Z495" s="27" t="n">
        <f aca="false">IFERROR(P495/O495,"")</f>
        <v>0.742857142857143</v>
      </c>
      <c r="AA495" s="27" t="n">
        <f aca="false">IFERROR(Q495/P495,"")</f>
        <v>0.269230769230769</v>
      </c>
      <c r="AB495" s="25" t="n">
        <f aca="false">IFERROR(T495/P495,"")</f>
        <v>1761.53846153846</v>
      </c>
      <c r="AC495" s="25" t="n">
        <f aca="false">IFERROR(T495/Q495,"")</f>
        <v>6542.85714285714</v>
      </c>
      <c r="AD495" s="25" t="n">
        <f aca="false">IFERROR(R495/Q495,"")</f>
        <v>187157.142857143</v>
      </c>
      <c r="AE495" s="28" t="n">
        <f aca="false">IFERROR(R495/T495,"")</f>
        <v>28.6048034934498</v>
      </c>
      <c r="AF495" s="29" t="str">
        <f aca="false">IF(A495="","",IF(OR(O495&gt;K495,P495&gt;O495,Q495&gt;P495,K495&gt;J495),"CHECK","OK"))</f>
        <v>OK</v>
      </c>
    </row>
    <row r="496" customFormat="false" ht="15" hidden="false" customHeight="false" outlineLevel="0" collapsed="false">
      <c r="A496" s="21" t="n">
        <v>46082</v>
      </c>
      <c r="B496" s="4" t="s">
        <v>109</v>
      </c>
      <c r="C496" s="4" t="s">
        <v>116</v>
      </c>
      <c r="D496" s="4" t="s">
        <v>121</v>
      </c>
      <c r="E496" s="16" t="n">
        <v>158800</v>
      </c>
      <c r="F496" s="16" t="n">
        <v>13600</v>
      </c>
      <c r="G496" s="14" t="n">
        <v>109644</v>
      </c>
      <c r="H496" s="14" t="n">
        <v>1356</v>
      </c>
      <c r="I496" s="14" t="n">
        <v>1243</v>
      </c>
      <c r="J496" s="14" t="n">
        <v>61</v>
      </c>
      <c r="K496" s="14" t="n">
        <v>33</v>
      </c>
      <c r="L496" s="14" t="n">
        <v>30</v>
      </c>
      <c r="M496" s="14" t="n">
        <v>21</v>
      </c>
      <c r="N496" s="14" t="n">
        <v>10</v>
      </c>
      <c r="O496" s="14" t="n">
        <v>15</v>
      </c>
      <c r="P496" s="14" t="n">
        <v>10</v>
      </c>
      <c r="Q496" s="14" t="n">
        <v>3</v>
      </c>
      <c r="R496" s="16" t="n">
        <v>615900</v>
      </c>
      <c r="S496" s="24" t="n">
        <v>27</v>
      </c>
      <c r="T496" s="25" t="n">
        <f aca="false">IF(A496="","",E496+F496)</f>
        <v>172400</v>
      </c>
      <c r="U496" s="26" t="n">
        <f aca="false">IFERROR(H496/G496,"")</f>
        <v>0.0123672978001532</v>
      </c>
      <c r="V496" s="27" t="n">
        <f aca="false">IFERROR(J496/I496,"")</f>
        <v>0.0490748189863234</v>
      </c>
      <c r="W496" s="27" t="n">
        <f aca="false">IFERROR(K496/J496,"")</f>
        <v>0.540983606557377</v>
      </c>
      <c r="X496" s="25" t="n">
        <f aca="false">IFERROR(T496/K496,"")</f>
        <v>5224.24242424242</v>
      </c>
      <c r="Y496" s="27" t="n">
        <f aca="false">IFERROR(O496/K496,"")</f>
        <v>0.454545454545455</v>
      </c>
      <c r="Z496" s="27" t="n">
        <f aca="false">IFERROR(P496/O496,"")</f>
        <v>0.666666666666667</v>
      </c>
      <c r="AA496" s="27" t="n">
        <f aca="false">IFERROR(Q496/P496,"")</f>
        <v>0.3</v>
      </c>
      <c r="AB496" s="25" t="n">
        <f aca="false">IFERROR(T496/P496,"")</f>
        <v>17240</v>
      </c>
      <c r="AC496" s="25" t="n">
        <f aca="false">IFERROR(T496/Q496,"")</f>
        <v>57466.6666666667</v>
      </c>
      <c r="AD496" s="25" t="n">
        <f aca="false">IFERROR(R496/Q496,"")</f>
        <v>205300</v>
      </c>
      <c r="AE496" s="28" t="n">
        <f aca="false">IFERROR(R496/T496,"")</f>
        <v>3.57250580046404</v>
      </c>
      <c r="AF496" s="29" t="str">
        <f aca="false">IF(A496="","",IF(OR(O496&gt;K496,P496&gt;O496,Q496&gt;P496,K496&gt;J496),"CHECK","OK"))</f>
        <v>OK</v>
      </c>
    </row>
    <row r="497" customFormat="false" ht="15" hidden="false" customHeight="false" outlineLevel="0" collapsed="false">
      <c r="A497" s="21" t="n">
        <v>46082</v>
      </c>
      <c r="B497" s="4" t="s">
        <v>109</v>
      </c>
      <c r="C497" s="4" t="s">
        <v>116</v>
      </c>
      <c r="D497" s="4" t="s">
        <v>123</v>
      </c>
      <c r="E497" s="16" t="n">
        <v>66500</v>
      </c>
      <c r="F497" s="16" t="n">
        <v>16900</v>
      </c>
      <c r="G497" s="14" t="n">
        <v>134445</v>
      </c>
      <c r="H497" s="14" t="n">
        <v>544</v>
      </c>
      <c r="I497" s="14" t="n">
        <v>467</v>
      </c>
      <c r="J497" s="14" t="n">
        <v>12</v>
      </c>
      <c r="K497" s="14" t="n">
        <v>6</v>
      </c>
      <c r="L497" s="14" t="n">
        <v>6</v>
      </c>
      <c r="M497" s="14" t="n">
        <v>4</v>
      </c>
      <c r="N497" s="14" t="n">
        <v>2</v>
      </c>
      <c r="O497" s="14" t="n">
        <v>3</v>
      </c>
      <c r="P497" s="14" t="n">
        <v>2</v>
      </c>
      <c r="Q497" s="14" t="n">
        <v>1</v>
      </c>
      <c r="R497" s="16" t="n">
        <v>225000</v>
      </c>
      <c r="S497" s="24" t="n">
        <v>24</v>
      </c>
      <c r="T497" s="25" t="n">
        <f aca="false">IF(A497="","",E497+F497)</f>
        <v>83400</v>
      </c>
      <c r="U497" s="26" t="n">
        <f aca="false">IFERROR(H497/G497,"")</f>
        <v>0.00404626427163524</v>
      </c>
      <c r="V497" s="27" t="n">
        <f aca="false">IFERROR(J497/I497,"")</f>
        <v>0.0256959314775161</v>
      </c>
      <c r="W497" s="27" t="n">
        <f aca="false">IFERROR(K497/J497,"")</f>
        <v>0.5</v>
      </c>
      <c r="X497" s="25" t="n">
        <f aca="false">IFERROR(T497/K497,"")</f>
        <v>13900</v>
      </c>
      <c r="Y497" s="27" t="n">
        <f aca="false">IFERROR(O497/K497,"")</f>
        <v>0.5</v>
      </c>
      <c r="Z497" s="27" t="n">
        <f aca="false">IFERROR(P497/O497,"")</f>
        <v>0.666666666666667</v>
      </c>
      <c r="AA497" s="27" t="n">
        <f aca="false">IFERROR(Q497/P497,"")</f>
        <v>0.5</v>
      </c>
      <c r="AB497" s="25" t="n">
        <f aca="false">IFERROR(T497/P497,"")</f>
        <v>41700</v>
      </c>
      <c r="AC497" s="25" t="n">
        <f aca="false">IFERROR(T497/Q497,"")</f>
        <v>83400</v>
      </c>
      <c r="AD497" s="25" t="n">
        <f aca="false">IFERROR(R497/Q497,"")</f>
        <v>225000</v>
      </c>
      <c r="AE497" s="28" t="n">
        <f aca="false">IFERROR(R497/T497,"")</f>
        <v>2.69784172661871</v>
      </c>
      <c r="AF497" s="29" t="str">
        <f aca="false">IF(A497="","",IF(OR(O497&gt;K497,P497&gt;O497,Q497&gt;P497,K497&gt;J497),"CHECK","OK"))</f>
        <v>OK</v>
      </c>
    </row>
    <row r="498" customFormat="false" ht="15" hidden="false" customHeight="false" outlineLevel="0" collapsed="false">
      <c r="A498" s="21" t="n">
        <v>46082</v>
      </c>
      <c r="B498" s="4" t="s">
        <v>109</v>
      </c>
      <c r="C498" s="4" t="s">
        <v>116</v>
      </c>
      <c r="D498" s="4" t="s">
        <v>126</v>
      </c>
      <c r="E498" s="16" t="n">
        <v>118800</v>
      </c>
      <c r="F498" s="16" t="n">
        <v>18900</v>
      </c>
      <c r="G498" s="14" t="n">
        <v>170038</v>
      </c>
      <c r="H498" s="14" t="n">
        <v>1646</v>
      </c>
      <c r="I498" s="14" t="n">
        <v>1068</v>
      </c>
      <c r="J498" s="14" t="n">
        <v>50</v>
      </c>
      <c r="K498" s="14" t="n">
        <v>21</v>
      </c>
      <c r="L498" s="14" t="n">
        <v>25</v>
      </c>
      <c r="M498" s="14" t="n">
        <v>18</v>
      </c>
      <c r="N498" s="14" t="n">
        <v>7</v>
      </c>
      <c r="O498" s="14" t="n">
        <v>8</v>
      </c>
      <c r="P498" s="14" t="n">
        <v>5</v>
      </c>
      <c r="Q498" s="14" t="n">
        <v>1</v>
      </c>
      <c r="R498" s="16" t="n">
        <v>206100</v>
      </c>
      <c r="S498" s="24" t="n">
        <v>19</v>
      </c>
      <c r="T498" s="25" t="n">
        <f aca="false">IF(A498="","",E498+F498)</f>
        <v>137700</v>
      </c>
      <c r="U498" s="26" t="n">
        <f aca="false">IFERROR(H498/G498,"")</f>
        <v>0.00968018913419353</v>
      </c>
      <c r="V498" s="27" t="n">
        <f aca="false">IFERROR(J498/I498,"")</f>
        <v>0.0468164794007491</v>
      </c>
      <c r="W498" s="27" t="n">
        <f aca="false">IFERROR(K498/J498,"")</f>
        <v>0.42</v>
      </c>
      <c r="X498" s="25" t="n">
        <f aca="false">IFERROR(T498/K498,"")</f>
        <v>6557.14285714286</v>
      </c>
      <c r="Y498" s="27" t="n">
        <f aca="false">IFERROR(O498/K498,"")</f>
        <v>0.380952380952381</v>
      </c>
      <c r="Z498" s="27" t="n">
        <f aca="false">IFERROR(P498/O498,"")</f>
        <v>0.625</v>
      </c>
      <c r="AA498" s="27" t="n">
        <f aca="false">IFERROR(Q498/P498,"")</f>
        <v>0.2</v>
      </c>
      <c r="AB498" s="25" t="n">
        <f aca="false">IFERROR(T498/P498,"")</f>
        <v>27540</v>
      </c>
      <c r="AC498" s="25" t="n">
        <f aca="false">IFERROR(T498/Q498,"")</f>
        <v>137700</v>
      </c>
      <c r="AD498" s="25" t="n">
        <f aca="false">IFERROR(R498/Q498,"")</f>
        <v>206100</v>
      </c>
      <c r="AE498" s="28" t="n">
        <f aca="false">IFERROR(R498/T498,"")</f>
        <v>1.49673202614379</v>
      </c>
      <c r="AF498" s="29" t="str">
        <f aca="false">IF(A498="","",IF(OR(O498&gt;K498,P498&gt;O498,Q498&gt;P498,K498&gt;J498),"CHECK","OK"))</f>
        <v>OK</v>
      </c>
    </row>
    <row r="499" customFormat="false" ht="15" hidden="false" customHeight="false" outlineLevel="0" collapsed="false">
      <c r="A499" s="21" t="n">
        <v>46082</v>
      </c>
      <c r="B499" s="4" t="s">
        <v>109</v>
      </c>
      <c r="C499" s="4" t="s">
        <v>116</v>
      </c>
      <c r="D499" s="4" t="s">
        <v>127</v>
      </c>
      <c r="E499" s="16" t="n">
        <v>0</v>
      </c>
      <c r="F499" s="16" t="n">
        <v>39700</v>
      </c>
      <c r="G499" s="14" t="n">
        <v>41805</v>
      </c>
      <c r="H499" s="14" t="n">
        <v>1174</v>
      </c>
      <c r="I499" s="14" t="n">
        <v>1024</v>
      </c>
      <c r="J499" s="14" t="n">
        <v>32</v>
      </c>
      <c r="K499" s="14" t="n">
        <v>24</v>
      </c>
      <c r="L499" s="14" t="n">
        <v>16</v>
      </c>
      <c r="M499" s="14" t="n">
        <v>11</v>
      </c>
      <c r="N499" s="14" t="n">
        <v>5</v>
      </c>
      <c r="O499" s="14" t="n">
        <v>13</v>
      </c>
      <c r="P499" s="14" t="n">
        <v>10</v>
      </c>
      <c r="Q499" s="14" t="n">
        <v>3</v>
      </c>
      <c r="R499" s="16" t="n">
        <v>620600</v>
      </c>
      <c r="S499" s="24" t="n">
        <v>21</v>
      </c>
      <c r="T499" s="25" t="n">
        <f aca="false">IF(A499="","",E499+F499)</f>
        <v>39700</v>
      </c>
      <c r="U499" s="26" t="n">
        <f aca="false">IFERROR(H499/G499,"")</f>
        <v>0.0280827652194714</v>
      </c>
      <c r="V499" s="27" t="n">
        <f aca="false">IFERROR(J499/I499,"")</f>
        <v>0.03125</v>
      </c>
      <c r="W499" s="27" t="n">
        <f aca="false">IFERROR(K499/J499,"")</f>
        <v>0.75</v>
      </c>
      <c r="X499" s="25" t="n">
        <f aca="false">IFERROR(T499/K499,"")</f>
        <v>1654.16666666667</v>
      </c>
      <c r="Y499" s="27" t="n">
        <f aca="false">IFERROR(O499/K499,"")</f>
        <v>0.541666666666667</v>
      </c>
      <c r="Z499" s="27" t="n">
        <f aca="false">IFERROR(P499/O499,"")</f>
        <v>0.769230769230769</v>
      </c>
      <c r="AA499" s="27" t="n">
        <f aca="false">IFERROR(Q499/P499,"")</f>
        <v>0.3</v>
      </c>
      <c r="AB499" s="25" t="n">
        <f aca="false">IFERROR(T499/P499,"")</f>
        <v>3970</v>
      </c>
      <c r="AC499" s="25" t="n">
        <f aca="false">IFERROR(T499/Q499,"")</f>
        <v>13233.3333333333</v>
      </c>
      <c r="AD499" s="25" t="n">
        <f aca="false">IFERROR(R499/Q499,"")</f>
        <v>206866.666666667</v>
      </c>
      <c r="AE499" s="28" t="n">
        <f aca="false">IFERROR(R499/T499,"")</f>
        <v>15.632241813602</v>
      </c>
      <c r="AF499" s="29" t="str">
        <f aca="false">IF(A499="","",IF(OR(O499&gt;K499,P499&gt;O499,Q499&gt;P499,K499&gt;J499),"CHECK","OK"))</f>
        <v>OK</v>
      </c>
    </row>
    <row r="500" customFormat="false" ht="15" hidden="false" customHeight="false" outlineLevel="0" collapsed="false">
      <c r="A500" s="21" t="n">
        <v>46082</v>
      </c>
      <c r="B500" s="4" t="s">
        <v>109</v>
      </c>
      <c r="C500" s="4" t="s">
        <v>116</v>
      </c>
      <c r="D500" s="4" t="s">
        <v>128</v>
      </c>
      <c r="E500" s="16" t="n">
        <v>0</v>
      </c>
      <c r="F500" s="16" t="n">
        <v>12700</v>
      </c>
      <c r="G500" s="14" t="n">
        <v>17922</v>
      </c>
      <c r="H500" s="14" t="n">
        <v>954</v>
      </c>
      <c r="I500" s="14" t="n">
        <v>688</v>
      </c>
      <c r="J500" s="14" t="n">
        <v>173</v>
      </c>
      <c r="K500" s="14" t="n">
        <v>118</v>
      </c>
      <c r="L500" s="14" t="n">
        <v>130</v>
      </c>
      <c r="M500" s="14" t="n">
        <v>17</v>
      </c>
      <c r="N500" s="14" t="n">
        <v>26</v>
      </c>
      <c r="O500" s="14" t="n">
        <v>62</v>
      </c>
      <c r="P500" s="14" t="n">
        <v>44</v>
      </c>
      <c r="Q500" s="14" t="n">
        <v>14</v>
      </c>
      <c r="R500" s="16" t="n">
        <v>2712600</v>
      </c>
      <c r="S500" s="24" t="n">
        <v>12</v>
      </c>
      <c r="T500" s="25" t="n">
        <f aca="false">IF(A500="","",E500+F500)</f>
        <v>12700</v>
      </c>
      <c r="U500" s="26" t="n">
        <f aca="false">IFERROR(H500/G500,"")</f>
        <v>0.0532306662202879</v>
      </c>
      <c r="V500" s="27" t="n">
        <f aca="false">IFERROR(J500/I500,"")</f>
        <v>0.251453488372093</v>
      </c>
      <c r="W500" s="27" t="n">
        <f aca="false">IFERROR(K500/J500,"")</f>
        <v>0.682080924855491</v>
      </c>
      <c r="X500" s="25" t="n">
        <f aca="false">IFERROR(T500/K500,"")</f>
        <v>107.627118644068</v>
      </c>
      <c r="Y500" s="27" t="n">
        <f aca="false">IFERROR(O500/K500,"")</f>
        <v>0.525423728813559</v>
      </c>
      <c r="Z500" s="27" t="n">
        <f aca="false">IFERROR(P500/O500,"")</f>
        <v>0.709677419354839</v>
      </c>
      <c r="AA500" s="27" t="n">
        <f aca="false">IFERROR(Q500/P500,"")</f>
        <v>0.318181818181818</v>
      </c>
      <c r="AB500" s="25" t="n">
        <f aca="false">IFERROR(T500/P500,"")</f>
        <v>288.636363636364</v>
      </c>
      <c r="AC500" s="25" t="n">
        <f aca="false">IFERROR(T500/Q500,"")</f>
        <v>907.142857142857</v>
      </c>
      <c r="AD500" s="25" t="n">
        <f aca="false">IFERROR(R500/Q500,"")</f>
        <v>193757.142857143</v>
      </c>
      <c r="AE500" s="28" t="n">
        <f aca="false">IFERROR(R500/T500,"")</f>
        <v>213.590551181102</v>
      </c>
      <c r="AF500" s="29" t="str">
        <f aca="false">IF(A500="","",IF(OR(O500&gt;K500,P500&gt;O500,Q500&gt;P500,K500&gt;J500),"CHECK","OK"))</f>
        <v>OK</v>
      </c>
    </row>
    <row r="501" customFormat="false" ht="15" hidden="false" customHeight="false" outlineLevel="0" collapsed="false">
      <c r="A501" s="21" t="n">
        <v>46082</v>
      </c>
      <c r="B501" s="4" t="s">
        <v>109</v>
      </c>
      <c r="C501" s="4" t="s">
        <v>116</v>
      </c>
      <c r="D501" s="4" t="s">
        <v>129</v>
      </c>
      <c r="E501" s="16" t="n">
        <v>0</v>
      </c>
      <c r="F501" s="16" t="n">
        <v>25600</v>
      </c>
      <c r="G501" s="14" t="n">
        <v>23801</v>
      </c>
      <c r="H501" s="14" t="n">
        <v>243</v>
      </c>
      <c r="I501" s="14" t="n">
        <v>207</v>
      </c>
      <c r="J501" s="14" t="n">
        <v>4</v>
      </c>
      <c r="K501" s="14" t="n">
        <v>2</v>
      </c>
      <c r="L501" s="14" t="n">
        <v>2</v>
      </c>
      <c r="M501" s="14" t="n">
        <v>1</v>
      </c>
      <c r="N501" s="14" t="n">
        <v>1</v>
      </c>
      <c r="O501" s="14" t="n">
        <v>1</v>
      </c>
      <c r="P501" s="14" t="n">
        <v>1</v>
      </c>
      <c r="Q501" s="14" t="n">
        <v>0</v>
      </c>
      <c r="R501" s="16" t="n">
        <v>0</v>
      </c>
      <c r="S501" s="24" t="n">
        <v>10</v>
      </c>
      <c r="T501" s="25" t="n">
        <f aca="false">IF(A501="","",E501+F501)</f>
        <v>25600</v>
      </c>
      <c r="U501" s="26" t="n">
        <f aca="false">IFERROR(H501/G501,"")</f>
        <v>0.0102096550565102</v>
      </c>
      <c r="V501" s="27" t="n">
        <f aca="false">IFERROR(J501/I501,"")</f>
        <v>0.0193236714975845</v>
      </c>
      <c r="W501" s="27" t="n">
        <f aca="false">IFERROR(K501/J501,"")</f>
        <v>0.5</v>
      </c>
      <c r="X501" s="25" t="n">
        <f aca="false">IFERROR(T501/K501,"")</f>
        <v>12800</v>
      </c>
      <c r="Y501" s="27" t="n">
        <f aca="false">IFERROR(O501/K501,"")</f>
        <v>0.5</v>
      </c>
      <c r="Z501" s="27" t="n">
        <f aca="false">IFERROR(P501/O501,"")</f>
        <v>1</v>
      </c>
      <c r="AA501" s="27" t="n">
        <f aca="false">IFERROR(Q501/P501,"")</f>
        <v>0</v>
      </c>
      <c r="AB501" s="25" t="n">
        <f aca="false">IFERROR(T501/P501,"")</f>
        <v>25600</v>
      </c>
      <c r="AC501" s="25" t="str">
        <f aca="false">IFERROR(T501/Q501,"")</f>
        <v/>
      </c>
      <c r="AD501" s="25" t="str">
        <f aca="false">IFERROR(R501/Q501,"")</f>
        <v/>
      </c>
      <c r="AE501" s="28" t="n">
        <f aca="false">IFERROR(R501/T501,"")</f>
        <v>0</v>
      </c>
      <c r="AF501" s="29" t="str">
        <f aca="false">IF(A501="","",IF(OR(O501&gt;K501,P501&gt;O501,Q501&gt;P501,K501&gt;J501),"CHECK","OK"))</f>
        <v>OK</v>
      </c>
    </row>
    <row r="502" customFormat="false" ht="15" hidden="false" customHeight="false" outlineLevel="0" collapsed="false">
      <c r="A502" s="21" t="n">
        <v>46082</v>
      </c>
      <c r="B502" s="4" t="s">
        <v>109</v>
      </c>
      <c r="C502" s="4" t="s">
        <v>116</v>
      </c>
      <c r="D502" s="4" t="s">
        <v>130</v>
      </c>
      <c r="E502" s="16" t="n">
        <v>0</v>
      </c>
      <c r="F502" s="16" t="n">
        <v>0</v>
      </c>
      <c r="G502" s="14" t="n">
        <v>0</v>
      </c>
      <c r="H502" s="14" t="n">
        <v>0</v>
      </c>
      <c r="I502" s="14" t="n">
        <v>0</v>
      </c>
      <c r="J502" s="14" t="n">
        <v>12</v>
      </c>
      <c r="K502" s="14" t="n">
        <v>8</v>
      </c>
      <c r="L502" s="14" t="n">
        <v>0</v>
      </c>
      <c r="M502" s="14" t="n">
        <v>0</v>
      </c>
      <c r="N502" s="14" t="n">
        <v>12</v>
      </c>
      <c r="O502" s="14" t="n">
        <v>4</v>
      </c>
      <c r="P502" s="14" t="n">
        <v>3</v>
      </c>
      <c r="Q502" s="14" t="n">
        <v>1</v>
      </c>
      <c r="R502" s="16" t="n">
        <v>233900</v>
      </c>
      <c r="S502" s="24" t="n">
        <v>10</v>
      </c>
      <c r="T502" s="25" t="n">
        <f aca="false">IF(A502="","",E502+F502)</f>
        <v>0</v>
      </c>
      <c r="U502" s="26" t="str">
        <f aca="false">IFERROR(H502/G502,"")</f>
        <v/>
      </c>
      <c r="V502" s="27" t="str">
        <f aca="false">IFERROR(J502/I502,"")</f>
        <v/>
      </c>
      <c r="W502" s="27" t="n">
        <f aca="false">IFERROR(K502/J502,"")</f>
        <v>0.666666666666667</v>
      </c>
      <c r="X502" s="25" t="n">
        <f aca="false">IFERROR(T502/K502,"")</f>
        <v>0</v>
      </c>
      <c r="Y502" s="27" t="n">
        <f aca="false">IFERROR(O502/K502,"")</f>
        <v>0.5</v>
      </c>
      <c r="Z502" s="27" t="n">
        <f aca="false">IFERROR(P502/O502,"")</f>
        <v>0.75</v>
      </c>
      <c r="AA502" s="27" t="n">
        <f aca="false">IFERROR(Q502/P502,"")</f>
        <v>0.333333333333333</v>
      </c>
      <c r="AB502" s="25" t="n">
        <f aca="false">IFERROR(T502/P502,"")</f>
        <v>0</v>
      </c>
      <c r="AC502" s="25" t="n">
        <f aca="false">IFERROR(T502/Q502,"")</f>
        <v>0</v>
      </c>
      <c r="AD502" s="25" t="n">
        <f aca="false">IFERROR(R502/Q502,"")</f>
        <v>233900</v>
      </c>
      <c r="AE502" s="28" t="str">
        <f aca="false">IFERROR(R502/T502,"")</f>
        <v/>
      </c>
      <c r="AF502" s="29" t="str">
        <f aca="false">IF(A502="","",IF(OR(O502&gt;K502,P502&gt;O502,Q502&gt;P502,K502&gt;J502),"CHECK","OK"))</f>
        <v>OK</v>
      </c>
    </row>
    <row r="503" customFormat="false" ht="15" hidden="false" customHeight="false" outlineLevel="0" collapsed="false">
      <c r="A503" s="21" t="n">
        <v>46082</v>
      </c>
      <c r="B503" s="4" t="s">
        <v>109</v>
      </c>
      <c r="C503" s="4" t="s">
        <v>116</v>
      </c>
      <c r="D503" s="4" t="s">
        <v>131</v>
      </c>
      <c r="E503" s="16" t="n">
        <v>0</v>
      </c>
      <c r="F503" s="16" t="n">
        <v>8000</v>
      </c>
      <c r="G503" s="14" t="n">
        <v>9449</v>
      </c>
      <c r="H503" s="14" t="n">
        <v>175</v>
      </c>
      <c r="I503" s="14" t="n">
        <v>115</v>
      </c>
      <c r="J503" s="14" t="n">
        <v>5</v>
      </c>
      <c r="K503" s="14" t="n">
        <v>3</v>
      </c>
      <c r="L503" s="14" t="n">
        <v>2</v>
      </c>
      <c r="M503" s="14" t="n">
        <v>2</v>
      </c>
      <c r="N503" s="14" t="n">
        <v>1</v>
      </c>
      <c r="O503" s="14" t="n">
        <v>1</v>
      </c>
      <c r="P503" s="14" t="n">
        <v>1</v>
      </c>
      <c r="Q503" s="14" t="n">
        <v>0</v>
      </c>
      <c r="R503" s="16" t="n">
        <v>0</v>
      </c>
      <c r="S503" s="24" t="n">
        <v>23</v>
      </c>
      <c r="T503" s="25" t="n">
        <f aca="false">IF(A503="","",E503+F503)</f>
        <v>8000</v>
      </c>
      <c r="U503" s="26" t="n">
        <f aca="false">IFERROR(H503/G503,"")</f>
        <v>0.0185204783574982</v>
      </c>
      <c r="V503" s="27" t="n">
        <f aca="false">IFERROR(J503/I503,"")</f>
        <v>0.0434782608695652</v>
      </c>
      <c r="W503" s="27" t="n">
        <f aca="false">IFERROR(K503/J503,"")</f>
        <v>0.6</v>
      </c>
      <c r="X503" s="25" t="n">
        <f aca="false">IFERROR(T503/K503,"")</f>
        <v>2666.66666666667</v>
      </c>
      <c r="Y503" s="27" t="n">
        <f aca="false">IFERROR(O503/K503,"")</f>
        <v>0.333333333333333</v>
      </c>
      <c r="Z503" s="27" t="n">
        <f aca="false">IFERROR(P503/O503,"")</f>
        <v>1</v>
      </c>
      <c r="AA503" s="27" t="n">
        <f aca="false">IFERROR(Q503/P503,"")</f>
        <v>0</v>
      </c>
      <c r="AB503" s="25" t="n">
        <f aca="false">IFERROR(T503/P503,"")</f>
        <v>8000</v>
      </c>
      <c r="AC503" s="25" t="str">
        <f aca="false">IFERROR(T503/Q503,"")</f>
        <v/>
      </c>
      <c r="AD503" s="25" t="str">
        <f aca="false">IFERROR(R503/Q503,"")</f>
        <v/>
      </c>
      <c r="AE503" s="28" t="n">
        <f aca="false">IFERROR(R503/T503,"")</f>
        <v>0</v>
      </c>
      <c r="AF503" s="29" t="str">
        <f aca="false">IF(A503="","",IF(OR(O503&gt;K503,P503&gt;O503,Q503&gt;P503,K503&gt;J503),"CHECK","OK"))</f>
        <v>OK</v>
      </c>
    </row>
    <row r="504" customFormat="false" ht="15" hidden="false" customHeight="false" outlineLevel="0" collapsed="false">
      <c r="A504" s="21" t="n">
        <v>46082</v>
      </c>
      <c r="B504" s="4" t="s">
        <v>109</v>
      </c>
      <c r="C504" s="4" t="s">
        <v>116</v>
      </c>
      <c r="D504" s="4" t="s">
        <v>132</v>
      </c>
      <c r="E504" s="16" t="n">
        <v>0</v>
      </c>
      <c r="F504" s="16" t="n">
        <v>0</v>
      </c>
      <c r="G504" s="14" t="n">
        <v>0</v>
      </c>
      <c r="H504" s="14" t="n">
        <v>0</v>
      </c>
      <c r="I504" s="14" t="n">
        <v>0</v>
      </c>
      <c r="J504" s="14" t="n">
        <v>7</v>
      </c>
      <c r="K504" s="14" t="n">
        <v>5</v>
      </c>
      <c r="L504" s="14" t="n">
        <v>4</v>
      </c>
      <c r="M504" s="14" t="n">
        <v>2</v>
      </c>
      <c r="N504" s="14" t="n">
        <v>1</v>
      </c>
      <c r="O504" s="14" t="n">
        <v>3</v>
      </c>
      <c r="P504" s="14" t="n">
        <v>2</v>
      </c>
      <c r="Q504" s="14" t="n">
        <v>1</v>
      </c>
      <c r="R504" s="16" t="n">
        <v>236800</v>
      </c>
      <c r="S504" s="24" t="n">
        <v>23</v>
      </c>
      <c r="T504" s="25" t="n">
        <f aca="false">IF(A504="","",E504+F504)</f>
        <v>0</v>
      </c>
      <c r="U504" s="26" t="str">
        <f aca="false">IFERROR(H504/G504,"")</f>
        <v/>
      </c>
      <c r="V504" s="27" t="str">
        <f aca="false">IFERROR(J504/I504,"")</f>
        <v/>
      </c>
      <c r="W504" s="27" t="n">
        <f aca="false">IFERROR(K504/J504,"")</f>
        <v>0.714285714285714</v>
      </c>
      <c r="X504" s="25" t="n">
        <f aca="false">IFERROR(T504/K504,"")</f>
        <v>0</v>
      </c>
      <c r="Y504" s="27" t="n">
        <f aca="false">IFERROR(O504/K504,"")</f>
        <v>0.6</v>
      </c>
      <c r="Z504" s="27" t="n">
        <f aca="false">IFERROR(P504/O504,"")</f>
        <v>0.666666666666667</v>
      </c>
      <c r="AA504" s="27" t="n">
        <f aca="false">IFERROR(Q504/P504,"")</f>
        <v>0.5</v>
      </c>
      <c r="AB504" s="25" t="n">
        <f aca="false">IFERROR(T504/P504,"")</f>
        <v>0</v>
      </c>
      <c r="AC504" s="25" t="n">
        <f aca="false">IFERROR(T504/Q504,"")</f>
        <v>0</v>
      </c>
      <c r="AD504" s="25" t="n">
        <f aca="false">IFERROR(R504/Q504,"")</f>
        <v>236800</v>
      </c>
      <c r="AE504" s="28" t="str">
        <f aca="false">IFERROR(R504/T504,"")</f>
        <v/>
      </c>
      <c r="AF504" s="29" t="str">
        <f aca="false">IF(A504="","",IF(OR(O504&gt;K504,P504&gt;O504,Q504&gt;P504,K504&gt;J504),"CHECK","OK"))</f>
        <v>OK</v>
      </c>
    </row>
    <row r="505" customFormat="false" ht="15" hidden="false" customHeight="false" outlineLevel="0" collapsed="false">
      <c r="A505" s="21" t="n">
        <v>46082</v>
      </c>
      <c r="B505" s="4" t="s">
        <v>109</v>
      </c>
      <c r="C505" s="4" t="s">
        <v>116</v>
      </c>
      <c r="D505" s="4" t="s">
        <v>133</v>
      </c>
      <c r="E505" s="16" t="n">
        <v>0</v>
      </c>
      <c r="F505" s="16" t="n">
        <v>0</v>
      </c>
      <c r="G505" s="14" t="n">
        <v>0</v>
      </c>
      <c r="H505" s="14" t="n">
        <v>0</v>
      </c>
      <c r="I505" s="14" t="n">
        <v>235</v>
      </c>
      <c r="J505" s="14" t="n">
        <v>11</v>
      </c>
      <c r="K505" s="14" t="n">
        <v>7</v>
      </c>
      <c r="L505" s="14" t="n">
        <v>6</v>
      </c>
      <c r="M505" s="14" t="n">
        <v>4</v>
      </c>
      <c r="N505" s="14" t="n">
        <v>1</v>
      </c>
      <c r="O505" s="14" t="n">
        <v>4</v>
      </c>
      <c r="P505" s="14" t="n">
        <v>3</v>
      </c>
      <c r="Q505" s="14" t="n">
        <v>1</v>
      </c>
      <c r="R505" s="16" t="n">
        <v>220000</v>
      </c>
      <c r="S505" s="24" t="n">
        <v>22</v>
      </c>
      <c r="T505" s="25" t="n">
        <f aca="false">IF(A505="","",E505+F505)</f>
        <v>0</v>
      </c>
      <c r="U505" s="26" t="str">
        <f aca="false">IFERROR(H505/G505,"")</f>
        <v/>
      </c>
      <c r="V505" s="27" t="n">
        <f aca="false">IFERROR(J505/I505,"")</f>
        <v>0.0468085106382979</v>
      </c>
      <c r="W505" s="27" t="n">
        <f aca="false">IFERROR(K505/J505,"")</f>
        <v>0.636363636363636</v>
      </c>
      <c r="X505" s="25" t="n">
        <f aca="false">IFERROR(T505/K505,"")</f>
        <v>0</v>
      </c>
      <c r="Y505" s="27" t="n">
        <f aca="false">IFERROR(O505/K505,"")</f>
        <v>0.571428571428571</v>
      </c>
      <c r="Z505" s="27" t="n">
        <f aca="false">IFERROR(P505/O505,"")</f>
        <v>0.75</v>
      </c>
      <c r="AA505" s="27" t="n">
        <f aca="false">IFERROR(Q505/P505,"")</f>
        <v>0.333333333333333</v>
      </c>
      <c r="AB505" s="25" t="n">
        <f aca="false">IFERROR(T505/P505,"")</f>
        <v>0</v>
      </c>
      <c r="AC505" s="25" t="n">
        <f aca="false">IFERROR(T505/Q505,"")</f>
        <v>0</v>
      </c>
      <c r="AD505" s="25" t="n">
        <f aca="false">IFERROR(R505/Q505,"")</f>
        <v>220000</v>
      </c>
      <c r="AE505" s="28" t="str">
        <f aca="false">IFERROR(R505/T505,"")</f>
        <v/>
      </c>
      <c r="AF505" s="29" t="str">
        <f aca="false">IF(A505="","",IF(OR(O505&gt;K505,P505&gt;O505,Q505&gt;P505,K505&gt;J505),"CHECK","OK"))</f>
        <v>OK</v>
      </c>
    </row>
    <row r="506" customFormat="false" ht="15" hidden="false" customHeight="false" outlineLevel="0" collapsed="false">
      <c r="A506" s="21" t="n">
        <v>46082</v>
      </c>
      <c r="B506" s="4" t="s">
        <v>109</v>
      </c>
      <c r="C506" s="4" t="s">
        <v>120</v>
      </c>
      <c r="D506" s="4" t="s">
        <v>111</v>
      </c>
      <c r="E506" s="16" t="n">
        <v>150600</v>
      </c>
      <c r="F506" s="16" t="n">
        <v>14500</v>
      </c>
      <c r="G506" s="14" t="n">
        <v>18253</v>
      </c>
      <c r="H506" s="14" t="n">
        <v>834</v>
      </c>
      <c r="I506" s="14" t="n">
        <v>677</v>
      </c>
      <c r="J506" s="14" t="n">
        <v>38</v>
      </c>
      <c r="K506" s="14" t="n">
        <v>25</v>
      </c>
      <c r="L506" s="14" t="n">
        <v>19</v>
      </c>
      <c r="M506" s="14" t="n">
        <v>13</v>
      </c>
      <c r="N506" s="14" t="n">
        <v>6</v>
      </c>
      <c r="O506" s="14" t="n">
        <v>14</v>
      </c>
      <c r="P506" s="14" t="n">
        <v>12</v>
      </c>
      <c r="Q506" s="14" t="n">
        <v>7</v>
      </c>
      <c r="R506" s="16" t="n">
        <v>679500</v>
      </c>
      <c r="S506" s="24" t="n">
        <v>11</v>
      </c>
      <c r="T506" s="25" t="n">
        <f aca="false">IF(A506="","",E506+F506)</f>
        <v>165100</v>
      </c>
      <c r="U506" s="26" t="n">
        <f aca="false">IFERROR(H506/G506,"")</f>
        <v>0.0456911192680655</v>
      </c>
      <c r="V506" s="27" t="n">
        <f aca="false">IFERROR(J506/I506,"")</f>
        <v>0.0561299852289513</v>
      </c>
      <c r="W506" s="27" t="n">
        <f aca="false">IFERROR(K506/J506,"")</f>
        <v>0.657894736842105</v>
      </c>
      <c r="X506" s="25" t="n">
        <f aca="false">IFERROR(T506/K506,"")</f>
        <v>6604</v>
      </c>
      <c r="Y506" s="27" t="n">
        <f aca="false">IFERROR(O506/K506,"")</f>
        <v>0.56</v>
      </c>
      <c r="Z506" s="27" t="n">
        <f aca="false">IFERROR(P506/O506,"")</f>
        <v>0.857142857142857</v>
      </c>
      <c r="AA506" s="27" t="n">
        <f aca="false">IFERROR(Q506/P506,"")</f>
        <v>0.583333333333333</v>
      </c>
      <c r="AB506" s="25" t="n">
        <f aca="false">IFERROR(T506/P506,"")</f>
        <v>13758.3333333333</v>
      </c>
      <c r="AC506" s="25" t="n">
        <f aca="false">IFERROR(T506/Q506,"")</f>
        <v>23585.7142857143</v>
      </c>
      <c r="AD506" s="25" t="n">
        <f aca="false">IFERROR(R506/Q506,"")</f>
        <v>97071.4285714286</v>
      </c>
      <c r="AE506" s="28" t="n">
        <f aca="false">IFERROR(R506/T506,"")</f>
        <v>4.11568746214416</v>
      </c>
      <c r="AF506" s="29" t="str">
        <f aca="false">IF(A506="","",IF(OR(O506&gt;K506,P506&gt;O506,Q506&gt;P506,K506&gt;J506),"CHECK","OK"))</f>
        <v>OK</v>
      </c>
    </row>
    <row r="507" customFormat="false" ht="15" hidden="false" customHeight="false" outlineLevel="0" collapsed="false">
      <c r="A507" s="21" t="n">
        <v>46082</v>
      </c>
      <c r="B507" s="4" t="s">
        <v>109</v>
      </c>
      <c r="C507" s="4" t="s">
        <v>120</v>
      </c>
      <c r="D507" s="4" t="s">
        <v>117</v>
      </c>
      <c r="E507" s="16" t="n">
        <v>29900</v>
      </c>
      <c r="F507" s="16" t="n">
        <v>3600</v>
      </c>
      <c r="G507" s="14" t="n">
        <v>5167</v>
      </c>
      <c r="H507" s="14" t="n">
        <v>603</v>
      </c>
      <c r="I507" s="14" t="n">
        <v>564</v>
      </c>
      <c r="J507" s="14" t="n">
        <v>56</v>
      </c>
      <c r="K507" s="14" t="n">
        <v>52</v>
      </c>
      <c r="L507" s="14" t="n">
        <v>28</v>
      </c>
      <c r="M507" s="14" t="n">
        <v>20</v>
      </c>
      <c r="N507" s="14" t="n">
        <v>8</v>
      </c>
      <c r="O507" s="14" t="n">
        <v>32</v>
      </c>
      <c r="P507" s="14" t="n">
        <v>27</v>
      </c>
      <c r="Q507" s="14" t="n">
        <v>15</v>
      </c>
      <c r="R507" s="16" t="n">
        <v>1165700</v>
      </c>
      <c r="S507" s="24" t="n">
        <v>13</v>
      </c>
      <c r="T507" s="25" t="n">
        <f aca="false">IF(A507="","",E507+F507)</f>
        <v>33500</v>
      </c>
      <c r="U507" s="26" t="n">
        <f aca="false">IFERROR(H507/G507,"")</f>
        <v>0.1167021482485</v>
      </c>
      <c r="V507" s="27" t="n">
        <f aca="false">IFERROR(J507/I507,"")</f>
        <v>0.099290780141844</v>
      </c>
      <c r="W507" s="27" t="n">
        <f aca="false">IFERROR(K507/J507,"")</f>
        <v>0.928571428571429</v>
      </c>
      <c r="X507" s="25" t="n">
        <f aca="false">IFERROR(T507/K507,"")</f>
        <v>644.230769230769</v>
      </c>
      <c r="Y507" s="27" t="n">
        <f aca="false">IFERROR(O507/K507,"")</f>
        <v>0.615384615384615</v>
      </c>
      <c r="Z507" s="27" t="n">
        <f aca="false">IFERROR(P507/O507,"")</f>
        <v>0.84375</v>
      </c>
      <c r="AA507" s="27" t="n">
        <f aca="false">IFERROR(Q507/P507,"")</f>
        <v>0.555555555555556</v>
      </c>
      <c r="AB507" s="25" t="n">
        <f aca="false">IFERROR(T507/P507,"")</f>
        <v>1240.74074074074</v>
      </c>
      <c r="AC507" s="25" t="n">
        <f aca="false">IFERROR(T507/Q507,"")</f>
        <v>2233.33333333333</v>
      </c>
      <c r="AD507" s="25" t="n">
        <f aca="false">IFERROR(R507/Q507,"")</f>
        <v>77713.3333333333</v>
      </c>
      <c r="AE507" s="28" t="n">
        <f aca="false">IFERROR(R507/T507,"")</f>
        <v>34.7970149253731</v>
      </c>
      <c r="AF507" s="29" t="str">
        <f aca="false">IF(A507="","",IF(OR(O507&gt;K507,P507&gt;O507,Q507&gt;P507,K507&gt;J507),"CHECK","OK"))</f>
        <v>OK</v>
      </c>
    </row>
    <row r="508" customFormat="false" ht="15" hidden="false" customHeight="false" outlineLevel="0" collapsed="false">
      <c r="A508" s="21" t="n">
        <v>46082</v>
      </c>
      <c r="B508" s="4" t="s">
        <v>109</v>
      </c>
      <c r="C508" s="4" t="s">
        <v>120</v>
      </c>
      <c r="D508" s="4" t="s">
        <v>121</v>
      </c>
      <c r="E508" s="16" t="n">
        <v>97600</v>
      </c>
      <c r="F508" s="16" t="n">
        <v>10100</v>
      </c>
      <c r="G508" s="14" t="n">
        <v>76463</v>
      </c>
      <c r="H508" s="14" t="n">
        <v>846</v>
      </c>
      <c r="I508" s="14" t="n">
        <v>666</v>
      </c>
      <c r="J508" s="14" t="n">
        <v>35</v>
      </c>
      <c r="K508" s="14" t="n">
        <v>20</v>
      </c>
      <c r="L508" s="14" t="n">
        <v>18</v>
      </c>
      <c r="M508" s="14" t="n">
        <v>12</v>
      </c>
      <c r="N508" s="14" t="n">
        <v>5</v>
      </c>
      <c r="O508" s="14" t="n">
        <v>11</v>
      </c>
      <c r="P508" s="14" t="n">
        <v>8</v>
      </c>
      <c r="Q508" s="14" t="n">
        <v>4</v>
      </c>
      <c r="R508" s="16" t="n">
        <v>300800</v>
      </c>
      <c r="S508" s="24" t="n">
        <v>14</v>
      </c>
      <c r="T508" s="25" t="n">
        <f aca="false">IF(A508="","",E508+F508)</f>
        <v>107700</v>
      </c>
      <c r="U508" s="26" t="n">
        <f aca="false">IFERROR(H508/G508,"")</f>
        <v>0.0110641748296562</v>
      </c>
      <c r="V508" s="27" t="n">
        <f aca="false">IFERROR(J508/I508,"")</f>
        <v>0.0525525525525526</v>
      </c>
      <c r="W508" s="27" t="n">
        <f aca="false">IFERROR(K508/J508,"")</f>
        <v>0.571428571428571</v>
      </c>
      <c r="X508" s="25" t="n">
        <f aca="false">IFERROR(T508/K508,"")</f>
        <v>5385</v>
      </c>
      <c r="Y508" s="27" t="n">
        <f aca="false">IFERROR(O508/K508,"")</f>
        <v>0.55</v>
      </c>
      <c r="Z508" s="27" t="n">
        <f aca="false">IFERROR(P508/O508,"")</f>
        <v>0.727272727272727</v>
      </c>
      <c r="AA508" s="27" t="n">
        <f aca="false">IFERROR(Q508/P508,"")</f>
        <v>0.5</v>
      </c>
      <c r="AB508" s="25" t="n">
        <f aca="false">IFERROR(T508/P508,"")</f>
        <v>13462.5</v>
      </c>
      <c r="AC508" s="25" t="n">
        <f aca="false">IFERROR(T508/Q508,"")</f>
        <v>26925</v>
      </c>
      <c r="AD508" s="25" t="n">
        <f aca="false">IFERROR(R508/Q508,"")</f>
        <v>75200</v>
      </c>
      <c r="AE508" s="28" t="n">
        <f aca="false">IFERROR(R508/T508,"")</f>
        <v>2.79294336118849</v>
      </c>
      <c r="AF508" s="29" t="str">
        <f aca="false">IF(A508="","",IF(OR(O508&gt;K508,P508&gt;O508,Q508&gt;P508,K508&gt;J508),"CHECK","OK"))</f>
        <v>OK</v>
      </c>
    </row>
    <row r="509" customFormat="false" ht="15" hidden="false" customHeight="false" outlineLevel="0" collapsed="false">
      <c r="A509" s="21" t="n">
        <v>46082</v>
      </c>
      <c r="B509" s="4" t="s">
        <v>109</v>
      </c>
      <c r="C509" s="4" t="s">
        <v>120</v>
      </c>
      <c r="D509" s="4" t="s">
        <v>123</v>
      </c>
      <c r="E509" s="16" t="n">
        <v>54000</v>
      </c>
      <c r="F509" s="16" t="n">
        <v>11800</v>
      </c>
      <c r="G509" s="14" t="n">
        <v>108674</v>
      </c>
      <c r="H509" s="14" t="n">
        <v>429</v>
      </c>
      <c r="I509" s="14" t="n">
        <v>346</v>
      </c>
      <c r="J509" s="14" t="n">
        <v>8</v>
      </c>
      <c r="K509" s="14" t="n">
        <v>4</v>
      </c>
      <c r="L509" s="14" t="n">
        <v>4</v>
      </c>
      <c r="M509" s="14" t="n">
        <v>3</v>
      </c>
      <c r="N509" s="14" t="n">
        <v>1</v>
      </c>
      <c r="O509" s="14" t="n">
        <v>2</v>
      </c>
      <c r="P509" s="14" t="n">
        <v>1</v>
      </c>
      <c r="Q509" s="14" t="n">
        <v>1</v>
      </c>
      <c r="R509" s="16" t="n">
        <v>84400</v>
      </c>
      <c r="S509" s="24" t="n">
        <v>21</v>
      </c>
      <c r="T509" s="25" t="n">
        <f aca="false">IF(A509="","",E509+F509)</f>
        <v>65800</v>
      </c>
      <c r="U509" s="26" t="n">
        <f aca="false">IFERROR(H509/G509,"")</f>
        <v>0.00394758635920275</v>
      </c>
      <c r="V509" s="27" t="n">
        <f aca="false">IFERROR(J509/I509,"")</f>
        <v>0.023121387283237</v>
      </c>
      <c r="W509" s="27" t="n">
        <f aca="false">IFERROR(K509/J509,"")</f>
        <v>0.5</v>
      </c>
      <c r="X509" s="25" t="n">
        <f aca="false">IFERROR(T509/K509,"")</f>
        <v>16450</v>
      </c>
      <c r="Y509" s="27" t="n">
        <f aca="false">IFERROR(O509/K509,"")</f>
        <v>0.5</v>
      </c>
      <c r="Z509" s="27" t="n">
        <f aca="false">IFERROR(P509/O509,"")</f>
        <v>0.5</v>
      </c>
      <c r="AA509" s="27" t="n">
        <f aca="false">IFERROR(Q509/P509,"")</f>
        <v>1</v>
      </c>
      <c r="AB509" s="25" t="n">
        <f aca="false">IFERROR(T509/P509,"")</f>
        <v>65800</v>
      </c>
      <c r="AC509" s="25" t="n">
        <f aca="false">IFERROR(T509/Q509,"")</f>
        <v>65800</v>
      </c>
      <c r="AD509" s="25" t="n">
        <f aca="false">IFERROR(R509/Q509,"")</f>
        <v>84400</v>
      </c>
      <c r="AE509" s="28" t="n">
        <f aca="false">IFERROR(R509/T509,"")</f>
        <v>1.28267477203647</v>
      </c>
      <c r="AF509" s="29" t="str">
        <f aca="false">IF(A509="","",IF(OR(O509&gt;K509,P509&gt;O509,Q509&gt;P509,K509&gt;J509),"CHECK","OK"))</f>
        <v>OK</v>
      </c>
    </row>
    <row r="510" customFormat="false" ht="15" hidden="false" customHeight="false" outlineLevel="0" collapsed="false">
      <c r="A510" s="21" t="n">
        <v>46082</v>
      </c>
      <c r="B510" s="4" t="s">
        <v>109</v>
      </c>
      <c r="C510" s="4" t="s">
        <v>120</v>
      </c>
      <c r="D510" s="4" t="s">
        <v>126</v>
      </c>
      <c r="E510" s="16" t="n">
        <v>86700</v>
      </c>
      <c r="F510" s="16" t="n">
        <v>15100</v>
      </c>
      <c r="G510" s="14" t="n">
        <v>132079</v>
      </c>
      <c r="H510" s="14" t="n">
        <v>1094</v>
      </c>
      <c r="I510" s="14" t="n">
        <v>756</v>
      </c>
      <c r="J510" s="14" t="n">
        <v>39</v>
      </c>
      <c r="K510" s="14" t="n">
        <v>16</v>
      </c>
      <c r="L510" s="14" t="n">
        <v>20</v>
      </c>
      <c r="M510" s="14" t="n">
        <v>14</v>
      </c>
      <c r="N510" s="14" t="n">
        <v>5</v>
      </c>
      <c r="O510" s="14" t="n">
        <v>7</v>
      </c>
      <c r="P510" s="14" t="n">
        <v>5</v>
      </c>
      <c r="Q510" s="14" t="n">
        <v>2</v>
      </c>
      <c r="R510" s="16" t="n">
        <v>149700</v>
      </c>
      <c r="S510" s="24" t="n">
        <v>26</v>
      </c>
      <c r="T510" s="25" t="n">
        <f aca="false">IF(A510="","",E510+F510)</f>
        <v>101800</v>
      </c>
      <c r="U510" s="26" t="n">
        <f aca="false">IFERROR(H510/G510,"")</f>
        <v>0.00828292158480909</v>
      </c>
      <c r="V510" s="27" t="n">
        <f aca="false">IFERROR(J510/I510,"")</f>
        <v>0.0515873015873016</v>
      </c>
      <c r="W510" s="27" t="n">
        <f aca="false">IFERROR(K510/J510,"")</f>
        <v>0.41025641025641</v>
      </c>
      <c r="X510" s="25" t="n">
        <f aca="false">IFERROR(T510/K510,"")</f>
        <v>6362.5</v>
      </c>
      <c r="Y510" s="27" t="n">
        <f aca="false">IFERROR(O510/K510,"")</f>
        <v>0.4375</v>
      </c>
      <c r="Z510" s="27" t="n">
        <f aca="false">IFERROR(P510/O510,"")</f>
        <v>0.714285714285714</v>
      </c>
      <c r="AA510" s="27" t="n">
        <f aca="false">IFERROR(Q510/P510,"")</f>
        <v>0.4</v>
      </c>
      <c r="AB510" s="25" t="n">
        <f aca="false">IFERROR(T510/P510,"")</f>
        <v>20360</v>
      </c>
      <c r="AC510" s="25" t="n">
        <f aca="false">IFERROR(T510/Q510,"")</f>
        <v>50900</v>
      </c>
      <c r="AD510" s="25" t="n">
        <f aca="false">IFERROR(R510/Q510,"")</f>
        <v>74850</v>
      </c>
      <c r="AE510" s="28" t="n">
        <f aca="false">IFERROR(R510/T510,"")</f>
        <v>1.4705304518664</v>
      </c>
      <c r="AF510" s="29" t="str">
        <f aca="false">IF(A510="","",IF(OR(O510&gt;K510,P510&gt;O510,Q510&gt;P510,K510&gt;J510),"CHECK","OK"))</f>
        <v>OK</v>
      </c>
    </row>
    <row r="511" customFormat="false" ht="15" hidden="false" customHeight="false" outlineLevel="0" collapsed="false">
      <c r="A511" s="21" t="n">
        <v>46082</v>
      </c>
      <c r="B511" s="4" t="s">
        <v>109</v>
      </c>
      <c r="C511" s="4" t="s">
        <v>120</v>
      </c>
      <c r="D511" s="4" t="s">
        <v>127</v>
      </c>
      <c r="E511" s="16" t="n">
        <v>0</v>
      </c>
      <c r="F511" s="16" t="n">
        <v>27500</v>
      </c>
      <c r="G511" s="14" t="n">
        <v>32596</v>
      </c>
      <c r="H511" s="14" t="n">
        <v>946</v>
      </c>
      <c r="I511" s="14" t="n">
        <v>915</v>
      </c>
      <c r="J511" s="14" t="n">
        <v>30</v>
      </c>
      <c r="K511" s="14" t="n">
        <v>21</v>
      </c>
      <c r="L511" s="14" t="n">
        <v>15</v>
      </c>
      <c r="M511" s="14" t="n">
        <v>10</v>
      </c>
      <c r="N511" s="14" t="n">
        <v>5</v>
      </c>
      <c r="O511" s="14" t="n">
        <v>13</v>
      </c>
      <c r="P511" s="14" t="n">
        <v>11</v>
      </c>
      <c r="Q511" s="14" t="n">
        <v>6</v>
      </c>
      <c r="R511" s="16" t="n">
        <v>542700</v>
      </c>
      <c r="S511" s="24" t="n">
        <v>19</v>
      </c>
      <c r="T511" s="25" t="n">
        <f aca="false">IF(A511="","",E511+F511)</f>
        <v>27500</v>
      </c>
      <c r="U511" s="26" t="n">
        <f aca="false">IFERROR(H511/G511,"")</f>
        <v>0.0290219658853847</v>
      </c>
      <c r="V511" s="27" t="n">
        <f aca="false">IFERROR(J511/I511,"")</f>
        <v>0.0327868852459016</v>
      </c>
      <c r="W511" s="27" t="n">
        <f aca="false">IFERROR(K511/J511,"")</f>
        <v>0.7</v>
      </c>
      <c r="X511" s="25" t="n">
        <f aca="false">IFERROR(T511/K511,"")</f>
        <v>1309.52380952381</v>
      </c>
      <c r="Y511" s="27" t="n">
        <f aca="false">IFERROR(O511/K511,"")</f>
        <v>0.619047619047619</v>
      </c>
      <c r="Z511" s="27" t="n">
        <f aca="false">IFERROR(P511/O511,"")</f>
        <v>0.846153846153846</v>
      </c>
      <c r="AA511" s="27" t="n">
        <f aca="false">IFERROR(Q511/P511,"")</f>
        <v>0.545454545454545</v>
      </c>
      <c r="AB511" s="25" t="n">
        <f aca="false">IFERROR(T511/P511,"")</f>
        <v>2500</v>
      </c>
      <c r="AC511" s="25" t="n">
        <f aca="false">IFERROR(T511/Q511,"")</f>
        <v>4583.33333333333</v>
      </c>
      <c r="AD511" s="25" t="n">
        <f aca="false">IFERROR(R511/Q511,"")</f>
        <v>90450</v>
      </c>
      <c r="AE511" s="28" t="n">
        <f aca="false">IFERROR(R511/T511,"")</f>
        <v>19.7345454545455</v>
      </c>
      <c r="AF511" s="29" t="str">
        <f aca="false">IF(A511="","",IF(OR(O511&gt;K511,P511&gt;O511,Q511&gt;P511,K511&gt;J511),"CHECK","OK"))</f>
        <v>OK</v>
      </c>
    </row>
    <row r="512" customFormat="false" ht="15" hidden="false" customHeight="false" outlineLevel="0" collapsed="false">
      <c r="A512" s="21" t="n">
        <v>46082</v>
      </c>
      <c r="B512" s="4" t="s">
        <v>109</v>
      </c>
      <c r="C512" s="4" t="s">
        <v>120</v>
      </c>
      <c r="D512" s="4" t="s">
        <v>128</v>
      </c>
      <c r="E512" s="16" t="n">
        <v>0</v>
      </c>
      <c r="F512" s="16" t="n">
        <v>9900</v>
      </c>
      <c r="G512" s="14" t="n">
        <v>13610</v>
      </c>
      <c r="H512" s="14" t="n">
        <v>666</v>
      </c>
      <c r="I512" s="14" t="n">
        <v>530</v>
      </c>
      <c r="J512" s="14" t="n">
        <v>135</v>
      </c>
      <c r="K512" s="14" t="n">
        <v>93</v>
      </c>
      <c r="L512" s="14" t="n">
        <v>101</v>
      </c>
      <c r="M512" s="14" t="n">
        <v>14</v>
      </c>
      <c r="N512" s="14" t="n">
        <v>20</v>
      </c>
      <c r="O512" s="14" t="n">
        <v>58</v>
      </c>
      <c r="P512" s="14" t="n">
        <v>46</v>
      </c>
      <c r="Q512" s="14" t="n">
        <v>27</v>
      </c>
      <c r="R512" s="16" t="n">
        <v>2025100</v>
      </c>
      <c r="S512" s="24" t="n">
        <v>14</v>
      </c>
      <c r="T512" s="25" t="n">
        <f aca="false">IF(A512="","",E512+F512)</f>
        <v>9900</v>
      </c>
      <c r="U512" s="26" t="n">
        <f aca="false">IFERROR(H512/G512,"")</f>
        <v>0.0489346069066863</v>
      </c>
      <c r="V512" s="27" t="n">
        <f aca="false">IFERROR(J512/I512,"")</f>
        <v>0.254716981132075</v>
      </c>
      <c r="W512" s="27" t="n">
        <f aca="false">IFERROR(K512/J512,"")</f>
        <v>0.688888888888889</v>
      </c>
      <c r="X512" s="25" t="n">
        <f aca="false">IFERROR(T512/K512,"")</f>
        <v>106.451612903226</v>
      </c>
      <c r="Y512" s="27" t="n">
        <f aca="false">IFERROR(O512/K512,"")</f>
        <v>0.623655913978495</v>
      </c>
      <c r="Z512" s="27" t="n">
        <f aca="false">IFERROR(P512/O512,"")</f>
        <v>0.793103448275862</v>
      </c>
      <c r="AA512" s="27" t="n">
        <f aca="false">IFERROR(Q512/P512,"")</f>
        <v>0.586956521739131</v>
      </c>
      <c r="AB512" s="25" t="n">
        <f aca="false">IFERROR(T512/P512,"")</f>
        <v>215.217391304348</v>
      </c>
      <c r="AC512" s="25" t="n">
        <f aca="false">IFERROR(T512/Q512,"")</f>
        <v>366.666666666667</v>
      </c>
      <c r="AD512" s="25" t="n">
        <f aca="false">IFERROR(R512/Q512,"")</f>
        <v>75003.7037037037</v>
      </c>
      <c r="AE512" s="28" t="n">
        <f aca="false">IFERROR(R512/T512,"")</f>
        <v>204.555555555556</v>
      </c>
      <c r="AF512" s="29" t="str">
        <f aca="false">IF(A512="","",IF(OR(O512&gt;K512,P512&gt;O512,Q512&gt;P512,K512&gt;J512),"CHECK","OK"))</f>
        <v>OK</v>
      </c>
    </row>
    <row r="513" customFormat="false" ht="15" hidden="false" customHeight="false" outlineLevel="0" collapsed="false">
      <c r="A513" s="21" t="n">
        <v>46082</v>
      </c>
      <c r="B513" s="4" t="s">
        <v>109</v>
      </c>
      <c r="C513" s="4" t="s">
        <v>120</v>
      </c>
      <c r="D513" s="4" t="s">
        <v>129</v>
      </c>
      <c r="E513" s="16" t="n">
        <v>0</v>
      </c>
      <c r="F513" s="16" t="n">
        <v>19400</v>
      </c>
      <c r="G513" s="14" t="n">
        <v>15328</v>
      </c>
      <c r="H513" s="14" t="n">
        <v>141</v>
      </c>
      <c r="I513" s="14" t="n">
        <v>102</v>
      </c>
      <c r="J513" s="14" t="n">
        <v>2</v>
      </c>
      <c r="K513" s="14" t="n">
        <v>1</v>
      </c>
      <c r="L513" s="14" t="n">
        <v>1</v>
      </c>
      <c r="M513" s="14" t="n">
        <v>1</v>
      </c>
      <c r="N513" s="14" t="n">
        <v>0</v>
      </c>
      <c r="O513" s="14" t="n">
        <v>1</v>
      </c>
      <c r="P513" s="14" t="n">
        <v>1</v>
      </c>
      <c r="Q513" s="14" t="n">
        <v>1</v>
      </c>
      <c r="R513" s="16" t="n">
        <v>76100</v>
      </c>
      <c r="S513" s="24" t="n">
        <v>20</v>
      </c>
      <c r="T513" s="25" t="n">
        <f aca="false">IF(A513="","",E513+F513)</f>
        <v>19400</v>
      </c>
      <c r="U513" s="26" t="n">
        <f aca="false">IFERROR(H513/G513,"")</f>
        <v>0.00919885177453027</v>
      </c>
      <c r="V513" s="27" t="n">
        <f aca="false">IFERROR(J513/I513,"")</f>
        <v>0.0196078431372549</v>
      </c>
      <c r="W513" s="27" t="n">
        <f aca="false">IFERROR(K513/J513,"")</f>
        <v>0.5</v>
      </c>
      <c r="X513" s="25" t="n">
        <f aca="false">IFERROR(T513/K513,"")</f>
        <v>19400</v>
      </c>
      <c r="Y513" s="27" t="n">
        <f aca="false">IFERROR(O513/K513,"")</f>
        <v>1</v>
      </c>
      <c r="Z513" s="27" t="n">
        <f aca="false">IFERROR(P513/O513,"")</f>
        <v>1</v>
      </c>
      <c r="AA513" s="27" t="n">
        <f aca="false">IFERROR(Q513/P513,"")</f>
        <v>1</v>
      </c>
      <c r="AB513" s="25" t="n">
        <f aca="false">IFERROR(T513/P513,"")</f>
        <v>19400</v>
      </c>
      <c r="AC513" s="25" t="n">
        <f aca="false">IFERROR(T513/Q513,"")</f>
        <v>19400</v>
      </c>
      <c r="AD513" s="25" t="n">
        <f aca="false">IFERROR(R513/Q513,"")</f>
        <v>76100</v>
      </c>
      <c r="AE513" s="28" t="n">
        <f aca="false">IFERROR(R513/T513,"")</f>
        <v>3.92268041237113</v>
      </c>
      <c r="AF513" s="29" t="str">
        <f aca="false">IF(A513="","",IF(OR(O513&gt;K513,P513&gt;O513,Q513&gt;P513,K513&gt;J513),"CHECK","OK"))</f>
        <v>OK</v>
      </c>
    </row>
    <row r="514" customFormat="false" ht="15" hidden="false" customHeight="false" outlineLevel="0" collapsed="false">
      <c r="A514" s="21" t="n">
        <v>46082</v>
      </c>
      <c r="B514" s="4" t="s">
        <v>109</v>
      </c>
      <c r="C514" s="4" t="s">
        <v>120</v>
      </c>
      <c r="D514" s="4" t="s">
        <v>130</v>
      </c>
      <c r="E514" s="16" t="n">
        <v>0</v>
      </c>
      <c r="F514" s="16" t="n">
        <v>0</v>
      </c>
      <c r="G514" s="14" t="n">
        <v>0</v>
      </c>
      <c r="H514" s="14" t="n">
        <v>0</v>
      </c>
      <c r="I514" s="14" t="n">
        <v>0</v>
      </c>
      <c r="J514" s="14" t="n">
        <v>7</v>
      </c>
      <c r="K514" s="14" t="n">
        <v>4</v>
      </c>
      <c r="L514" s="14" t="n">
        <v>0</v>
      </c>
      <c r="M514" s="14" t="n">
        <v>0</v>
      </c>
      <c r="N514" s="14" t="n">
        <v>7</v>
      </c>
      <c r="O514" s="14" t="n">
        <v>2</v>
      </c>
      <c r="P514" s="14" t="n">
        <v>2</v>
      </c>
      <c r="Q514" s="14" t="n">
        <v>1</v>
      </c>
      <c r="R514" s="16" t="n">
        <v>94200</v>
      </c>
      <c r="S514" s="24" t="n">
        <v>19</v>
      </c>
      <c r="T514" s="25" t="n">
        <f aca="false">IF(A514="","",E514+F514)</f>
        <v>0</v>
      </c>
      <c r="U514" s="26" t="str">
        <f aca="false">IFERROR(H514/G514,"")</f>
        <v/>
      </c>
      <c r="V514" s="27" t="str">
        <f aca="false">IFERROR(J514/I514,"")</f>
        <v/>
      </c>
      <c r="W514" s="27" t="n">
        <f aca="false">IFERROR(K514/J514,"")</f>
        <v>0.571428571428571</v>
      </c>
      <c r="X514" s="25" t="n">
        <f aca="false">IFERROR(T514/K514,"")</f>
        <v>0</v>
      </c>
      <c r="Y514" s="27" t="n">
        <f aca="false">IFERROR(O514/K514,"")</f>
        <v>0.5</v>
      </c>
      <c r="Z514" s="27" t="n">
        <f aca="false">IFERROR(P514/O514,"")</f>
        <v>1</v>
      </c>
      <c r="AA514" s="27" t="n">
        <f aca="false">IFERROR(Q514/P514,"")</f>
        <v>0.5</v>
      </c>
      <c r="AB514" s="25" t="n">
        <f aca="false">IFERROR(T514/P514,"")</f>
        <v>0</v>
      </c>
      <c r="AC514" s="25" t="n">
        <f aca="false">IFERROR(T514/Q514,"")</f>
        <v>0</v>
      </c>
      <c r="AD514" s="25" t="n">
        <f aca="false">IFERROR(R514/Q514,"")</f>
        <v>94200</v>
      </c>
      <c r="AE514" s="28" t="str">
        <f aca="false">IFERROR(R514/T514,"")</f>
        <v/>
      </c>
      <c r="AF514" s="29" t="str">
        <f aca="false">IF(A514="","",IF(OR(O514&gt;K514,P514&gt;O514,Q514&gt;P514,K514&gt;J514),"CHECK","OK"))</f>
        <v>OK</v>
      </c>
    </row>
    <row r="515" customFormat="false" ht="15" hidden="false" customHeight="false" outlineLevel="0" collapsed="false">
      <c r="A515" s="21" t="n">
        <v>46082</v>
      </c>
      <c r="B515" s="4" t="s">
        <v>109</v>
      </c>
      <c r="C515" s="4" t="s">
        <v>120</v>
      </c>
      <c r="D515" s="4" t="s">
        <v>131</v>
      </c>
      <c r="E515" s="16" t="n">
        <v>0</v>
      </c>
      <c r="F515" s="16" t="n">
        <v>5700</v>
      </c>
      <c r="G515" s="14" t="n">
        <v>6522</v>
      </c>
      <c r="H515" s="14" t="n">
        <v>141</v>
      </c>
      <c r="I515" s="14" t="n">
        <v>96</v>
      </c>
      <c r="J515" s="14" t="n">
        <v>5</v>
      </c>
      <c r="K515" s="14" t="n">
        <v>3</v>
      </c>
      <c r="L515" s="14" t="n">
        <v>2</v>
      </c>
      <c r="M515" s="14" t="n">
        <v>2</v>
      </c>
      <c r="N515" s="14" t="n">
        <v>1</v>
      </c>
      <c r="O515" s="14" t="n">
        <v>2</v>
      </c>
      <c r="P515" s="14" t="n">
        <v>2</v>
      </c>
      <c r="Q515" s="14" t="n">
        <v>1</v>
      </c>
      <c r="R515" s="16" t="n">
        <v>94200</v>
      </c>
      <c r="S515" s="24" t="n">
        <v>14</v>
      </c>
      <c r="T515" s="25" t="n">
        <f aca="false">IF(A515="","",E515+F515)</f>
        <v>5700</v>
      </c>
      <c r="U515" s="26" t="n">
        <f aca="false">IFERROR(H515/G515,"")</f>
        <v>0.0216191352345906</v>
      </c>
      <c r="V515" s="27" t="n">
        <f aca="false">IFERROR(J515/I515,"")</f>
        <v>0.0520833333333333</v>
      </c>
      <c r="W515" s="27" t="n">
        <f aca="false">IFERROR(K515/J515,"")</f>
        <v>0.6</v>
      </c>
      <c r="X515" s="25" t="n">
        <f aca="false">IFERROR(T515/K515,"")</f>
        <v>1900</v>
      </c>
      <c r="Y515" s="27" t="n">
        <f aca="false">IFERROR(O515/K515,"")</f>
        <v>0.666666666666667</v>
      </c>
      <c r="Z515" s="27" t="n">
        <f aca="false">IFERROR(P515/O515,"")</f>
        <v>1</v>
      </c>
      <c r="AA515" s="27" t="n">
        <f aca="false">IFERROR(Q515/P515,"")</f>
        <v>0.5</v>
      </c>
      <c r="AB515" s="25" t="n">
        <f aca="false">IFERROR(T515/P515,"")</f>
        <v>2850</v>
      </c>
      <c r="AC515" s="25" t="n">
        <f aca="false">IFERROR(T515/Q515,"")</f>
        <v>5700</v>
      </c>
      <c r="AD515" s="25" t="n">
        <f aca="false">IFERROR(R515/Q515,"")</f>
        <v>94200</v>
      </c>
      <c r="AE515" s="28" t="n">
        <f aca="false">IFERROR(R515/T515,"")</f>
        <v>16.5263157894737</v>
      </c>
      <c r="AF515" s="29" t="str">
        <f aca="false">IF(A515="","",IF(OR(O515&gt;K515,P515&gt;O515,Q515&gt;P515,K515&gt;J515),"CHECK","OK"))</f>
        <v>OK</v>
      </c>
    </row>
    <row r="516" customFormat="false" ht="15" hidden="false" customHeight="false" outlineLevel="0" collapsed="false">
      <c r="A516" s="21" t="n">
        <v>46082</v>
      </c>
      <c r="B516" s="4" t="s">
        <v>109</v>
      </c>
      <c r="C516" s="4" t="s">
        <v>120</v>
      </c>
      <c r="D516" s="4" t="s">
        <v>132</v>
      </c>
      <c r="E516" s="16" t="n">
        <v>0</v>
      </c>
      <c r="F516" s="16" t="n">
        <v>0</v>
      </c>
      <c r="G516" s="14" t="n">
        <v>0</v>
      </c>
      <c r="H516" s="14" t="n">
        <v>0</v>
      </c>
      <c r="I516" s="14" t="n">
        <v>0</v>
      </c>
      <c r="J516" s="14" t="n">
        <v>6</v>
      </c>
      <c r="K516" s="14" t="n">
        <v>5</v>
      </c>
      <c r="L516" s="14" t="n">
        <v>3</v>
      </c>
      <c r="M516" s="14" t="n">
        <v>2</v>
      </c>
      <c r="N516" s="14" t="n">
        <v>1</v>
      </c>
      <c r="O516" s="14" t="n">
        <v>4</v>
      </c>
      <c r="P516" s="14" t="n">
        <v>4</v>
      </c>
      <c r="Q516" s="14" t="n">
        <v>2</v>
      </c>
      <c r="R516" s="16" t="n">
        <v>168800</v>
      </c>
      <c r="S516" s="24" t="n">
        <v>24</v>
      </c>
      <c r="T516" s="25" t="n">
        <f aca="false">IF(A516="","",E516+F516)</f>
        <v>0</v>
      </c>
      <c r="U516" s="26" t="str">
        <f aca="false">IFERROR(H516/G516,"")</f>
        <v/>
      </c>
      <c r="V516" s="27" t="str">
        <f aca="false">IFERROR(J516/I516,"")</f>
        <v/>
      </c>
      <c r="W516" s="27" t="n">
        <f aca="false">IFERROR(K516/J516,"")</f>
        <v>0.833333333333333</v>
      </c>
      <c r="X516" s="25" t="n">
        <f aca="false">IFERROR(T516/K516,"")</f>
        <v>0</v>
      </c>
      <c r="Y516" s="27" t="n">
        <f aca="false">IFERROR(O516/K516,"")</f>
        <v>0.8</v>
      </c>
      <c r="Z516" s="27" t="n">
        <f aca="false">IFERROR(P516/O516,"")</f>
        <v>1</v>
      </c>
      <c r="AA516" s="27" t="n">
        <f aca="false">IFERROR(Q516/P516,"")</f>
        <v>0.5</v>
      </c>
      <c r="AB516" s="25" t="n">
        <f aca="false">IFERROR(T516/P516,"")</f>
        <v>0</v>
      </c>
      <c r="AC516" s="25" t="n">
        <f aca="false">IFERROR(T516/Q516,"")</f>
        <v>0</v>
      </c>
      <c r="AD516" s="25" t="n">
        <f aca="false">IFERROR(R516/Q516,"")</f>
        <v>84400</v>
      </c>
      <c r="AE516" s="28" t="str">
        <f aca="false">IFERROR(R516/T516,"")</f>
        <v/>
      </c>
      <c r="AF516" s="29" t="str">
        <f aca="false">IF(A516="","",IF(OR(O516&gt;K516,P516&gt;O516,Q516&gt;P516,K516&gt;J516),"CHECK","OK"))</f>
        <v>OK</v>
      </c>
    </row>
    <row r="517" customFormat="false" ht="15" hidden="false" customHeight="false" outlineLevel="0" collapsed="false">
      <c r="A517" s="21" t="n">
        <v>46082</v>
      </c>
      <c r="B517" s="4" t="s">
        <v>109</v>
      </c>
      <c r="C517" s="4" t="s">
        <v>120</v>
      </c>
      <c r="D517" s="4" t="s">
        <v>133</v>
      </c>
      <c r="E517" s="16" t="n">
        <v>0</v>
      </c>
      <c r="F517" s="16" t="n">
        <v>0</v>
      </c>
      <c r="G517" s="14" t="n">
        <v>0</v>
      </c>
      <c r="H517" s="14" t="n">
        <v>0</v>
      </c>
      <c r="I517" s="14" t="n">
        <v>197</v>
      </c>
      <c r="J517" s="14" t="n">
        <v>9</v>
      </c>
      <c r="K517" s="14" t="n">
        <v>5</v>
      </c>
      <c r="L517" s="14" t="n">
        <v>4</v>
      </c>
      <c r="M517" s="14" t="n">
        <v>3</v>
      </c>
      <c r="N517" s="14" t="n">
        <v>2</v>
      </c>
      <c r="O517" s="14" t="n">
        <v>3</v>
      </c>
      <c r="P517" s="14" t="n">
        <v>2</v>
      </c>
      <c r="Q517" s="14" t="n">
        <v>1</v>
      </c>
      <c r="R517" s="16" t="n">
        <v>81100</v>
      </c>
      <c r="S517" s="24" t="n">
        <v>22</v>
      </c>
      <c r="T517" s="25" t="n">
        <f aca="false">IF(A517="","",E517+F517)</f>
        <v>0</v>
      </c>
      <c r="U517" s="26" t="str">
        <f aca="false">IFERROR(H517/G517,"")</f>
        <v/>
      </c>
      <c r="V517" s="27" t="n">
        <f aca="false">IFERROR(J517/I517,"")</f>
        <v>0.0456852791878173</v>
      </c>
      <c r="W517" s="27" t="n">
        <f aca="false">IFERROR(K517/J517,"")</f>
        <v>0.555555555555556</v>
      </c>
      <c r="X517" s="25" t="n">
        <f aca="false">IFERROR(T517/K517,"")</f>
        <v>0</v>
      </c>
      <c r="Y517" s="27" t="n">
        <f aca="false">IFERROR(O517/K517,"")</f>
        <v>0.6</v>
      </c>
      <c r="Z517" s="27" t="n">
        <f aca="false">IFERROR(P517/O517,"")</f>
        <v>0.666666666666667</v>
      </c>
      <c r="AA517" s="27" t="n">
        <f aca="false">IFERROR(Q517/P517,"")</f>
        <v>0.5</v>
      </c>
      <c r="AB517" s="25" t="n">
        <f aca="false">IFERROR(T517/P517,"")</f>
        <v>0</v>
      </c>
      <c r="AC517" s="25" t="n">
        <f aca="false">IFERROR(T517/Q517,"")</f>
        <v>0</v>
      </c>
      <c r="AD517" s="25" t="n">
        <f aca="false">IFERROR(R517/Q517,"")</f>
        <v>81100</v>
      </c>
      <c r="AE517" s="28" t="str">
        <f aca="false">IFERROR(R517/T517,"")</f>
        <v/>
      </c>
      <c r="AF517" s="29" t="str">
        <f aca="false">IF(A517="","",IF(OR(O517&gt;K517,P517&gt;O517,Q517&gt;P517,K517&gt;J517),"CHECK","OK"))</f>
        <v>OK</v>
      </c>
    </row>
    <row r="518" customFormat="false" ht="15" hidden="false" customHeight="false" outlineLevel="0" collapsed="false">
      <c r="A518" s="21" t="n">
        <v>46082</v>
      </c>
      <c r="B518" s="4" t="s">
        <v>109</v>
      </c>
      <c r="C518" s="4" t="s">
        <v>122</v>
      </c>
      <c r="D518" s="4" t="s">
        <v>111</v>
      </c>
      <c r="E518" s="16" t="n">
        <v>89800</v>
      </c>
      <c r="F518" s="16" t="n">
        <v>9400</v>
      </c>
      <c r="G518" s="14" t="n">
        <v>22417</v>
      </c>
      <c r="H518" s="14" t="n">
        <v>927</v>
      </c>
      <c r="I518" s="14" t="n">
        <v>808</v>
      </c>
      <c r="J518" s="14" t="n">
        <v>47</v>
      </c>
      <c r="K518" s="14" t="n">
        <v>32</v>
      </c>
      <c r="L518" s="14" t="n">
        <v>24</v>
      </c>
      <c r="M518" s="14" t="n">
        <v>16</v>
      </c>
      <c r="N518" s="14" t="n">
        <v>7</v>
      </c>
      <c r="O518" s="14" t="n">
        <v>21</v>
      </c>
      <c r="P518" s="14" t="n">
        <v>16</v>
      </c>
      <c r="Q518" s="14" t="n">
        <v>15</v>
      </c>
      <c r="R518" s="16" t="n">
        <v>69400</v>
      </c>
      <c r="S518" s="24" t="n">
        <v>25</v>
      </c>
      <c r="T518" s="25" t="n">
        <f aca="false">IF(A518="","",E518+F518)</f>
        <v>99200</v>
      </c>
      <c r="U518" s="26" t="n">
        <f aca="false">IFERROR(H518/G518,"")</f>
        <v>0.0413525449435696</v>
      </c>
      <c r="V518" s="27" t="n">
        <f aca="false">IFERROR(J518/I518,"")</f>
        <v>0.0581683168316832</v>
      </c>
      <c r="W518" s="27" t="n">
        <f aca="false">IFERROR(K518/J518,"")</f>
        <v>0.680851063829787</v>
      </c>
      <c r="X518" s="25" t="n">
        <f aca="false">IFERROR(T518/K518,"")</f>
        <v>3100</v>
      </c>
      <c r="Y518" s="27" t="n">
        <f aca="false">IFERROR(O518/K518,"")</f>
        <v>0.65625</v>
      </c>
      <c r="Z518" s="27" t="n">
        <f aca="false">IFERROR(P518/O518,"")</f>
        <v>0.761904761904762</v>
      </c>
      <c r="AA518" s="27" t="n">
        <f aca="false">IFERROR(Q518/P518,"")</f>
        <v>0.9375</v>
      </c>
      <c r="AB518" s="25" t="n">
        <f aca="false">IFERROR(T518/P518,"")</f>
        <v>6200</v>
      </c>
      <c r="AC518" s="25" t="n">
        <f aca="false">IFERROR(T518/Q518,"")</f>
        <v>6613.33333333333</v>
      </c>
      <c r="AD518" s="25" t="n">
        <f aca="false">IFERROR(R518/Q518,"")</f>
        <v>4626.66666666667</v>
      </c>
      <c r="AE518" s="28" t="n">
        <f aca="false">IFERROR(R518/T518,"")</f>
        <v>0.699596774193548</v>
      </c>
      <c r="AF518" s="29" t="str">
        <f aca="false">IF(A518="","",IF(OR(O518&gt;K518,P518&gt;O518,Q518&gt;P518,K518&gt;J518),"CHECK","OK"))</f>
        <v>OK</v>
      </c>
    </row>
    <row r="519" customFormat="false" ht="15" hidden="false" customHeight="false" outlineLevel="0" collapsed="false">
      <c r="A519" s="21" t="n">
        <v>46082</v>
      </c>
      <c r="B519" s="4" t="s">
        <v>109</v>
      </c>
      <c r="C519" s="4" t="s">
        <v>122</v>
      </c>
      <c r="D519" s="4" t="s">
        <v>117</v>
      </c>
      <c r="E519" s="16" t="n">
        <v>18100</v>
      </c>
      <c r="F519" s="16" t="n">
        <v>2200</v>
      </c>
      <c r="G519" s="14" t="n">
        <v>5600</v>
      </c>
      <c r="H519" s="14" t="n">
        <v>607</v>
      </c>
      <c r="I519" s="14" t="n">
        <v>539</v>
      </c>
      <c r="J519" s="14" t="n">
        <v>53</v>
      </c>
      <c r="K519" s="14" t="n">
        <v>48</v>
      </c>
      <c r="L519" s="14" t="n">
        <v>26</v>
      </c>
      <c r="M519" s="14" t="n">
        <v>19</v>
      </c>
      <c r="N519" s="14" t="n">
        <v>8</v>
      </c>
      <c r="O519" s="14" t="n">
        <v>35</v>
      </c>
      <c r="P519" s="14" t="n">
        <v>31</v>
      </c>
      <c r="Q519" s="14" t="n">
        <v>28</v>
      </c>
      <c r="R519" s="16" t="n">
        <v>133400</v>
      </c>
      <c r="S519" s="24" t="n">
        <v>20</v>
      </c>
      <c r="T519" s="25" t="n">
        <f aca="false">IF(A519="","",E519+F519)</f>
        <v>20300</v>
      </c>
      <c r="U519" s="26" t="n">
        <f aca="false">IFERROR(H519/G519,"")</f>
        <v>0.108392857142857</v>
      </c>
      <c r="V519" s="27" t="n">
        <f aca="false">IFERROR(J519/I519,"")</f>
        <v>0.098330241187384</v>
      </c>
      <c r="W519" s="27" t="n">
        <f aca="false">IFERROR(K519/J519,"")</f>
        <v>0.905660377358491</v>
      </c>
      <c r="X519" s="25" t="n">
        <f aca="false">IFERROR(T519/K519,"")</f>
        <v>422.916666666667</v>
      </c>
      <c r="Y519" s="27" t="n">
        <f aca="false">IFERROR(O519/K519,"")</f>
        <v>0.729166666666667</v>
      </c>
      <c r="Z519" s="27" t="n">
        <f aca="false">IFERROR(P519/O519,"")</f>
        <v>0.885714285714286</v>
      </c>
      <c r="AA519" s="27" t="n">
        <f aca="false">IFERROR(Q519/P519,"")</f>
        <v>0.903225806451613</v>
      </c>
      <c r="AB519" s="25" t="n">
        <f aca="false">IFERROR(T519/P519,"")</f>
        <v>654.838709677419</v>
      </c>
      <c r="AC519" s="25" t="n">
        <f aca="false">IFERROR(T519/Q519,"")</f>
        <v>725</v>
      </c>
      <c r="AD519" s="25" t="n">
        <f aca="false">IFERROR(R519/Q519,"")</f>
        <v>4764.28571428572</v>
      </c>
      <c r="AE519" s="28" t="n">
        <f aca="false">IFERROR(R519/T519,"")</f>
        <v>6.57142857142857</v>
      </c>
      <c r="AF519" s="29" t="str">
        <f aca="false">IF(A519="","",IF(OR(O519&gt;K519,P519&gt;O519,Q519&gt;P519,K519&gt;J519),"CHECK","OK"))</f>
        <v>OK</v>
      </c>
    </row>
    <row r="520" customFormat="false" ht="15" hidden="false" customHeight="false" outlineLevel="0" collapsed="false">
      <c r="A520" s="21" t="n">
        <v>46082</v>
      </c>
      <c r="B520" s="4" t="s">
        <v>109</v>
      </c>
      <c r="C520" s="4" t="s">
        <v>122</v>
      </c>
      <c r="D520" s="4" t="s">
        <v>121</v>
      </c>
      <c r="E520" s="16" t="n">
        <v>72600</v>
      </c>
      <c r="F520" s="16" t="n">
        <v>5900</v>
      </c>
      <c r="G520" s="14" t="n">
        <v>94352</v>
      </c>
      <c r="H520" s="14" t="n">
        <v>1148</v>
      </c>
      <c r="I520" s="14" t="n">
        <v>1035</v>
      </c>
      <c r="J520" s="14" t="n">
        <v>48</v>
      </c>
      <c r="K520" s="14" t="n">
        <v>27</v>
      </c>
      <c r="L520" s="14" t="n">
        <v>24</v>
      </c>
      <c r="M520" s="14" t="n">
        <v>17</v>
      </c>
      <c r="N520" s="14" t="n">
        <v>7</v>
      </c>
      <c r="O520" s="14" t="n">
        <v>15</v>
      </c>
      <c r="P520" s="14" t="n">
        <v>11</v>
      </c>
      <c r="Q520" s="14" t="n">
        <v>10</v>
      </c>
      <c r="R520" s="16" t="n">
        <v>42800</v>
      </c>
      <c r="S520" s="24" t="n">
        <v>20</v>
      </c>
      <c r="T520" s="25" t="n">
        <f aca="false">IF(A520="","",E520+F520)</f>
        <v>78500</v>
      </c>
      <c r="U520" s="26" t="n">
        <f aca="false">IFERROR(H520/G520,"")</f>
        <v>0.0121672036628794</v>
      </c>
      <c r="V520" s="27" t="n">
        <f aca="false">IFERROR(J520/I520,"")</f>
        <v>0.0463768115942029</v>
      </c>
      <c r="W520" s="27" t="n">
        <f aca="false">IFERROR(K520/J520,"")</f>
        <v>0.5625</v>
      </c>
      <c r="X520" s="25" t="n">
        <f aca="false">IFERROR(T520/K520,"")</f>
        <v>2907.40740740741</v>
      </c>
      <c r="Y520" s="27" t="n">
        <f aca="false">IFERROR(O520/K520,"")</f>
        <v>0.555555555555556</v>
      </c>
      <c r="Z520" s="27" t="n">
        <f aca="false">IFERROR(P520/O520,"")</f>
        <v>0.733333333333333</v>
      </c>
      <c r="AA520" s="27" t="n">
        <f aca="false">IFERROR(Q520/P520,"")</f>
        <v>0.909090909090909</v>
      </c>
      <c r="AB520" s="25" t="n">
        <f aca="false">IFERROR(T520/P520,"")</f>
        <v>7136.36363636364</v>
      </c>
      <c r="AC520" s="25" t="n">
        <f aca="false">IFERROR(T520/Q520,"")</f>
        <v>7850</v>
      </c>
      <c r="AD520" s="25" t="n">
        <f aca="false">IFERROR(R520/Q520,"")</f>
        <v>4280</v>
      </c>
      <c r="AE520" s="28" t="n">
        <f aca="false">IFERROR(R520/T520,"")</f>
        <v>0.545222929936306</v>
      </c>
      <c r="AF520" s="29" t="str">
        <f aca="false">IF(A520="","",IF(OR(O520&gt;K520,P520&gt;O520,Q520&gt;P520,K520&gt;J520),"CHECK","OK"))</f>
        <v>OK</v>
      </c>
    </row>
    <row r="521" customFormat="false" ht="15" hidden="false" customHeight="false" outlineLevel="0" collapsed="false">
      <c r="A521" s="21" t="n">
        <v>46082</v>
      </c>
      <c r="B521" s="4" t="s">
        <v>109</v>
      </c>
      <c r="C521" s="4" t="s">
        <v>122</v>
      </c>
      <c r="D521" s="4" t="s">
        <v>123</v>
      </c>
      <c r="E521" s="16" t="n">
        <v>32200</v>
      </c>
      <c r="F521" s="16" t="n">
        <v>7500</v>
      </c>
      <c r="G521" s="14" t="n">
        <v>115691</v>
      </c>
      <c r="H521" s="14" t="n">
        <v>494</v>
      </c>
      <c r="I521" s="14" t="n">
        <v>417</v>
      </c>
      <c r="J521" s="14" t="n">
        <v>11</v>
      </c>
      <c r="K521" s="14" t="n">
        <v>6</v>
      </c>
      <c r="L521" s="14" t="n">
        <v>6</v>
      </c>
      <c r="M521" s="14" t="n">
        <v>4</v>
      </c>
      <c r="N521" s="14" t="n">
        <v>1</v>
      </c>
      <c r="O521" s="14" t="n">
        <v>3</v>
      </c>
      <c r="P521" s="14" t="n">
        <v>2</v>
      </c>
      <c r="Q521" s="14" t="n">
        <v>2</v>
      </c>
      <c r="R521" s="16" t="n">
        <v>8700</v>
      </c>
      <c r="S521" s="24" t="n">
        <v>13</v>
      </c>
      <c r="T521" s="25" t="n">
        <f aca="false">IF(A521="","",E521+F521)</f>
        <v>39700</v>
      </c>
      <c r="U521" s="26" t="n">
        <f aca="false">IFERROR(H521/G521,"")</f>
        <v>0.00426999507308261</v>
      </c>
      <c r="V521" s="27" t="n">
        <f aca="false">IFERROR(J521/I521,"")</f>
        <v>0.026378896882494</v>
      </c>
      <c r="W521" s="27" t="n">
        <f aca="false">IFERROR(K521/J521,"")</f>
        <v>0.545454545454545</v>
      </c>
      <c r="X521" s="25" t="n">
        <f aca="false">IFERROR(T521/K521,"")</f>
        <v>6616.66666666667</v>
      </c>
      <c r="Y521" s="27" t="n">
        <f aca="false">IFERROR(O521/K521,"")</f>
        <v>0.5</v>
      </c>
      <c r="Z521" s="27" t="n">
        <f aca="false">IFERROR(P521/O521,"")</f>
        <v>0.666666666666667</v>
      </c>
      <c r="AA521" s="27" t="n">
        <f aca="false">IFERROR(Q521/P521,"")</f>
        <v>1</v>
      </c>
      <c r="AB521" s="25" t="n">
        <f aca="false">IFERROR(T521/P521,"")</f>
        <v>19850</v>
      </c>
      <c r="AC521" s="25" t="n">
        <f aca="false">IFERROR(T521/Q521,"")</f>
        <v>19850</v>
      </c>
      <c r="AD521" s="25" t="n">
        <f aca="false">IFERROR(R521/Q521,"")</f>
        <v>4350</v>
      </c>
      <c r="AE521" s="28" t="n">
        <f aca="false">IFERROR(R521/T521,"")</f>
        <v>0.219143576826196</v>
      </c>
      <c r="AF521" s="29" t="str">
        <f aca="false">IF(A521="","",IF(OR(O521&gt;K521,P521&gt;O521,Q521&gt;P521,K521&gt;J521),"CHECK","OK"))</f>
        <v>OK</v>
      </c>
    </row>
    <row r="522" customFormat="false" ht="15" hidden="false" customHeight="false" outlineLevel="0" collapsed="false">
      <c r="A522" s="21" t="n">
        <v>46082</v>
      </c>
      <c r="B522" s="4" t="s">
        <v>109</v>
      </c>
      <c r="C522" s="4" t="s">
        <v>122</v>
      </c>
      <c r="D522" s="4" t="s">
        <v>126</v>
      </c>
      <c r="E522" s="16" t="n">
        <v>60700</v>
      </c>
      <c r="F522" s="16" t="n">
        <v>8600</v>
      </c>
      <c r="G522" s="14" t="n">
        <v>164975</v>
      </c>
      <c r="H522" s="14" t="n">
        <v>1364</v>
      </c>
      <c r="I522" s="14" t="n">
        <v>923</v>
      </c>
      <c r="J522" s="14" t="n">
        <v>42</v>
      </c>
      <c r="K522" s="14" t="n">
        <v>20</v>
      </c>
      <c r="L522" s="14" t="n">
        <v>21</v>
      </c>
      <c r="M522" s="14" t="n">
        <v>15</v>
      </c>
      <c r="N522" s="14" t="n">
        <v>6</v>
      </c>
      <c r="O522" s="14" t="n">
        <v>10</v>
      </c>
      <c r="P522" s="14" t="n">
        <v>7</v>
      </c>
      <c r="Q522" s="14" t="n">
        <v>6</v>
      </c>
      <c r="R522" s="16" t="n">
        <v>28200</v>
      </c>
      <c r="S522" s="24" t="n">
        <v>14</v>
      </c>
      <c r="T522" s="25" t="n">
        <f aca="false">IF(A522="","",E522+F522)</f>
        <v>69300</v>
      </c>
      <c r="U522" s="26" t="n">
        <f aca="false">IFERROR(H522/G522,"")</f>
        <v>0.0082679193817245</v>
      </c>
      <c r="V522" s="27" t="n">
        <f aca="false">IFERROR(J522/I522,"")</f>
        <v>0.0455037919826652</v>
      </c>
      <c r="W522" s="27" t="n">
        <f aca="false">IFERROR(K522/J522,"")</f>
        <v>0.476190476190476</v>
      </c>
      <c r="X522" s="25" t="n">
        <f aca="false">IFERROR(T522/K522,"")</f>
        <v>3465</v>
      </c>
      <c r="Y522" s="27" t="n">
        <f aca="false">IFERROR(O522/K522,"")</f>
        <v>0.5</v>
      </c>
      <c r="Z522" s="27" t="n">
        <f aca="false">IFERROR(P522/O522,"")</f>
        <v>0.7</v>
      </c>
      <c r="AA522" s="27" t="n">
        <f aca="false">IFERROR(Q522/P522,"")</f>
        <v>0.857142857142857</v>
      </c>
      <c r="AB522" s="25" t="n">
        <f aca="false">IFERROR(T522/P522,"")</f>
        <v>9900</v>
      </c>
      <c r="AC522" s="25" t="n">
        <f aca="false">IFERROR(T522/Q522,"")</f>
        <v>11550</v>
      </c>
      <c r="AD522" s="25" t="n">
        <f aca="false">IFERROR(R522/Q522,"")</f>
        <v>4700</v>
      </c>
      <c r="AE522" s="28" t="n">
        <f aca="false">IFERROR(R522/T522,"")</f>
        <v>0.406926406926407</v>
      </c>
      <c r="AF522" s="29" t="str">
        <f aca="false">IF(A522="","",IF(OR(O522&gt;K522,P522&gt;O522,Q522&gt;P522,K522&gt;J522),"CHECK","OK"))</f>
        <v>OK</v>
      </c>
    </row>
    <row r="523" customFormat="false" ht="15" hidden="false" customHeight="false" outlineLevel="0" collapsed="false">
      <c r="A523" s="21" t="n">
        <v>46082</v>
      </c>
      <c r="B523" s="4" t="s">
        <v>109</v>
      </c>
      <c r="C523" s="4" t="s">
        <v>122</v>
      </c>
      <c r="D523" s="4" t="s">
        <v>127</v>
      </c>
      <c r="E523" s="16" t="n">
        <v>0</v>
      </c>
      <c r="F523" s="16" t="n">
        <v>17900</v>
      </c>
      <c r="G523" s="14" t="n">
        <v>35006</v>
      </c>
      <c r="H523" s="14" t="n">
        <v>987</v>
      </c>
      <c r="I523" s="14" t="n">
        <v>919</v>
      </c>
      <c r="J523" s="14" t="n">
        <v>28</v>
      </c>
      <c r="K523" s="14" t="n">
        <v>21</v>
      </c>
      <c r="L523" s="14" t="n">
        <v>14</v>
      </c>
      <c r="M523" s="14" t="n">
        <v>10</v>
      </c>
      <c r="N523" s="14" t="n">
        <v>4</v>
      </c>
      <c r="O523" s="14" t="n">
        <v>14</v>
      </c>
      <c r="P523" s="14" t="n">
        <v>11</v>
      </c>
      <c r="Q523" s="14" t="n">
        <v>9</v>
      </c>
      <c r="R523" s="16" t="n">
        <v>43000</v>
      </c>
      <c r="S523" s="24" t="n">
        <v>25</v>
      </c>
      <c r="T523" s="25" t="n">
        <f aca="false">IF(A523="","",E523+F523)</f>
        <v>17900</v>
      </c>
      <c r="U523" s="26" t="n">
        <f aca="false">IFERROR(H523/G523,"")</f>
        <v>0.0281951665428784</v>
      </c>
      <c r="V523" s="27" t="n">
        <f aca="false">IFERROR(J523/I523,"")</f>
        <v>0.0304678998911861</v>
      </c>
      <c r="W523" s="27" t="n">
        <f aca="false">IFERROR(K523/J523,"")</f>
        <v>0.75</v>
      </c>
      <c r="X523" s="25" t="n">
        <f aca="false">IFERROR(T523/K523,"")</f>
        <v>852.380952380952</v>
      </c>
      <c r="Y523" s="27" t="n">
        <f aca="false">IFERROR(O523/K523,"")</f>
        <v>0.666666666666667</v>
      </c>
      <c r="Z523" s="27" t="n">
        <f aca="false">IFERROR(P523/O523,"")</f>
        <v>0.785714285714286</v>
      </c>
      <c r="AA523" s="27" t="n">
        <f aca="false">IFERROR(Q523/P523,"")</f>
        <v>0.818181818181818</v>
      </c>
      <c r="AB523" s="25" t="n">
        <f aca="false">IFERROR(T523/P523,"")</f>
        <v>1627.27272727273</v>
      </c>
      <c r="AC523" s="25" t="n">
        <f aca="false">IFERROR(T523/Q523,"")</f>
        <v>1988.88888888889</v>
      </c>
      <c r="AD523" s="25" t="n">
        <f aca="false">IFERROR(R523/Q523,"")</f>
        <v>4777.77777777778</v>
      </c>
      <c r="AE523" s="28" t="n">
        <f aca="false">IFERROR(R523/T523,"")</f>
        <v>2.40223463687151</v>
      </c>
      <c r="AF523" s="29" t="str">
        <f aca="false">IF(A523="","",IF(OR(O523&gt;K523,P523&gt;O523,Q523&gt;P523,K523&gt;J523),"CHECK","OK"))</f>
        <v>OK</v>
      </c>
    </row>
    <row r="524" customFormat="false" ht="15" hidden="false" customHeight="false" outlineLevel="0" collapsed="false">
      <c r="A524" s="21" t="n">
        <v>46082</v>
      </c>
      <c r="B524" s="4" t="s">
        <v>109</v>
      </c>
      <c r="C524" s="4" t="s">
        <v>122</v>
      </c>
      <c r="D524" s="4" t="s">
        <v>128</v>
      </c>
      <c r="E524" s="16" t="n">
        <v>0</v>
      </c>
      <c r="F524" s="16" t="n">
        <v>5800</v>
      </c>
      <c r="G524" s="14" t="n">
        <v>16861</v>
      </c>
      <c r="H524" s="14" t="n">
        <v>883</v>
      </c>
      <c r="I524" s="14" t="n">
        <v>701</v>
      </c>
      <c r="J524" s="14" t="n">
        <v>191</v>
      </c>
      <c r="K524" s="14" t="n">
        <v>135</v>
      </c>
      <c r="L524" s="14" t="n">
        <v>143</v>
      </c>
      <c r="M524" s="14" t="n">
        <v>19</v>
      </c>
      <c r="N524" s="14" t="n">
        <v>29</v>
      </c>
      <c r="O524" s="14" t="n">
        <v>94</v>
      </c>
      <c r="P524" s="14" t="n">
        <v>78</v>
      </c>
      <c r="Q524" s="14" t="n">
        <v>69</v>
      </c>
      <c r="R524" s="16" t="n">
        <v>316700</v>
      </c>
      <c r="S524" s="24" t="n">
        <v>20</v>
      </c>
      <c r="T524" s="25" t="n">
        <f aca="false">IF(A524="","",E524+F524)</f>
        <v>5800</v>
      </c>
      <c r="U524" s="26" t="n">
        <f aca="false">IFERROR(H524/G524,"")</f>
        <v>0.0523693731095427</v>
      </c>
      <c r="V524" s="27" t="n">
        <f aca="false">IFERROR(J524/I524,"")</f>
        <v>0.27246790299572</v>
      </c>
      <c r="W524" s="27" t="n">
        <f aca="false">IFERROR(K524/J524,"")</f>
        <v>0.706806282722513</v>
      </c>
      <c r="X524" s="25" t="n">
        <f aca="false">IFERROR(T524/K524,"")</f>
        <v>42.962962962963</v>
      </c>
      <c r="Y524" s="27" t="n">
        <f aca="false">IFERROR(O524/K524,"")</f>
        <v>0.696296296296296</v>
      </c>
      <c r="Z524" s="27" t="n">
        <f aca="false">IFERROR(P524/O524,"")</f>
        <v>0.829787234042553</v>
      </c>
      <c r="AA524" s="27" t="n">
        <f aca="false">IFERROR(Q524/P524,"")</f>
        <v>0.884615384615385</v>
      </c>
      <c r="AB524" s="25" t="n">
        <f aca="false">IFERROR(T524/P524,"")</f>
        <v>74.3589743589744</v>
      </c>
      <c r="AC524" s="25" t="n">
        <f aca="false">IFERROR(T524/Q524,"")</f>
        <v>84.0579710144928</v>
      </c>
      <c r="AD524" s="25" t="n">
        <f aca="false">IFERROR(R524/Q524,"")</f>
        <v>4589.85507246377</v>
      </c>
      <c r="AE524" s="28" t="n">
        <f aca="false">IFERROR(R524/T524,"")</f>
        <v>54.6034482758621</v>
      </c>
      <c r="AF524" s="29" t="str">
        <f aca="false">IF(A524="","",IF(OR(O524&gt;K524,P524&gt;O524,Q524&gt;P524,K524&gt;J524),"CHECK","OK"))</f>
        <v>OK</v>
      </c>
    </row>
    <row r="525" customFormat="false" ht="15" hidden="false" customHeight="false" outlineLevel="0" collapsed="false">
      <c r="A525" s="21" t="n">
        <v>46082</v>
      </c>
      <c r="B525" s="4" t="s">
        <v>109</v>
      </c>
      <c r="C525" s="4" t="s">
        <v>122</v>
      </c>
      <c r="D525" s="4" t="s">
        <v>129</v>
      </c>
      <c r="E525" s="16" t="n">
        <v>0</v>
      </c>
      <c r="F525" s="16" t="n">
        <v>11800</v>
      </c>
      <c r="G525" s="14" t="n">
        <v>17934</v>
      </c>
      <c r="H525" s="14" t="n">
        <v>166</v>
      </c>
      <c r="I525" s="14" t="n">
        <v>137</v>
      </c>
      <c r="J525" s="14" t="n">
        <v>3</v>
      </c>
      <c r="K525" s="14" t="n">
        <v>1</v>
      </c>
      <c r="L525" s="14" t="n">
        <v>2</v>
      </c>
      <c r="M525" s="14" t="n">
        <v>1</v>
      </c>
      <c r="N525" s="14" t="n">
        <v>0</v>
      </c>
      <c r="O525" s="14" t="n">
        <v>1</v>
      </c>
      <c r="P525" s="14" t="n">
        <v>1</v>
      </c>
      <c r="Q525" s="14" t="n">
        <v>1</v>
      </c>
      <c r="R525" s="16" t="n">
        <v>4100</v>
      </c>
      <c r="S525" s="24" t="n">
        <v>16</v>
      </c>
      <c r="T525" s="25" t="n">
        <f aca="false">IF(A525="","",E525+F525)</f>
        <v>11800</v>
      </c>
      <c r="U525" s="26" t="n">
        <f aca="false">IFERROR(H525/G525,"")</f>
        <v>0.00925616148098584</v>
      </c>
      <c r="V525" s="27" t="n">
        <f aca="false">IFERROR(J525/I525,"")</f>
        <v>0.0218978102189781</v>
      </c>
      <c r="W525" s="27" t="n">
        <f aca="false">IFERROR(K525/J525,"")</f>
        <v>0.333333333333333</v>
      </c>
      <c r="X525" s="25" t="n">
        <f aca="false">IFERROR(T525/K525,"")</f>
        <v>11800</v>
      </c>
      <c r="Y525" s="27" t="n">
        <f aca="false">IFERROR(O525/K525,"")</f>
        <v>1</v>
      </c>
      <c r="Z525" s="27" t="n">
        <f aca="false">IFERROR(P525/O525,"")</f>
        <v>1</v>
      </c>
      <c r="AA525" s="27" t="n">
        <f aca="false">IFERROR(Q525/P525,"")</f>
        <v>1</v>
      </c>
      <c r="AB525" s="25" t="n">
        <f aca="false">IFERROR(T525/P525,"")</f>
        <v>11800</v>
      </c>
      <c r="AC525" s="25" t="n">
        <f aca="false">IFERROR(T525/Q525,"")</f>
        <v>11800</v>
      </c>
      <c r="AD525" s="25" t="n">
        <f aca="false">IFERROR(R525/Q525,"")</f>
        <v>4100</v>
      </c>
      <c r="AE525" s="28" t="n">
        <f aca="false">IFERROR(R525/T525,"")</f>
        <v>0.347457627118644</v>
      </c>
      <c r="AF525" s="29" t="str">
        <f aca="false">IF(A525="","",IF(OR(O525&gt;K525,P525&gt;O525,Q525&gt;P525,K525&gt;J525),"CHECK","OK"))</f>
        <v>OK</v>
      </c>
    </row>
    <row r="526" customFormat="false" ht="15" hidden="false" customHeight="false" outlineLevel="0" collapsed="false">
      <c r="A526" s="21" t="n">
        <v>46082</v>
      </c>
      <c r="B526" s="4" t="s">
        <v>109</v>
      </c>
      <c r="C526" s="4" t="s">
        <v>122</v>
      </c>
      <c r="D526" s="4" t="s">
        <v>130</v>
      </c>
      <c r="E526" s="16" t="n">
        <v>0</v>
      </c>
      <c r="F526" s="16" t="n">
        <v>0</v>
      </c>
      <c r="G526" s="14" t="n">
        <v>0</v>
      </c>
      <c r="H526" s="14" t="n">
        <v>0</v>
      </c>
      <c r="I526" s="14" t="n">
        <v>0</v>
      </c>
      <c r="J526" s="14" t="n">
        <v>8</v>
      </c>
      <c r="K526" s="14" t="n">
        <v>5</v>
      </c>
      <c r="L526" s="14" t="n">
        <v>0</v>
      </c>
      <c r="M526" s="14" t="n">
        <v>0</v>
      </c>
      <c r="N526" s="14" t="n">
        <v>8</v>
      </c>
      <c r="O526" s="14" t="n">
        <v>3</v>
      </c>
      <c r="P526" s="14" t="n">
        <v>2</v>
      </c>
      <c r="Q526" s="14" t="n">
        <v>2</v>
      </c>
      <c r="R526" s="16" t="n">
        <v>9200</v>
      </c>
      <c r="S526" s="24" t="n">
        <v>17</v>
      </c>
      <c r="T526" s="25" t="n">
        <f aca="false">IF(A526="","",E526+F526)</f>
        <v>0</v>
      </c>
      <c r="U526" s="26" t="str">
        <f aca="false">IFERROR(H526/G526,"")</f>
        <v/>
      </c>
      <c r="V526" s="27" t="str">
        <f aca="false">IFERROR(J526/I526,"")</f>
        <v/>
      </c>
      <c r="W526" s="27" t="n">
        <f aca="false">IFERROR(K526/J526,"")</f>
        <v>0.625</v>
      </c>
      <c r="X526" s="25" t="n">
        <f aca="false">IFERROR(T526/K526,"")</f>
        <v>0</v>
      </c>
      <c r="Y526" s="27" t="n">
        <f aca="false">IFERROR(O526/K526,"")</f>
        <v>0.6</v>
      </c>
      <c r="Z526" s="27" t="n">
        <f aca="false">IFERROR(P526/O526,"")</f>
        <v>0.666666666666667</v>
      </c>
      <c r="AA526" s="27" t="n">
        <f aca="false">IFERROR(Q526/P526,"")</f>
        <v>1</v>
      </c>
      <c r="AB526" s="25" t="n">
        <f aca="false">IFERROR(T526/P526,"")</f>
        <v>0</v>
      </c>
      <c r="AC526" s="25" t="n">
        <f aca="false">IFERROR(T526/Q526,"")</f>
        <v>0</v>
      </c>
      <c r="AD526" s="25" t="n">
        <f aca="false">IFERROR(R526/Q526,"")</f>
        <v>4600</v>
      </c>
      <c r="AE526" s="28" t="str">
        <f aca="false">IFERROR(R526/T526,"")</f>
        <v/>
      </c>
      <c r="AF526" s="29" t="str">
        <f aca="false">IF(A526="","",IF(OR(O526&gt;K526,P526&gt;O526,Q526&gt;P526,K526&gt;J526),"CHECK","OK"))</f>
        <v>OK</v>
      </c>
    </row>
    <row r="527" customFormat="false" ht="15" hidden="false" customHeight="false" outlineLevel="0" collapsed="false">
      <c r="A527" s="21" t="n">
        <v>46082</v>
      </c>
      <c r="B527" s="4" t="s">
        <v>109</v>
      </c>
      <c r="C527" s="4" t="s">
        <v>122</v>
      </c>
      <c r="D527" s="4" t="s">
        <v>131</v>
      </c>
      <c r="E527" s="16" t="n">
        <v>0</v>
      </c>
      <c r="F527" s="16" t="n">
        <v>3600</v>
      </c>
      <c r="G527" s="14" t="n">
        <v>7191</v>
      </c>
      <c r="H527" s="14" t="n">
        <v>133</v>
      </c>
      <c r="I527" s="14" t="n">
        <v>88</v>
      </c>
      <c r="J527" s="14" t="n">
        <v>5</v>
      </c>
      <c r="K527" s="14" t="n">
        <v>3</v>
      </c>
      <c r="L527" s="14" t="n">
        <v>2</v>
      </c>
      <c r="M527" s="14" t="n">
        <v>2</v>
      </c>
      <c r="N527" s="14" t="n">
        <v>1</v>
      </c>
      <c r="O527" s="14" t="n">
        <v>2</v>
      </c>
      <c r="P527" s="14" t="n">
        <v>2</v>
      </c>
      <c r="Q527" s="14" t="n">
        <v>2</v>
      </c>
      <c r="R527" s="16" t="n">
        <v>9000</v>
      </c>
      <c r="S527" s="24" t="n">
        <v>9</v>
      </c>
      <c r="T527" s="25" t="n">
        <f aca="false">IF(A527="","",E527+F527)</f>
        <v>3600</v>
      </c>
      <c r="U527" s="26" t="n">
        <f aca="false">IFERROR(H527/G527,"")</f>
        <v>0.0184953413989709</v>
      </c>
      <c r="V527" s="27" t="n">
        <f aca="false">IFERROR(J527/I527,"")</f>
        <v>0.0568181818181818</v>
      </c>
      <c r="W527" s="27" t="n">
        <f aca="false">IFERROR(K527/J527,"")</f>
        <v>0.6</v>
      </c>
      <c r="X527" s="25" t="n">
        <f aca="false">IFERROR(T527/K527,"")</f>
        <v>1200</v>
      </c>
      <c r="Y527" s="27" t="n">
        <f aca="false">IFERROR(O527/K527,"")</f>
        <v>0.666666666666667</v>
      </c>
      <c r="Z527" s="27" t="n">
        <f aca="false">IFERROR(P527/O527,"")</f>
        <v>1</v>
      </c>
      <c r="AA527" s="27" t="n">
        <f aca="false">IFERROR(Q527/P527,"")</f>
        <v>1</v>
      </c>
      <c r="AB527" s="25" t="n">
        <f aca="false">IFERROR(T527/P527,"")</f>
        <v>1800</v>
      </c>
      <c r="AC527" s="25" t="n">
        <f aca="false">IFERROR(T527/Q527,"")</f>
        <v>1800</v>
      </c>
      <c r="AD527" s="25" t="n">
        <f aca="false">IFERROR(R527/Q527,"")</f>
        <v>4500</v>
      </c>
      <c r="AE527" s="28" t="n">
        <f aca="false">IFERROR(R527/T527,"")</f>
        <v>2.5</v>
      </c>
      <c r="AF527" s="29" t="str">
        <f aca="false">IF(A527="","",IF(OR(O527&gt;K527,P527&gt;O527,Q527&gt;P527,K527&gt;J527),"CHECK","OK"))</f>
        <v>OK</v>
      </c>
    </row>
    <row r="528" customFormat="false" ht="15" hidden="false" customHeight="false" outlineLevel="0" collapsed="false">
      <c r="A528" s="21" t="n">
        <v>46082</v>
      </c>
      <c r="B528" s="4" t="s">
        <v>109</v>
      </c>
      <c r="C528" s="4" t="s">
        <v>122</v>
      </c>
      <c r="D528" s="4" t="s">
        <v>132</v>
      </c>
      <c r="E528" s="16" t="n">
        <v>0</v>
      </c>
      <c r="F528" s="16" t="n">
        <v>0</v>
      </c>
      <c r="G528" s="14" t="n">
        <v>0</v>
      </c>
      <c r="H528" s="14" t="n">
        <v>0</v>
      </c>
      <c r="I528" s="14" t="n">
        <v>0</v>
      </c>
      <c r="J528" s="14" t="n">
        <v>7</v>
      </c>
      <c r="K528" s="14" t="n">
        <v>5</v>
      </c>
      <c r="L528" s="14" t="n">
        <v>4</v>
      </c>
      <c r="M528" s="14" t="n">
        <v>2</v>
      </c>
      <c r="N528" s="14" t="n">
        <v>1</v>
      </c>
      <c r="O528" s="14" t="n">
        <v>4</v>
      </c>
      <c r="P528" s="14" t="n">
        <v>3</v>
      </c>
      <c r="Q528" s="14" t="n">
        <v>3</v>
      </c>
      <c r="R528" s="16" t="n">
        <v>14400</v>
      </c>
      <c r="S528" s="24" t="n">
        <v>12</v>
      </c>
      <c r="T528" s="25" t="n">
        <f aca="false">IF(A528="","",E528+F528)</f>
        <v>0</v>
      </c>
      <c r="U528" s="26" t="str">
        <f aca="false">IFERROR(H528/G528,"")</f>
        <v/>
      </c>
      <c r="V528" s="27" t="str">
        <f aca="false">IFERROR(J528/I528,"")</f>
        <v/>
      </c>
      <c r="W528" s="27" t="n">
        <f aca="false">IFERROR(K528/J528,"")</f>
        <v>0.714285714285714</v>
      </c>
      <c r="X528" s="25" t="n">
        <f aca="false">IFERROR(T528/K528,"")</f>
        <v>0</v>
      </c>
      <c r="Y528" s="27" t="n">
        <f aca="false">IFERROR(O528/K528,"")</f>
        <v>0.8</v>
      </c>
      <c r="Z528" s="27" t="n">
        <f aca="false">IFERROR(P528/O528,"")</f>
        <v>0.75</v>
      </c>
      <c r="AA528" s="27" t="n">
        <f aca="false">IFERROR(Q528/P528,"")</f>
        <v>1</v>
      </c>
      <c r="AB528" s="25" t="n">
        <f aca="false">IFERROR(T528/P528,"")</f>
        <v>0</v>
      </c>
      <c r="AC528" s="25" t="n">
        <f aca="false">IFERROR(T528/Q528,"")</f>
        <v>0</v>
      </c>
      <c r="AD528" s="25" t="n">
        <f aca="false">IFERROR(R528/Q528,"")</f>
        <v>4800</v>
      </c>
      <c r="AE528" s="28" t="str">
        <f aca="false">IFERROR(R528/T528,"")</f>
        <v/>
      </c>
      <c r="AF528" s="29" t="str">
        <f aca="false">IF(A528="","",IF(OR(O528&gt;K528,P528&gt;O528,Q528&gt;P528,K528&gt;J528),"CHECK","OK"))</f>
        <v>OK</v>
      </c>
    </row>
    <row r="529" customFormat="false" ht="15" hidden="false" customHeight="false" outlineLevel="0" collapsed="false">
      <c r="A529" s="21" t="n">
        <v>46082</v>
      </c>
      <c r="B529" s="4" t="s">
        <v>109</v>
      </c>
      <c r="C529" s="4" t="s">
        <v>122</v>
      </c>
      <c r="D529" s="4" t="s">
        <v>133</v>
      </c>
      <c r="E529" s="16" t="n">
        <v>0</v>
      </c>
      <c r="F529" s="16" t="n">
        <v>0</v>
      </c>
      <c r="G529" s="14" t="n">
        <v>0</v>
      </c>
      <c r="H529" s="14" t="n">
        <v>0</v>
      </c>
      <c r="I529" s="14" t="n">
        <v>304</v>
      </c>
      <c r="J529" s="14" t="n">
        <v>14</v>
      </c>
      <c r="K529" s="14" t="n">
        <v>8</v>
      </c>
      <c r="L529" s="14" t="n">
        <v>7</v>
      </c>
      <c r="M529" s="14" t="n">
        <v>5</v>
      </c>
      <c r="N529" s="14" t="n">
        <v>2</v>
      </c>
      <c r="O529" s="14" t="n">
        <v>5</v>
      </c>
      <c r="P529" s="14" t="n">
        <v>4</v>
      </c>
      <c r="Q529" s="14" t="n">
        <v>3</v>
      </c>
      <c r="R529" s="16" t="n">
        <v>14700</v>
      </c>
      <c r="S529" s="24" t="n">
        <v>15</v>
      </c>
      <c r="T529" s="25" t="n">
        <f aca="false">IF(A529="","",E529+F529)</f>
        <v>0</v>
      </c>
      <c r="U529" s="26" t="str">
        <f aca="false">IFERROR(H529/G529,"")</f>
        <v/>
      </c>
      <c r="V529" s="27" t="n">
        <f aca="false">IFERROR(J529/I529,"")</f>
        <v>0.0460526315789474</v>
      </c>
      <c r="W529" s="27" t="n">
        <f aca="false">IFERROR(K529/J529,"")</f>
        <v>0.571428571428571</v>
      </c>
      <c r="X529" s="25" t="n">
        <f aca="false">IFERROR(T529/K529,"")</f>
        <v>0</v>
      </c>
      <c r="Y529" s="27" t="n">
        <f aca="false">IFERROR(O529/K529,"")</f>
        <v>0.625</v>
      </c>
      <c r="Z529" s="27" t="n">
        <f aca="false">IFERROR(P529/O529,"")</f>
        <v>0.8</v>
      </c>
      <c r="AA529" s="27" t="n">
        <f aca="false">IFERROR(Q529/P529,"")</f>
        <v>0.75</v>
      </c>
      <c r="AB529" s="25" t="n">
        <f aca="false">IFERROR(T529/P529,"")</f>
        <v>0</v>
      </c>
      <c r="AC529" s="25" t="n">
        <f aca="false">IFERROR(T529/Q529,"")</f>
        <v>0</v>
      </c>
      <c r="AD529" s="25" t="n">
        <f aca="false">IFERROR(R529/Q529,"")</f>
        <v>4900</v>
      </c>
      <c r="AE529" s="28" t="str">
        <f aca="false">IFERROR(R529/T529,"")</f>
        <v/>
      </c>
      <c r="AF529" s="29" t="str">
        <f aca="false">IF(A529="","",IF(OR(O529&gt;K529,P529&gt;O529,Q529&gt;P529,K529&gt;J529),"CHECK","OK"))</f>
        <v>OK</v>
      </c>
    </row>
    <row r="530" customFormat="false" ht="15" hidden="false" customHeight="false" outlineLevel="0" collapsed="false">
      <c r="A530" s="21" t="n">
        <v>46082</v>
      </c>
      <c r="B530" s="4" t="s">
        <v>109</v>
      </c>
      <c r="C530" s="4" t="s">
        <v>125</v>
      </c>
      <c r="D530" s="4" t="s">
        <v>111</v>
      </c>
      <c r="E530" s="16" t="n">
        <v>60500</v>
      </c>
      <c r="F530" s="16" t="n">
        <v>5300</v>
      </c>
      <c r="G530" s="14" t="n">
        <v>38189</v>
      </c>
      <c r="H530" s="14" t="n">
        <v>1627</v>
      </c>
      <c r="I530" s="14" t="n">
        <v>1441</v>
      </c>
      <c r="J530" s="14" t="n">
        <v>80</v>
      </c>
      <c r="K530" s="14" t="n">
        <v>52</v>
      </c>
      <c r="L530" s="14" t="n">
        <v>40</v>
      </c>
      <c r="M530" s="14" t="n">
        <v>28</v>
      </c>
      <c r="N530" s="14" t="n">
        <v>12</v>
      </c>
      <c r="O530" s="14" t="n">
        <v>34</v>
      </c>
      <c r="P530" s="14" t="n">
        <v>26</v>
      </c>
      <c r="Q530" s="14" t="n">
        <v>21</v>
      </c>
      <c r="R530" s="16" t="n">
        <v>32300</v>
      </c>
      <c r="S530" s="24" t="n">
        <v>18</v>
      </c>
      <c r="T530" s="25" t="n">
        <f aca="false">IF(A530="","",E530+F530)</f>
        <v>65800</v>
      </c>
      <c r="U530" s="26" t="n">
        <f aca="false">IFERROR(H530/G530,"")</f>
        <v>0.0426038911728508</v>
      </c>
      <c r="V530" s="27" t="n">
        <f aca="false">IFERROR(J530/I530,"")</f>
        <v>0.0555170020818876</v>
      </c>
      <c r="W530" s="27" t="n">
        <f aca="false">IFERROR(K530/J530,"")</f>
        <v>0.65</v>
      </c>
      <c r="X530" s="25" t="n">
        <f aca="false">IFERROR(T530/K530,"")</f>
        <v>1265.38461538462</v>
      </c>
      <c r="Y530" s="27" t="n">
        <f aca="false">IFERROR(O530/K530,"")</f>
        <v>0.653846153846154</v>
      </c>
      <c r="Z530" s="27" t="n">
        <f aca="false">IFERROR(P530/O530,"")</f>
        <v>0.764705882352941</v>
      </c>
      <c r="AA530" s="27" t="n">
        <f aca="false">IFERROR(Q530/P530,"")</f>
        <v>0.807692307692308</v>
      </c>
      <c r="AB530" s="25" t="n">
        <f aca="false">IFERROR(T530/P530,"")</f>
        <v>2530.76923076923</v>
      </c>
      <c r="AC530" s="25" t="n">
        <f aca="false">IFERROR(T530/Q530,"")</f>
        <v>3133.33333333333</v>
      </c>
      <c r="AD530" s="25" t="n">
        <f aca="false">IFERROR(R530/Q530,"")</f>
        <v>1538.09523809524</v>
      </c>
      <c r="AE530" s="28" t="n">
        <f aca="false">IFERROR(R530/T530,"")</f>
        <v>0.490881458966565</v>
      </c>
      <c r="AF530" s="29" t="str">
        <f aca="false">IF(A530="","",IF(OR(O530&gt;K530,P530&gt;O530,Q530&gt;P530,K530&gt;J530),"CHECK","OK"))</f>
        <v>OK</v>
      </c>
    </row>
    <row r="531" customFormat="false" ht="15" hidden="false" customHeight="false" outlineLevel="0" collapsed="false">
      <c r="A531" s="21" t="n">
        <v>46082</v>
      </c>
      <c r="B531" s="4" t="s">
        <v>109</v>
      </c>
      <c r="C531" s="4" t="s">
        <v>125</v>
      </c>
      <c r="D531" s="4" t="s">
        <v>117</v>
      </c>
      <c r="E531" s="16" t="n">
        <v>11600</v>
      </c>
      <c r="F531" s="16" t="n">
        <v>1400</v>
      </c>
      <c r="G531" s="14" t="n">
        <v>8761</v>
      </c>
      <c r="H531" s="14" t="n">
        <v>1035</v>
      </c>
      <c r="I531" s="14" t="n">
        <v>987</v>
      </c>
      <c r="J531" s="14" t="n">
        <v>108</v>
      </c>
      <c r="K531" s="14" t="n">
        <v>99</v>
      </c>
      <c r="L531" s="14" t="n">
        <v>54</v>
      </c>
      <c r="M531" s="14" t="n">
        <v>38</v>
      </c>
      <c r="N531" s="14" t="n">
        <v>16</v>
      </c>
      <c r="O531" s="14" t="n">
        <v>71</v>
      </c>
      <c r="P531" s="14" t="n">
        <v>57</v>
      </c>
      <c r="Q531" s="14" t="n">
        <v>53</v>
      </c>
      <c r="R531" s="16" t="n">
        <v>87200</v>
      </c>
      <c r="S531" s="24" t="n">
        <v>9</v>
      </c>
      <c r="T531" s="25" t="n">
        <f aca="false">IF(A531="","",E531+F531)</f>
        <v>13000</v>
      </c>
      <c r="U531" s="26" t="n">
        <f aca="false">IFERROR(H531/G531,"")</f>
        <v>0.118137198949892</v>
      </c>
      <c r="V531" s="27" t="n">
        <f aca="false">IFERROR(J531/I531,"")</f>
        <v>0.109422492401216</v>
      </c>
      <c r="W531" s="27" t="n">
        <f aca="false">IFERROR(K531/J531,"")</f>
        <v>0.916666666666667</v>
      </c>
      <c r="X531" s="25" t="n">
        <f aca="false">IFERROR(T531/K531,"")</f>
        <v>131.313131313131</v>
      </c>
      <c r="Y531" s="27" t="n">
        <f aca="false">IFERROR(O531/K531,"")</f>
        <v>0.717171717171717</v>
      </c>
      <c r="Z531" s="27" t="n">
        <f aca="false">IFERROR(P531/O531,"")</f>
        <v>0.802816901408451</v>
      </c>
      <c r="AA531" s="27" t="n">
        <f aca="false">IFERROR(Q531/P531,"")</f>
        <v>0.929824561403509</v>
      </c>
      <c r="AB531" s="25" t="n">
        <f aca="false">IFERROR(T531/P531,"")</f>
        <v>228.070175438597</v>
      </c>
      <c r="AC531" s="25" t="n">
        <f aca="false">IFERROR(T531/Q531,"")</f>
        <v>245.283018867925</v>
      </c>
      <c r="AD531" s="25" t="n">
        <f aca="false">IFERROR(R531/Q531,"")</f>
        <v>1645.28301886792</v>
      </c>
      <c r="AE531" s="28" t="n">
        <f aca="false">IFERROR(R531/T531,"")</f>
        <v>6.70769230769231</v>
      </c>
      <c r="AF531" s="29" t="str">
        <f aca="false">IF(A531="","",IF(OR(O531&gt;K531,P531&gt;O531,Q531&gt;P531,K531&gt;J531),"CHECK","OK"))</f>
        <v>OK</v>
      </c>
    </row>
    <row r="532" customFormat="false" ht="15" hidden="false" customHeight="false" outlineLevel="0" collapsed="false">
      <c r="A532" s="21" t="n">
        <v>46082</v>
      </c>
      <c r="B532" s="4" t="s">
        <v>109</v>
      </c>
      <c r="C532" s="4" t="s">
        <v>125</v>
      </c>
      <c r="D532" s="4" t="s">
        <v>121</v>
      </c>
      <c r="E532" s="16" t="n">
        <v>43400</v>
      </c>
      <c r="F532" s="16" t="n">
        <v>3600</v>
      </c>
      <c r="G532" s="14" t="n">
        <v>161946</v>
      </c>
      <c r="H532" s="14" t="n">
        <v>2006</v>
      </c>
      <c r="I532" s="14" t="n">
        <v>1855</v>
      </c>
      <c r="J532" s="14" t="n">
        <v>96</v>
      </c>
      <c r="K532" s="14" t="n">
        <v>56</v>
      </c>
      <c r="L532" s="14" t="n">
        <v>48</v>
      </c>
      <c r="M532" s="14" t="n">
        <v>34</v>
      </c>
      <c r="N532" s="14" t="n">
        <v>14</v>
      </c>
      <c r="O532" s="14" t="n">
        <v>29</v>
      </c>
      <c r="P532" s="14" t="n">
        <v>22</v>
      </c>
      <c r="Q532" s="14" t="n">
        <v>17</v>
      </c>
      <c r="R532" s="16" t="n">
        <v>29000</v>
      </c>
      <c r="S532" s="24" t="n">
        <v>16</v>
      </c>
      <c r="T532" s="25" t="n">
        <f aca="false">IF(A532="","",E532+F532)</f>
        <v>47000</v>
      </c>
      <c r="U532" s="26" t="n">
        <f aca="false">IFERROR(H532/G532,"")</f>
        <v>0.0123868449977153</v>
      </c>
      <c r="V532" s="27" t="n">
        <f aca="false">IFERROR(J532/I532,"")</f>
        <v>0.0517520215633423</v>
      </c>
      <c r="W532" s="27" t="n">
        <f aca="false">IFERROR(K532/J532,"")</f>
        <v>0.583333333333333</v>
      </c>
      <c r="X532" s="25" t="n">
        <f aca="false">IFERROR(T532/K532,"")</f>
        <v>839.285714285714</v>
      </c>
      <c r="Y532" s="27" t="n">
        <f aca="false">IFERROR(O532/K532,"")</f>
        <v>0.517857142857143</v>
      </c>
      <c r="Z532" s="27" t="n">
        <f aca="false">IFERROR(P532/O532,"")</f>
        <v>0.758620689655172</v>
      </c>
      <c r="AA532" s="27" t="n">
        <f aca="false">IFERROR(Q532/P532,"")</f>
        <v>0.772727272727273</v>
      </c>
      <c r="AB532" s="25" t="n">
        <f aca="false">IFERROR(T532/P532,"")</f>
        <v>2136.36363636364</v>
      </c>
      <c r="AC532" s="25" t="n">
        <f aca="false">IFERROR(T532/Q532,"")</f>
        <v>2764.70588235294</v>
      </c>
      <c r="AD532" s="25" t="n">
        <f aca="false">IFERROR(R532/Q532,"")</f>
        <v>1705.88235294118</v>
      </c>
      <c r="AE532" s="28" t="n">
        <f aca="false">IFERROR(R532/T532,"")</f>
        <v>0.617021276595745</v>
      </c>
      <c r="AF532" s="29" t="str">
        <f aca="false">IF(A532="","",IF(OR(O532&gt;K532,P532&gt;O532,Q532&gt;P532,K532&gt;J532),"CHECK","OK"))</f>
        <v>OK</v>
      </c>
    </row>
    <row r="533" customFormat="false" ht="15" hidden="false" customHeight="false" outlineLevel="0" collapsed="false">
      <c r="A533" s="21" t="n">
        <v>46082</v>
      </c>
      <c r="B533" s="4" t="s">
        <v>109</v>
      </c>
      <c r="C533" s="4" t="s">
        <v>125</v>
      </c>
      <c r="D533" s="4" t="s">
        <v>123</v>
      </c>
      <c r="E533" s="16" t="n">
        <v>21100</v>
      </c>
      <c r="F533" s="16" t="n">
        <v>4300</v>
      </c>
      <c r="G533" s="14" t="n">
        <v>195263</v>
      </c>
      <c r="H533" s="14" t="n">
        <v>836</v>
      </c>
      <c r="I533" s="14" t="n">
        <v>653</v>
      </c>
      <c r="J533" s="14" t="n">
        <v>18</v>
      </c>
      <c r="K533" s="14" t="n">
        <v>9</v>
      </c>
      <c r="L533" s="14" t="n">
        <v>9</v>
      </c>
      <c r="M533" s="14" t="n">
        <v>6</v>
      </c>
      <c r="N533" s="14" t="n">
        <v>3</v>
      </c>
      <c r="O533" s="14" t="n">
        <v>5</v>
      </c>
      <c r="P533" s="14" t="n">
        <v>3</v>
      </c>
      <c r="Q533" s="14" t="n">
        <v>2</v>
      </c>
      <c r="R533" s="16" t="n">
        <v>3300</v>
      </c>
      <c r="S533" s="24" t="n">
        <v>13</v>
      </c>
      <c r="T533" s="25" t="n">
        <f aca="false">IF(A533="","",E533+F533)</f>
        <v>25400</v>
      </c>
      <c r="U533" s="26" t="n">
        <f aca="false">IFERROR(H533/G533,"")</f>
        <v>0.0042814050793033</v>
      </c>
      <c r="V533" s="27" t="n">
        <f aca="false">IFERROR(J533/I533,"")</f>
        <v>0.0275650842266462</v>
      </c>
      <c r="W533" s="27" t="n">
        <f aca="false">IFERROR(K533/J533,"")</f>
        <v>0.5</v>
      </c>
      <c r="X533" s="25" t="n">
        <f aca="false">IFERROR(T533/K533,"")</f>
        <v>2822.22222222222</v>
      </c>
      <c r="Y533" s="27" t="n">
        <f aca="false">IFERROR(O533/K533,"")</f>
        <v>0.555555555555556</v>
      </c>
      <c r="Z533" s="27" t="n">
        <f aca="false">IFERROR(P533/O533,"")</f>
        <v>0.6</v>
      </c>
      <c r="AA533" s="27" t="n">
        <f aca="false">IFERROR(Q533/P533,"")</f>
        <v>0.666666666666667</v>
      </c>
      <c r="AB533" s="25" t="n">
        <f aca="false">IFERROR(T533/P533,"")</f>
        <v>8466.66666666667</v>
      </c>
      <c r="AC533" s="25" t="n">
        <f aca="false">IFERROR(T533/Q533,"")</f>
        <v>12700</v>
      </c>
      <c r="AD533" s="25" t="n">
        <f aca="false">IFERROR(R533/Q533,"")</f>
        <v>1650</v>
      </c>
      <c r="AE533" s="28" t="n">
        <f aca="false">IFERROR(R533/T533,"")</f>
        <v>0.12992125984252</v>
      </c>
      <c r="AF533" s="29" t="str">
        <f aca="false">IF(A533="","",IF(OR(O533&gt;K533,P533&gt;O533,Q533&gt;P533,K533&gt;J533),"CHECK","OK"))</f>
        <v>OK</v>
      </c>
    </row>
    <row r="534" customFormat="false" ht="15" hidden="false" customHeight="false" outlineLevel="0" collapsed="false">
      <c r="A534" s="21" t="n">
        <v>46082</v>
      </c>
      <c r="B534" s="4" t="s">
        <v>109</v>
      </c>
      <c r="C534" s="4" t="s">
        <v>125</v>
      </c>
      <c r="D534" s="4" t="s">
        <v>126</v>
      </c>
      <c r="E534" s="16" t="n">
        <v>32700</v>
      </c>
      <c r="F534" s="16" t="n">
        <v>5600</v>
      </c>
      <c r="G534" s="14" t="n">
        <v>262724</v>
      </c>
      <c r="H534" s="14" t="n">
        <v>2426</v>
      </c>
      <c r="I534" s="14" t="n">
        <v>1827</v>
      </c>
      <c r="J534" s="14" t="n">
        <v>96</v>
      </c>
      <c r="K534" s="14" t="n">
        <v>42</v>
      </c>
      <c r="L534" s="14" t="n">
        <v>48</v>
      </c>
      <c r="M534" s="14" t="n">
        <v>34</v>
      </c>
      <c r="N534" s="14" t="n">
        <v>14</v>
      </c>
      <c r="O534" s="14" t="n">
        <v>18</v>
      </c>
      <c r="P534" s="14" t="n">
        <v>12</v>
      </c>
      <c r="Q534" s="14" t="n">
        <v>9</v>
      </c>
      <c r="R534" s="16" t="n">
        <v>15300</v>
      </c>
      <c r="S534" s="24" t="n">
        <v>17</v>
      </c>
      <c r="T534" s="25" t="n">
        <f aca="false">IF(A534="","",E534+F534)</f>
        <v>38300</v>
      </c>
      <c r="U534" s="26" t="n">
        <f aca="false">IFERROR(H534/G534,"")</f>
        <v>0.00923402506051979</v>
      </c>
      <c r="V534" s="27" t="n">
        <f aca="false">IFERROR(J534/I534,"")</f>
        <v>0.0525451559934319</v>
      </c>
      <c r="W534" s="27" t="n">
        <f aca="false">IFERROR(K534/J534,"")</f>
        <v>0.4375</v>
      </c>
      <c r="X534" s="25" t="n">
        <f aca="false">IFERROR(T534/K534,"")</f>
        <v>911.904761904762</v>
      </c>
      <c r="Y534" s="27" t="n">
        <f aca="false">IFERROR(O534/K534,"")</f>
        <v>0.428571428571429</v>
      </c>
      <c r="Z534" s="27" t="n">
        <f aca="false">IFERROR(P534/O534,"")</f>
        <v>0.666666666666667</v>
      </c>
      <c r="AA534" s="27" t="n">
        <f aca="false">IFERROR(Q534/P534,"")</f>
        <v>0.75</v>
      </c>
      <c r="AB534" s="25" t="n">
        <f aca="false">IFERROR(T534/P534,"")</f>
        <v>3191.66666666667</v>
      </c>
      <c r="AC534" s="25" t="n">
        <f aca="false">IFERROR(T534/Q534,"")</f>
        <v>4255.55555555556</v>
      </c>
      <c r="AD534" s="25" t="n">
        <f aca="false">IFERROR(R534/Q534,"")</f>
        <v>1700</v>
      </c>
      <c r="AE534" s="28" t="n">
        <f aca="false">IFERROR(R534/T534,"")</f>
        <v>0.399477806788512</v>
      </c>
      <c r="AF534" s="29" t="str">
        <f aca="false">IF(A534="","",IF(OR(O534&gt;K534,P534&gt;O534,Q534&gt;P534,K534&gt;J534),"CHECK","OK"))</f>
        <v>OK</v>
      </c>
    </row>
    <row r="535" customFormat="false" ht="15" hidden="false" customHeight="false" outlineLevel="0" collapsed="false">
      <c r="A535" s="21" t="n">
        <v>46082</v>
      </c>
      <c r="B535" s="4" t="s">
        <v>109</v>
      </c>
      <c r="C535" s="4" t="s">
        <v>125</v>
      </c>
      <c r="D535" s="4" t="s">
        <v>127</v>
      </c>
      <c r="E535" s="16" t="n">
        <v>0</v>
      </c>
      <c r="F535" s="16" t="n">
        <v>11200</v>
      </c>
      <c r="G535" s="14" t="n">
        <v>56946</v>
      </c>
      <c r="H535" s="14" t="n">
        <v>1837</v>
      </c>
      <c r="I535" s="14" t="n">
        <v>1856</v>
      </c>
      <c r="J535" s="14" t="n">
        <v>59</v>
      </c>
      <c r="K535" s="14" t="n">
        <v>46</v>
      </c>
      <c r="L535" s="14" t="n">
        <v>30</v>
      </c>
      <c r="M535" s="14" t="n">
        <v>21</v>
      </c>
      <c r="N535" s="14" t="n">
        <v>8</v>
      </c>
      <c r="O535" s="14" t="n">
        <v>28</v>
      </c>
      <c r="P535" s="14" t="n">
        <v>21</v>
      </c>
      <c r="Q535" s="14" t="n">
        <v>18</v>
      </c>
      <c r="R535" s="16" t="n">
        <v>29500</v>
      </c>
      <c r="S535" s="24" t="n">
        <v>22</v>
      </c>
      <c r="T535" s="25" t="n">
        <f aca="false">IF(A535="","",E535+F535)</f>
        <v>11200</v>
      </c>
      <c r="U535" s="26" t="n">
        <f aca="false">IFERROR(H535/G535,"")</f>
        <v>0.032258630983739</v>
      </c>
      <c r="V535" s="27" t="n">
        <f aca="false">IFERROR(J535/I535,"")</f>
        <v>0.0317887931034483</v>
      </c>
      <c r="W535" s="27" t="n">
        <f aca="false">IFERROR(K535/J535,"")</f>
        <v>0.779661016949153</v>
      </c>
      <c r="X535" s="25" t="n">
        <f aca="false">IFERROR(T535/K535,"")</f>
        <v>243.478260869565</v>
      </c>
      <c r="Y535" s="27" t="n">
        <f aca="false">IFERROR(O535/K535,"")</f>
        <v>0.608695652173913</v>
      </c>
      <c r="Z535" s="27" t="n">
        <f aca="false">IFERROR(P535/O535,"")</f>
        <v>0.75</v>
      </c>
      <c r="AA535" s="27" t="n">
        <f aca="false">IFERROR(Q535/P535,"")</f>
        <v>0.857142857142857</v>
      </c>
      <c r="AB535" s="25" t="n">
        <f aca="false">IFERROR(T535/P535,"")</f>
        <v>533.333333333333</v>
      </c>
      <c r="AC535" s="25" t="n">
        <f aca="false">IFERROR(T535/Q535,"")</f>
        <v>622.222222222222</v>
      </c>
      <c r="AD535" s="25" t="n">
        <f aca="false">IFERROR(R535/Q535,"")</f>
        <v>1638.88888888889</v>
      </c>
      <c r="AE535" s="28" t="n">
        <f aca="false">IFERROR(R535/T535,"")</f>
        <v>2.63392857142857</v>
      </c>
      <c r="AF535" s="29" t="str">
        <f aca="false">IF(A535="","",IF(OR(O535&gt;K535,P535&gt;O535,Q535&gt;P535,K535&gt;J535),"CHECK","OK"))</f>
        <v>OK</v>
      </c>
    </row>
    <row r="536" customFormat="false" ht="15" hidden="false" customHeight="false" outlineLevel="0" collapsed="false">
      <c r="A536" s="21" t="n">
        <v>46082</v>
      </c>
      <c r="B536" s="4" t="s">
        <v>109</v>
      </c>
      <c r="C536" s="4" t="s">
        <v>125</v>
      </c>
      <c r="D536" s="4" t="s">
        <v>128</v>
      </c>
      <c r="E536" s="16" t="n">
        <v>0</v>
      </c>
      <c r="F536" s="16" t="n">
        <v>3400</v>
      </c>
      <c r="G536" s="14" t="n">
        <v>22082</v>
      </c>
      <c r="H536" s="14" t="n">
        <v>1135</v>
      </c>
      <c r="I536" s="14" t="n">
        <v>931</v>
      </c>
      <c r="J536" s="14" t="n">
        <v>246</v>
      </c>
      <c r="K536" s="14" t="n">
        <v>160</v>
      </c>
      <c r="L536" s="14" t="n">
        <v>184</v>
      </c>
      <c r="M536" s="14" t="n">
        <v>25</v>
      </c>
      <c r="N536" s="14" t="n">
        <v>37</v>
      </c>
      <c r="O536" s="14" t="n">
        <v>99</v>
      </c>
      <c r="P536" s="14" t="n">
        <v>78</v>
      </c>
      <c r="Q536" s="14" t="n">
        <v>64</v>
      </c>
      <c r="R536" s="16" t="n">
        <v>84000</v>
      </c>
      <c r="S536" s="24" t="n">
        <v>12</v>
      </c>
      <c r="T536" s="25" t="n">
        <f aca="false">IF(A536="","",E536+F536)</f>
        <v>3400</v>
      </c>
      <c r="U536" s="26" t="n">
        <f aca="false">IFERROR(H536/G536,"")</f>
        <v>0.0513993297708541</v>
      </c>
      <c r="V536" s="27" t="n">
        <f aca="false">IFERROR(J536/I536,"")</f>
        <v>0.264232008592911</v>
      </c>
      <c r="W536" s="27" t="n">
        <f aca="false">IFERROR(K536/J536,"")</f>
        <v>0.650406504065041</v>
      </c>
      <c r="X536" s="25" t="n">
        <f aca="false">IFERROR(T536/K536,"")</f>
        <v>21.25</v>
      </c>
      <c r="Y536" s="27" t="n">
        <f aca="false">IFERROR(O536/K536,"")</f>
        <v>0.61875</v>
      </c>
      <c r="Z536" s="27" t="n">
        <f aca="false">IFERROR(P536/O536,"")</f>
        <v>0.787878787878788</v>
      </c>
      <c r="AA536" s="27" t="n">
        <f aca="false">IFERROR(Q536/P536,"")</f>
        <v>0.820512820512821</v>
      </c>
      <c r="AB536" s="25" t="n">
        <f aca="false">IFERROR(T536/P536,"")</f>
        <v>43.5897435897436</v>
      </c>
      <c r="AC536" s="25" t="n">
        <f aca="false">IFERROR(T536/Q536,"")</f>
        <v>53.125</v>
      </c>
      <c r="AD536" s="25" t="n">
        <f aca="false">IFERROR(R536/Q536,"")</f>
        <v>1312.5</v>
      </c>
      <c r="AE536" s="28" t="n">
        <f aca="false">IFERROR(R536/T536,"")</f>
        <v>24.7058823529412</v>
      </c>
      <c r="AF536" s="29" t="str">
        <f aca="false">IF(A536="","",IF(OR(O536&gt;K536,P536&gt;O536,Q536&gt;P536,K536&gt;J536),"CHECK","OK"))</f>
        <v>OK</v>
      </c>
    </row>
    <row r="537" customFormat="false" ht="15" hidden="false" customHeight="false" outlineLevel="0" collapsed="false">
      <c r="A537" s="21" t="n">
        <v>46082</v>
      </c>
      <c r="B537" s="4" t="s">
        <v>109</v>
      </c>
      <c r="C537" s="4" t="s">
        <v>125</v>
      </c>
      <c r="D537" s="4" t="s">
        <v>129</v>
      </c>
      <c r="E537" s="16" t="n">
        <v>0</v>
      </c>
      <c r="F537" s="16" t="n">
        <v>7500</v>
      </c>
      <c r="G537" s="14" t="n">
        <v>32323</v>
      </c>
      <c r="H537" s="14" t="n">
        <v>340</v>
      </c>
      <c r="I537" s="14" t="n">
        <v>290</v>
      </c>
      <c r="J537" s="14" t="n">
        <v>6</v>
      </c>
      <c r="K537" s="14" t="n">
        <v>3</v>
      </c>
      <c r="L537" s="14" t="n">
        <v>3</v>
      </c>
      <c r="M537" s="14" t="n">
        <v>2</v>
      </c>
      <c r="N537" s="14" t="n">
        <v>1</v>
      </c>
      <c r="O537" s="14" t="n">
        <v>1</v>
      </c>
      <c r="P537" s="14" t="n">
        <v>1</v>
      </c>
      <c r="Q537" s="14" t="n">
        <v>1</v>
      </c>
      <c r="R537" s="16" t="n">
        <v>1400</v>
      </c>
      <c r="S537" s="24" t="n">
        <v>21</v>
      </c>
      <c r="T537" s="25" t="n">
        <f aca="false">IF(A537="","",E537+F537)</f>
        <v>7500</v>
      </c>
      <c r="U537" s="26" t="n">
        <f aca="false">IFERROR(H537/G537,"")</f>
        <v>0.010518825604059</v>
      </c>
      <c r="V537" s="27" t="n">
        <f aca="false">IFERROR(J537/I537,"")</f>
        <v>0.0206896551724138</v>
      </c>
      <c r="W537" s="27" t="n">
        <f aca="false">IFERROR(K537/J537,"")</f>
        <v>0.5</v>
      </c>
      <c r="X537" s="25" t="n">
        <f aca="false">IFERROR(T537/K537,"")</f>
        <v>2500</v>
      </c>
      <c r="Y537" s="27" t="n">
        <f aca="false">IFERROR(O537/K537,"")</f>
        <v>0.333333333333333</v>
      </c>
      <c r="Z537" s="27" t="n">
        <f aca="false">IFERROR(P537/O537,"")</f>
        <v>1</v>
      </c>
      <c r="AA537" s="27" t="n">
        <f aca="false">IFERROR(Q537/P537,"")</f>
        <v>1</v>
      </c>
      <c r="AB537" s="25" t="n">
        <f aca="false">IFERROR(T537/P537,"")</f>
        <v>7500</v>
      </c>
      <c r="AC537" s="25" t="n">
        <f aca="false">IFERROR(T537/Q537,"")</f>
        <v>7500</v>
      </c>
      <c r="AD537" s="25" t="n">
        <f aca="false">IFERROR(R537/Q537,"")</f>
        <v>1400</v>
      </c>
      <c r="AE537" s="28" t="n">
        <f aca="false">IFERROR(R537/T537,"")</f>
        <v>0.186666666666667</v>
      </c>
      <c r="AF537" s="29" t="str">
        <f aca="false">IF(A537="","",IF(OR(O537&gt;K537,P537&gt;O537,Q537&gt;P537,K537&gt;J537),"CHECK","OK"))</f>
        <v>OK</v>
      </c>
    </row>
    <row r="538" customFormat="false" ht="15" hidden="false" customHeight="false" outlineLevel="0" collapsed="false">
      <c r="A538" s="21" t="n">
        <v>46082</v>
      </c>
      <c r="B538" s="4" t="s">
        <v>109</v>
      </c>
      <c r="C538" s="4" t="s">
        <v>125</v>
      </c>
      <c r="D538" s="4" t="s">
        <v>130</v>
      </c>
      <c r="E538" s="16" t="n">
        <v>0</v>
      </c>
      <c r="F538" s="16" t="n">
        <v>0</v>
      </c>
      <c r="G538" s="14" t="n">
        <v>0</v>
      </c>
      <c r="H538" s="14" t="n">
        <v>0</v>
      </c>
      <c r="I538" s="14" t="n">
        <v>0</v>
      </c>
      <c r="J538" s="14" t="n">
        <v>17</v>
      </c>
      <c r="K538" s="14" t="n">
        <v>11</v>
      </c>
      <c r="L538" s="14" t="n">
        <v>0</v>
      </c>
      <c r="M538" s="14" t="n">
        <v>0</v>
      </c>
      <c r="N538" s="14" t="n">
        <v>17</v>
      </c>
      <c r="O538" s="14" t="n">
        <v>7</v>
      </c>
      <c r="P538" s="14" t="n">
        <v>5</v>
      </c>
      <c r="Q538" s="14" t="n">
        <v>5</v>
      </c>
      <c r="R538" s="16" t="n">
        <v>8500</v>
      </c>
      <c r="S538" s="24" t="n">
        <v>21</v>
      </c>
      <c r="T538" s="25" t="n">
        <f aca="false">IF(A538="","",E538+F538)</f>
        <v>0</v>
      </c>
      <c r="U538" s="26" t="str">
        <f aca="false">IFERROR(H538/G538,"")</f>
        <v/>
      </c>
      <c r="V538" s="27" t="str">
        <f aca="false">IFERROR(J538/I538,"")</f>
        <v/>
      </c>
      <c r="W538" s="27" t="n">
        <f aca="false">IFERROR(K538/J538,"")</f>
        <v>0.647058823529412</v>
      </c>
      <c r="X538" s="25" t="n">
        <f aca="false">IFERROR(T538/K538,"")</f>
        <v>0</v>
      </c>
      <c r="Y538" s="27" t="n">
        <f aca="false">IFERROR(O538/K538,"")</f>
        <v>0.636363636363636</v>
      </c>
      <c r="Z538" s="27" t="n">
        <f aca="false">IFERROR(P538/O538,"")</f>
        <v>0.714285714285714</v>
      </c>
      <c r="AA538" s="27" t="n">
        <f aca="false">IFERROR(Q538/P538,"")</f>
        <v>1</v>
      </c>
      <c r="AB538" s="25" t="n">
        <f aca="false">IFERROR(T538/P538,"")</f>
        <v>0</v>
      </c>
      <c r="AC538" s="25" t="n">
        <f aca="false">IFERROR(T538/Q538,"")</f>
        <v>0</v>
      </c>
      <c r="AD538" s="25" t="n">
        <f aca="false">IFERROR(R538/Q538,"")</f>
        <v>1700</v>
      </c>
      <c r="AE538" s="28" t="str">
        <f aca="false">IFERROR(R538/T538,"")</f>
        <v/>
      </c>
      <c r="AF538" s="29" t="str">
        <f aca="false">IF(A538="","",IF(OR(O538&gt;K538,P538&gt;O538,Q538&gt;P538,K538&gt;J538),"CHECK","OK"))</f>
        <v>OK</v>
      </c>
    </row>
    <row r="539" customFormat="false" ht="15" hidden="false" customHeight="false" outlineLevel="0" collapsed="false">
      <c r="A539" s="21" t="n">
        <v>46082</v>
      </c>
      <c r="B539" s="4" t="s">
        <v>109</v>
      </c>
      <c r="C539" s="4" t="s">
        <v>125</v>
      </c>
      <c r="D539" s="4" t="s">
        <v>131</v>
      </c>
      <c r="E539" s="16" t="n">
        <v>0</v>
      </c>
      <c r="F539" s="16" t="n">
        <v>2300</v>
      </c>
      <c r="G539" s="14" t="n">
        <v>13277</v>
      </c>
      <c r="H539" s="14" t="n">
        <v>249</v>
      </c>
      <c r="I539" s="14" t="n">
        <v>181</v>
      </c>
      <c r="J539" s="14" t="n">
        <v>8</v>
      </c>
      <c r="K539" s="14" t="n">
        <v>5</v>
      </c>
      <c r="L539" s="14" t="n">
        <v>4</v>
      </c>
      <c r="M539" s="14" t="n">
        <v>3</v>
      </c>
      <c r="N539" s="14" t="n">
        <v>1</v>
      </c>
      <c r="O539" s="14" t="n">
        <v>3</v>
      </c>
      <c r="P539" s="14" t="n">
        <v>2</v>
      </c>
      <c r="Q539" s="14" t="n">
        <v>2</v>
      </c>
      <c r="R539" s="16" t="n">
        <v>2900</v>
      </c>
      <c r="S539" s="24" t="n">
        <v>26</v>
      </c>
      <c r="T539" s="25" t="n">
        <f aca="false">IF(A539="","",E539+F539)</f>
        <v>2300</v>
      </c>
      <c r="U539" s="26" t="n">
        <f aca="false">IFERROR(H539/G539,"")</f>
        <v>0.0187542366498456</v>
      </c>
      <c r="V539" s="27" t="n">
        <f aca="false">IFERROR(J539/I539,"")</f>
        <v>0.0441988950276243</v>
      </c>
      <c r="W539" s="27" t="n">
        <f aca="false">IFERROR(K539/J539,"")</f>
        <v>0.625</v>
      </c>
      <c r="X539" s="25" t="n">
        <f aca="false">IFERROR(T539/K539,"")</f>
        <v>460</v>
      </c>
      <c r="Y539" s="27" t="n">
        <f aca="false">IFERROR(O539/K539,"")</f>
        <v>0.6</v>
      </c>
      <c r="Z539" s="27" t="n">
        <f aca="false">IFERROR(P539/O539,"")</f>
        <v>0.666666666666667</v>
      </c>
      <c r="AA539" s="27" t="n">
        <f aca="false">IFERROR(Q539/P539,"")</f>
        <v>1</v>
      </c>
      <c r="AB539" s="25" t="n">
        <f aca="false">IFERROR(T539/P539,"")</f>
        <v>1150</v>
      </c>
      <c r="AC539" s="25" t="n">
        <f aca="false">IFERROR(T539/Q539,"")</f>
        <v>1150</v>
      </c>
      <c r="AD539" s="25" t="n">
        <f aca="false">IFERROR(R539/Q539,"")</f>
        <v>1450</v>
      </c>
      <c r="AE539" s="28" t="n">
        <f aca="false">IFERROR(R539/T539,"")</f>
        <v>1.26086956521739</v>
      </c>
      <c r="AF539" s="29" t="str">
        <f aca="false">IF(A539="","",IF(OR(O539&gt;K539,P539&gt;O539,Q539&gt;P539,K539&gt;J539),"CHECK","OK"))</f>
        <v>OK</v>
      </c>
    </row>
    <row r="540" customFormat="false" ht="15" hidden="false" customHeight="false" outlineLevel="0" collapsed="false">
      <c r="A540" s="21" t="n">
        <v>46082</v>
      </c>
      <c r="B540" s="4" t="s">
        <v>109</v>
      </c>
      <c r="C540" s="4" t="s">
        <v>125</v>
      </c>
      <c r="D540" s="4" t="s">
        <v>132</v>
      </c>
      <c r="E540" s="16" t="n">
        <v>0</v>
      </c>
      <c r="F540" s="16" t="n">
        <v>0</v>
      </c>
      <c r="G540" s="14" t="n">
        <v>0</v>
      </c>
      <c r="H540" s="14" t="n">
        <v>0</v>
      </c>
      <c r="I540" s="14" t="n">
        <v>0</v>
      </c>
      <c r="J540" s="14" t="n">
        <v>13</v>
      </c>
      <c r="K540" s="14" t="n">
        <v>10</v>
      </c>
      <c r="L540" s="14" t="n">
        <v>6</v>
      </c>
      <c r="M540" s="14" t="n">
        <v>5</v>
      </c>
      <c r="N540" s="14" t="n">
        <v>2</v>
      </c>
      <c r="O540" s="14" t="n">
        <v>8</v>
      </c>
      <c r="P540" s="14" t="n">
        <v>7</v>
      </c>
      <c r="Q540" s="14" t="n">
        <v>7</v>
      </c>
      <c r="R540" s="16" t="n">
        <v>11400</v>
      </c>
      <c r="S540" s="24" t="n">
        <v>14</v>
      </c>
      <c r="T540" s="25" t="n">
        <f aca="false">IF(A540="","",E540+F540)</f>
        <v>0</v>
      </c>
      <c r="U540" s="26" t="str">
        <f aca="false">IFERROR(H540/G540,"")</f>
        <v/>
      </c>
      <c r="V540" s="27" t="str">
        <f aca="false">IFERROR(J540/I540,"")</f>
        <v/>
      </c>
      <c r="W540" s="27" t="n">
        <f aca="false">IFERROR(K540/J540,"")</f>
        <v>0.769230769230769</v>
      </c>
      <c r="X540" s="25" t="n">
        <f aca="false">IFERROR(T540/K540,"")</f>
        <v>0</v>
      </c>
      <c r="Y540" s="27" t="n">
        <f aca="false">IFERROR(O540/K540,"")</f>
        <v>0.8</v>
      </c>
      <c r="Z540" s="27" t="n">
        <f aca="false">IFERROR(P540/O540,"")</f>
        <v>0.875</v>
      </c>
      <c r="AA540" s="27" t="n">
        <f aca="false">IFERROR(Q540/P540,"")</f>
        <v>1</v>
      </c>
      <c r="AB540" s="25" t="n">
        <f aca="false">IFERROR(T540/P540,"")</f>
        <v>0</v>
      </c>
      <c r="AC540" s="25" t="n">
        <f aca="false">IFERROR(T540/Q540,"")</f>
        <v>0</v>
      </c>
      <c r="AD540" s="25" t="n">
        <f aca="false">IFERROR(R540/Q540,"")</f>
        <v>1628.57142857143</v>
      </c>
      <c r="AE540" s="28" t="str">
        <f aca="false">IFERROR(R540/T540,"")</f>
        <v/>
      </c>
      <c r="AF540" s="29" t="str">
        <f aca="false">IF(A540="","",IF(OR(O540&gt;K540,P540&gt;O540,Q540&gt;P540,K540&gt;J540),"CHECK","OK"))</f>
        <v>OK</v>
      </c>
    </row>
    <row r="541" customFormat="false" ht="15" hidden="false" customHeight="false" outlineLevel="0" collapsed="false">
      <c r="A541" s="21" t="n">
        <v>46082</v>
      </c>
      <c r="B541" s="4" t="s">
        <v>109</v>
      </c>
      <c r="C541" s="4" t="s">
        <v>125</v>
      </c>
      <c r="D541" s="4" t="s">
        <v>133</v>
      </c>
      <c r="E541" s="16" t="n">
        <v>0</v>
      </c>
      <c r="F541" s="16" t="n">
        <v>0</v>
      </c>
      <c r="G541" s="14" t="n">
        <v>0</v>
      </c>
      <c r="H541" s="14" t="n">
        <v>0</v>
      </c>
      <c r="I541" s="14" t="n">
        <v>352</v>
      </c>
      <c r="J541" s="14" t="n">
        <v>17</v>
      </c>
      <c r="K541" s="14" t="n">
        <v>10</v>
      </c>
      <c r="L541" s="14" t="n">
        <v>8</v>
      </c>
      <c r="M541" s="14" t="n">
        <v>6</v>
      </c>
      <c r="N541" s="14" t="n">
        <v>3</v>
      </c>
      <c r="O541" s="14" t="n">
        <v>6</v>
      </c>
      <c r="P541" s="14" t="n">
        <v>4</v>
      </c>
      <c r="Q541" s="14" t="n">
        <v>3</v>
      </c>
      <c r="R541" s="16" t="n">
        <v>4200</v>
      </c>
      <c r="S541" s="24" t="n">
        <v>20</v>
      </c>
      <c r="T541" s="25" t="n">
        <f aca="false">IF(A541="","",E541+F541)</f>
        <v>0</v>
      </c>
      <c r="U541" s="26" t="str">
        <f aca="false">IFERROR(H541/G541,"")</f>
        <v/>
      </c>
      <c r="V541" s="27" t="n">
        <f aca="false">IFERROR(J541/I541,"")</f>
        <v>0.0482954545454545</v>
      </c>
      <c r="W541" s="27" t="n">
        <f aca="false">IFERROR(K541/J541,"")</f>
        <v>0.588235294117647</v>
      </c>
      <c r="X541" s="25" t="n">
        <f aca="false">IFERROR(T541/K541,"")</f>
        <v>0</v>
      </c>
      <c r="Y541" s="27" t="n">
        <f aca="false">IFERROR(O541/K541,"")</f>
        <v>0.6</v>
      </c>
      <c r="Z541" s="27" t="n">
        <f aca="false">IFERROR(P541/O541,"")</f>
        <v>0.666666666666667</v>
      </c>
      <c r="AA541" s="27" t="n">
        <f aca="false">IFERROR(Q541/P541,"")</f>
        <v>0.75</v>
      </c>
      <c r="AB541" s="25" t="n">
        <f aca="false">IFERROR(T541/P541,"")</f>
        <v>0</v>
      </c>
      <c r="AC541" s="25" t="n">
        <f aca="false">IFERROR(T541/Q541,"")</f>
        <v>0</v>
      </c>
      <c r="AD541" s="25" t="n">
        <f aca="false">IFERROR(R541/Q541,"")</f>
        <v>1400</v>
      </c>
      <c r="AE541" s="28" t="str">
        <f aca="false">IFERROR(R541/T541,"")</f>
        <v/>
      </c>
      <c r="AF541" s="29" t="str">
        <f aca="false">IF(A541="","",IF(OR(O541&gt;K541,P541&gt;O541,Q541&gt;P541,K541&gt;J541),"CHECK","OK"))</f>
        <v>OK</v>
      </c>
    </row>
    <row r="542" customFormat="false" ht="15" hidden="false" customHeight="false" outlineLevel="0" collapsed="false">
      <c r="A542" s="21" t="n">
        <v>46082</v>
      </c>
      <c r="B542" s="4" t="s">
        <v>115</v>
      </c>
      <c r="C542" s="4" t="s">
        <v>120</v>
      </c>
      <c r="D542" s="4" t="s">
        <v>111</v>
      </c>
      <c r="E542" s="16" t="n">
        <v>77300</v>
      </c>
      <c r="F542" s="16" t="n">
        <v>6400</v>
      </c>
      <c r="G542" s="14" t="n">
        <v>9259</v>
      </c>
      <c r="H542" s="14" t="n">
        <v>413</v>
      </c>
      <c r="I542" s="14" t="n">
        <v>335</v>
      </c>
      <c r="J542" s="14" t="n">
        <v>19</v>
      </c>
      <c r="K542" s="14" t="n">
        <v>13</v>
      </c>
      <c r="L542" s="14" t="n">
        <v>10</v>
      </c>
      <c r="M542" s="14" t="n">
        <v>7</v>
      </c>
      <c r="N542" s="14" t="n">
        <v>2</v>
      </c>
      <c r="O542" s="14" t="n">
        <v>8</v>
      </c>
      <c r="P542" s="14" t="n">
        <v>7</v>
      </c>
      <c r="Q542" s="14" t="n">
        <v>4</v>
      </c>
      <c r="R542" s="16" t="n">
        <v>361300</v>
      </c>
      <c r="S542" s="24" t="n">
        <v>22</v>
      </c>
      <c r="T542" s="25" t="n">
        <f aca="false">IF(A542="","",E542+F542)</f>
        <v>83700</v>
      </c>
      <c r="U542" s="26" t="n">
        <f aca="false">IFERROR(H542/G542,"")</f>
        <v>0.0446052489469705</v>
      </c>
      <c r="V542" s="27" t="n">
        <f aca="false">IFERROR(J542/I542,"")</f>
        <v>0.0567164179104478</v>
      </c>
      <c r="W542" s="27" t="n">
        <f aca="false">IFERROR(K542/J542,"")</f>
        <v>0.68421052631579</v>
      </c>
      <c r="X542" s="25" t="n">
        <f aca="false">IFERROR(T542/K542,"")</f>
        <v>6438.46153846154</v>
      </c>
      <c r="Y542" s="27" t="n">
        <f aca="false">IFERROR(O542/K542,"")</f>
        <v>0.615384615384615</v>
      </c>
      <c r="Z542" s="27" t="n">
        <f aca="false">IFERROR(P542/O542,"")</f>
        <v>0.875</v>
      </c>
      <c r="AA542" s="27" t="n">
        <f aca="false">IFERROR(Q542/P542,"")</f>
        <v>0.571428571428571</v>
      </c>
      <c r="AB542" s="25" t="n">
        <f aca="false">IFERROR(T542/P542,"")</f>
        <v>11957.1428571429</v>
      </c>
      <c r="AC542" s="25" t="n">
        <f aca="false">IFERROR(T542/Q542,"")</f>
        <v>20925</v>
      </c>
      <c r="AD542" s="25" t="n">
        <f aca="false">IFERROR(R542/Q542,"")</f>
        <v>90325</v>
      </c>
      <c r="AE542" s="28" t="n">
        <f aca="false">IFERROR(R542/T542,"")</f>
        <v>4.31660692951016</v>
      </c>
      <c r="AF542" s="29" t="str">
        <f aca="false">IF(A542="","",IF(OR(O542&gt;K542,P542&gt;O542,Q542&gt;P542,K542&gt;J542),"CHECK","OK"))</f>
        <v>OK</v>
      </c>
    </row>
    <row r="543" customFormat="false" ht="15" hidden="false" customHeight="false" outlineLevel="0" collapsed="false">
      <c r="A543" s="21" t="n">
        <v>46082</v>
      </c>
      <c r="B543" s="4" t="s">
        <v>115</v>
      </c>
      <c r="C543" s="4" t="s">
        <v>120</v>
      </c>
      <c r="D543" s="4" t="s">
        <v>117</v>
      </c>
      <c r="E543" s="16" t="n">
        <v>13600</v>
      </c>
      <c r="F543" s="16" t="n">
        <v>1600</v>
      </c>
      <c r="G543" s="14" t="n">
        <v>2035</v>
      </c>
      <c r="H543" s="14" t="n">
        <v>236</v>
      </c>
      <c r="I543" s="14" t="n">
        <v>205</v>
      </c>
      <c r="J543" s="14" t="n">
        <v>22</v>
      </c>
      <c r="K543" s="14" t="n">
        <v>21</v>
      </c>
      <c r="L543" s="14" t="n">
        <v>11</v>
      </c>
      <c r="M543" s="14" t="n">
        <v>8</v>
      </c>
      <c r="N543" s="14" t="n">
        <v>3</v>
      </c>
      <c r="O543" s="14" t="n">
        <v>15</v>
      </c>
      <c r="P543" s="14" t="n">
        <v>14</v>
      </c>
      <c r="Q543" s="14" t="n">
        <v>8</v>
      </c>
      <c r="R543" s="16" t="n">
        <v>730600</v>
      </c>
      <c r="S543" s="24" t="n">
        <v>10</v>
      </c>
      <c r="T543" s="25" t="n">
        <f aca="false">IF(A543="","",E543+F543)</f>
        <v>15200</v>
      </c>
      <c r="U543" s="26" t="n">
        <f aca="false">IFERROR(H543/G543,"")</f>
        <v>0.115970515970516</v>
      </c>
      <c r="V543" s="27" t="n">
        <f aca="false">IFERROR(J543/I543,"")</f>
        <v>0.107317073170732</v>
      </c>
      <c r="W543" s="27" t="n">
        <f aca="false">IFERROR(K543/J543,"")</f>
        <v>0.954545454545455</v>
      </c>
      <c r="X543" s="25" t="n">
        <f aca="false">IFERROR(T543/K543,"")</f>
        <v>723.809523809524</v>
      </c>
      <c r="Y543" s="27" t="n">
        <f aca="false">IFERROR(O543/K543,"")</f>
        <v>0.714285714285714</v>
      </c>
      <c r="Z543" s="27" t="n">
        <f aca="false">IFERROR(P543/O543,"")</f>
        <v>0.933333333333333</v>
      </c>
      <c r="AA543" s="27" t="n">
        <f aca="false">IFERROR(Q543/P543,"")</f>
        <v>0.571428571428571</v>
      </c>
      <c r="AB543" s="25" t="n">
        <f aca="false">IFERROR(T543/P543,"")</f>
        <v>1085.71428571429</v>
      </c>
      <c r="AC543" s="25" t="n">
        <f aca="false">IFERROR(T543/Q543,"")</f>
        <v>1900</v>
      </c>
      <c r="AD543" s="25" t="n">
        <f aca="false">IFERROR(R543/Q543,"")</f>
        <v>91325</v>
      </c>
      <c r="AE543" s="28" t="n">
        <f aca="false">IFERROR(R543/T543,"")</f>
        <v>48.0657894736842</v>
      </c>
      <c r="AF543" s="29" t="str">
        <f aca="false">IF(A543="","",IF(OR(O543&gt;K543,P543&gt;O543,Q543&gt;P543,K543&gt;J543),"CHECK","OK"))</f>
        <v>OK</v>
      </c>
    </row>
    <row r="544" customFormat="false" ht="15" hidden="false" customHeight="false" outlineLevel="0" collapsed="false">
      <c r="A544" s="21" t="n">
        <v>46082</v>
      </c>
      <c r="B544" s="4" t="s">
        <v>115</v>
      </c>
      <c r="C544" s="4" t="s">
        <v>120</v>
      </c>
      <c r="D544" s="4" t="s">
        <v>121</v>
      </c>
      <c r="E544" s="16" t="n">
        <v>45300</v>
      </c>
      <c r="F544" s="16" t="n">
        <v>4400</v>
      </c>
      <c r="G544" s="14" t="n">
        <v>35739</v>
      </c>
      <c r="H544" s="14" t="n">
        <v>419</v>
      </c>
      <c r="I544" s="14" t="n">
        <v>346</v>
      </c>
      <c r="J544" s="14" t="n">
        <v>19</v>
      </c>
      <c r="K544" s="14" t="n">
        <v>11</v>
      </c>
      <c r="L544" s="14" t="n">
        <v>10</v>
      </c>
      <c r="M544" s="14" t="n">
        <v>7</v>
      </c>
      <c r="N544" s="14" t="n">
        <v>2</v>
      </c>
      <c r="O544" s="14" t="n">
        <v>6</v>
      </c>
      <c r="P544" s="14" t="n">
        <v>5</v>
      </c>
      <c r="Q544" s="14" t="n">
        <v>3</v>
      </c>
      <c r="R544" s="16" t="n">
        <v>287900</v>
      </c>
      <c r="S544" s="24" t="n">
        <v>25</v>
      </c>
      <c r="T544" s="25" t="n">
        <f aca="false">IF(A544="","",E544+F544)</f>
        <v>49700</v>
      </c>
      <c r="U544" s="26" t="n">
        <f aca="false">IFERROR(H544/G544,"")</f>
        <v>0.0117238870701475</v>
      </c>
      <c r="V544" s="27" t="n">
        <f aca="false">IFERROR(J544/I544,"")</f>
        <v>0.0549132947976879</v>
      </c>
      <c r="W544" s="27" t="n">
        <f aca="false">IFERROR(K544/J544,"")</f>
        <v>0.578947368421053</v>
      </c>
      <c r="X544" s="25" t="n">
        <f aca="false">IFERROR(T544/K544,"")</f>
        <v>4518.18181818182</v>
      </c>
      <c r="Y544" s="27" t="n">
        <f aca="false">IFERROR(O544/K544,"")</f>
        <v>0.545454545454545</v>
      </c>
      <c r="Z544" s="27" t="n">
        <f aca="false">IFERROR(P544/O544,"")</f>
        <v>0.833333333333333</v>
      </c>
      <c r="AA544" s="27" t="n">
        <f aca="false">IFERROR(Q544/P544,"")</f>
        <v>0.6</v>
      </c>
      <c r="AB544" s="25" t="n">
        <f aca="false">IFERROR(T544/P544,"")</f>
        <v>9940</v>
      </c>
      <c r="AC544" s="25" t="n">
        <f aca="false">IFERROR(T544/Q544,"")</f>
        <v>16566.6666666667</v>
      </c>
      <c r="AD544" s="25" t="n">
        <f aca="false">IFERROR(R544/Q544,"")</f>
        <v>95966.6666666667</v>
      </c>
      <c r="AE544" s="28" t="n">
        <f aca="false">IFERROR(R544/T544,"")</f>
        <v>5.79275653923541</v>
      </c>
      <c r="AF544" s="29" t="str">
        <f aca="false">IF(A544="","",IF(OR(O544&gt;K544,P544&gt;O544,Q544&gt;P544,K544&gt;J544),"CHECK","OK"))</f>
        <v>OK</v>
      </c>
    </row>
    <row r="545" customFormat="false" ht="15" hidden="false" customHeight="false" outlineLevel="0" collapsed="false">
      <c r="A545" s="21" t="n">
        <v>46082</v>
      </c>
      <c r="B545" s="4" t="s">
        <v>115</v>
      </c>
      <c r="C545" s="4" t="s">
        <v>120</v>
      </c>
      <c r="D545" s="4" t="s">
        <v>123</v>
      </c>
      <c r="E545" s="16" t="n">
        <v>22100</v>
      </c>
      <c r="F545" s="16" t="n">
        <v>5300</v>
      </c>
      <c r="G545" s="14" t="n">
        <v>44922</v>
      </c>
      <c r="H545" s="14" t="n">
        <v>166</v>
      </c>
      <c r="I545" s="14" t="n">
        <v>122</v>
      </c>
      <c r="J545" s="14" t="n">
        <v>3</v>
      </c>
      <c r="K545" s="14" t="n">
        <v>1</v>
      </c>
      <c r="L545" s="14" t="n">
        <v>2</v>
      </c>
      <c r="M545" s="14" t="n">
        <v>1</v>
      </c>
      <c r="N545" s="14" t="n">
        <v>0</v>
      </c>
      <c r="O545" s="14" t="n">
        <v>1</v>
      </c>
      <c r="P545" s="14" t="n">
        <v>1</v>
      </c>
      <c r="Q545" s="14" t="n">
        <v>1</v>
      </c>
      <c r="R545" s="16" t="n">
        <v>95900</v>
      </c>
      <c r="S545" s="24" t="n">
        <v>14</v>
      </c>
      <c r="T545" s="25" t="n">
        <f aca="false">IF(A545="","",E545+F545)</f>
        <v>27400</v>
      </c>
      <c r="U545" s="26" t="n">
        <f aca="false">IFERROR(H545/G545,"")</f>
        <v>0.00369529406526869</v>
      </c>
      <c r="V545" s="27" t="n">
        <f aca="false">IFERROR(J545/I545,"")</f>
        <v>0.0245901639344262</v>
      </c>
      <c r="W545" s="27" t="n">
        <f aca="false">IFERROR(K545/J545,"")</f>
        <v>0.333333333333333</v>
      </c>
      <c r="X545" s="25" t="n">
        <f aca="false">IFERROR(T545/K545,"")</f>
        <v>27400</v>
      </c>
      <c r="Y545" s="27" t="n">
        <f aca="false">IFERROR(O545/K545,"")</f>
        <v>1</v>
      </c>
      <c r="Z545" s="27" t="n">
        <f aca="false">IFERROR(P545/O545,"")</f>
        <v>1</v>
      </c>
      <c r="AA545" s="27" t="n">
        <f aca="false">IFERROR(Q545/P545,"")</f>
        <v>1</v>
      </c>
      <c r="AB545" s="25" t="n">
        <f aca="false">IFERROR(T545/P545,"")</f>
        <v>27400</v>
      </c>
      <c r="AC545" s="25" t="n">
        <f aca="false">IFERROR(T545/Q545,"")</f>
        <v>27400</v>
      </c>
      <c r="AD545" s="25" t="n">
        <f aca="false">IFERROR(R545/Q545,"")</f>
        <v>95900</v>
      </c>
      <c r="AE545" s="28" t="n">
        <f aca="false">IFERROR(R545/T545,"")</f>
        <v>3.5</v>
      </c>
      <c r="AF545" s="29" t="str">
        <f aca="false">IF(A545="","",IF(OR(O545&gt;K545,P545&gt;O545,Q545&gt;P545,K545&gt;J545),"CHECK","OK"))</f>
        <v>OK</v>
      </c>
    </row>
    <row r="546" customFormat="false" ht="15" hidden="false" customHeight="false" outlineLevel="0" collapsed="false">
      <c r="A546" s="21" t="n">
        <v>46082</v>
      </c>
      <c r="B546" s="4" t="s">
        <v>115</v>
      </c>
      <c r="C546" s="4" t="s">
        <v>120</v>
      </c>
      <c r="D546" s="4" t="s">
        <v>126</v>
      </c>
      <c r="E546" s="16" t="n">
        <v>44800</v>
      </c>
      <c r="F546" s="16" t="n">
        <v>6600</v>
      </c>
      <c r="G546" s="14" t="n">
        <v>62649</v>
      </c>
      <c r="H546" s="14" t="n">
        <v>537</v>
      </c>
      <c r="I546" s="14" t="n">
        <v>361</v>
      </c>
      <c r="J546" s="14" t="n">
        <v>19</v>
      </c>
      <c r="K546" s="14" t="n">
        <v>8</v>
      </c>
      <c r="L546" s="14" t="n">
        <v>10</v>
      </c>
      <c r="M546" s="14" t="n">
        <v>7</v>
      </c>
      <c r="N546" s="14" t="n">
        <v>2</v>
      </c>
      <c r="O546" s="14" t="n">
        <v>4</v>
      </c>
      <c r="P546" s="14" t="n">
        <v>3</v>
      </c>
      <c r="Q546" s="14" t="n">
        <v>1</v>
      </c>
      <c r="R546" s="16" t="n">
        <v>94000</v>
      </c>
      <c r="S546" s="24" t="n">
        <v>21</v>
      </c>
      <c r="T546" s="25" t="n">
        <f aca="false">IF(A546="","",E546+F546)</f>
        <v>51400</v>
      </c>
      <c r="U546" s="26" t="n">
        <f aca="false">IFERROR(H546/G546,"")</f>
        <v>0.00857156538811474</v>
      </c>
      <c r="V546" s="27" t="n">
        <f aca="false">IFERROR(J546/I546,"")</f>
        <v>0.0526315789473684</v>
      </c>
      <c r="W546" s="27" t="n">
        <f aca="false">IFERROR(K546/J546,"")</f>
        <v>0.421052631578947</v>
      </c>
      <c r="X546" s="25" t="n">
        <f aca="false">IFERROR(T546/K546,"")</f>
        <v>6425</v>
      </c>
      <c r="Y546" s="27" t="n">
        <f aca="false">IFERROR(O546/K546,"")</f>
        <v>0.5</v>
      </c>
      <c r="Z546" s="27" t="n">
        <f aca="false">IFERROR(P546/O546,"")</f>
        <v>0.75</v>
      </c>
      <c r="AA546" s="27" t="n">
        <f aca="false">IFERROR(Q546/P546,"")</f>
        <v>0.333333333333333</v>
      </c>
      <c r="AB546" s="25" t="n">
        <f aca="false">IFERROR(T546/P546,"")</f>
        <v>17133.3333333333</v>
      </c>
      <c r="AC546" s="25" t="n">
        <f aca="false">IFERROR(T546/Q546,"")</f>
        <v>51400</v>
      </c>
      <c r="AD546" s="25" t="n">
        <f aca="false">IFERROR(R546/Q546,"")</f>
        <v>94000</v>
      </c>
      <c r="AE546" s="28" t="n">
        <f aca="false">IFERROR(R546/T546,"")</f>
        <v>1.82879377431907</v>
      </c>
      <c r="AF546" s="29" t="str">
        <f aca="false">IF(A546="","",IF(OR(O546&gt;K546,P546&gt;O546,Q546&gt;P546,K546&gt;J546),"CHECK","OK"))</f>
        <v>OK</v>
      </c>
    </row>
    <row r="547" customFormat="false" ht="15" hidden="false" customHeight="false" outlineLevel="0" collapsed="false">
      <c r="A547" s="21" t="n">
        <v>46082</v>
      </c>
      <c r="B547" s="4" t="s">
        <v>115</v>
      </c>
      <c r="C547" s="4" t="s">
        <v>120</v>
      </c>
      <c r="D547" s="4" t="s">
        <v>127</v>
      </c>
      <c r="E547" s="16" t="n">
        <v>0</v>
      </c>
      <c r="F547" s="16" t="n">
        <v>12400</v>
      </c>
      <c r="G547" s="14" t="n">
        <v>12454</v>
      </c>
      <c r="H547" s="14" t="n">
        <v>353</v>
      </c>
      <c r="I547" s="14" t="n">
        <v>304</v>
      </c>
      <c r="J547" s="14" t="n">
        <v>9</v>
      </c>
      <c r="K547" s="14" t="n">
        <v>7</v>
      </c>
      <c r="L547" s="14" t="n">
        <v>4</v>
      </c>
      <c r="M547" s="14" t="n">
        <v>3</v>
      </c>
      <c r="N547" s="14" t="n">
        <v>2</v>
      </c>
      <c r="O547" s="14" t="n">
        <v>4</v>
      </c>
      <c r="P547" s="14" t="n">
        <v>3</v>
      </c>
      <c r="Q547" s="14" t="n">
        <v>2</v>
      </c>
      <c r="R547" s="16" t="n">
        <v>146600</v>
      </c>
      <c r="S547" s="24" t="n">
        <v>15</v>
      </c>
      <c r="T547" s="25" t="n">
        <f aca="false">IF(A547="","",E547+F547)</f>
        <v>12400</v>
      </c>
      <c r="U547" s="26" t="n">
        <f aca="false">IFERROR(H547/G547,"")</f>
        <v>0.0283443070499438</v>
      </c>
      <c r="V547" s="27" t="n">
        <f aca="false">IFERROR(J547/I547,"")</f>
        <v>0.0296052631578947</v>
      </c>
      <c r="W547" s="27" t="n">
        <f aca="false">IFERROR(K547/J547,"")</f>
        <v>0.777777777777778</v>
      </c>
      <c r="X547" s="25" t="n">
        <f aca="false">IFERROR(T547/K547,"")</f>
        <v>1771.42857142857</v>
      </c>
      <c r="Y547" s="27" t="n">
        <f aca="false">IFERROR(O547/K547,"")</f>
        <v>0.571428571428571</v>
      </c>
      <c r="Z547" s="27" t="n">
        <f aca="false">IFERROR(P547/O547,"")</f>
        <v>0.75</v>
      </c>
      <c r="AA547" s="27" t="n">
        <f aca="false">IFERROR(Q547/P547,"")</f>
        <v>0.666666666666667</v>
      </c>
      <c r="AB547" s="25" t="n">
        <f aca="false">IFERROR(T547/P547,"")</f>
        <v>4133.33333333333</v>
      </c>
      <c r="AC547" s="25" t="n">
        <f aca="false">IFERROR(T547/Q547,"")</f>
        <v>6200</v>
      </c>
      <c r="AD547" s="25" t="n">
        <f aca="false">IFERROR(R547/Q547,"")</f>
        <v>73300</v>
      </c>
      <c r="AE547" s="28" t="n">
        <f aca="false">IFERROR(R547/T547,"")</f>
        <v>11.8225806451613</v>
      </c>
      <c r="AF547" s="29" t="str">
        <f aca="false">IF(A547="","",IF(OR(O547&gt;K547,P547&gt;O547,Q547&gt;P547,K547&gt;J547),"CHECK","OK"))</f>
        <v>OK</v>
      </c>
    </row>
    <row r="548" customFormat="false" ht="15" hidden="false" customHeight="false" outlineLevel="0" collapsed="false">
      <c r="A548" s="21" t="n">
        <v>46082</v>
      </c>
      <c r="B548" s="4" t="s">
        <v>115</v>
      </c>
      <c r="C548" s="4" t="s">
        <v>120</v>
      </c>
      <c r="D548" s="4" t="s">
        <v>128</v>
      </c>
      <c r="E548" s="16" t="n">
        <v>0</v>
      </c>
      <c r="F548" s="16" t="n">
        <v>4300</v>
      </c>
      <c r="G548" s="14" t="n">
        <v>5945</v>
      </c>
      <c r="H548" s="14" t="n">
        <v>317</v>
      </c>
      <c r="I548" s="14" t="n">
        <v>272</v>
      </c>
      <c r="J548" s="14" t="n">
        <v>63</v>
      </c>
      <c r="K548" s="14" t="n">
        <v>41</v>
      </c>
      <c r="L548" s="14" t="n">
        <v>47</v>
      </c>
      <c r="M548" s="14" t="n">
        <v>6</v>
      </c>
      <c r="N548" s="14" t="n">
        <v>10</v>
      </c>
      <c r="O548" s="14" t="n">
        <v>28</v>
      </c>
      <c r="P548" s="14" t="n">
        <v>22</v>
      </c>
      <c r="Q548" s="14" t="n">
        <v>11</v>
      </c>
      <c r="R548" s="16" t="n">
        <v>937500</v>
      </c>
      <c r="S548" s="24" t="n">
        <v>14</v>
      </c>
      <c r="T548" s="25" t="n">
        <f aca="false">IF(A548="","",E548+F548)</f>
        <v>4300</v>
      </c>
      <c r="U548" s="26" t="n">
        <f aca="false">IFERROR(H548/G548,"")</f>
        <v>0.0533221194280908</v>
      </c>
      <c r="V548" s="27" t="n">
        <f aca="false">IFERROR(J548/I548,"")</f>
        <v>0.231617647058824</v>
      </c>
      <c r="W548" s="27" t="n">
        <f aca="false">IFERROR(K548/J548,"")</f>
        <v>0.650793650793651</v>
      </c>
      <c r="X548" s="25" t="n">
        <f aca="false">IFERROR(T548/K548,"")</f>
        <v>104.878048780488</v>
      </c>
      <c r="Y548" s="27" t="n">
        <f aca="false">IFERROR(O548/K548,"")</f>
        <v>0.682926829268293</v>
      </c>
      <c r="Z548" s="27" t="n">
        <f aca="false">IFERROR(P548/O548,"")</f>
        <v>0.785714285714286</v>
      </c>
      <c r="AA548" s="27" t="n">
        <f aca="false">IFERROR(Q548/P548,"")</f>
        <v>0.5</v>
      </c>
      <c r="AB548" s="25" t="n">
        <f aca="false">IFERROR(T548/P548,"")</f>
        <v>195.454545454545</v>
      </c>
      <c r="AC548" s="25" t="n">
        <f aca="false">IFERROR(T548/Q548,"")</f>
        <v>390.909090909091</v>
      </c>
      <c r="AD548" s="25" t="n">
        <f aca="false">IFERROR(R548/Q548,"")</f>
        <v>85227.2727272727</v>
      </c>
      <c r="AE548" s="28" t="n">
        <f aca="false">IFERROR(R548/T548,"")</f>
        <v>218.023255813953</v>
      </c>
      <c r="AF548" s="29" t="str">
        <f aca="false">IF(A548="","",IF(OR(O548&gt;K548,P548&gt;O548,Q548&gt;P548,K548&gt;J548),"CHECK","OK"))</f>
        <v>OK</v>
      </c>
    </row>
    <row r="549" customFormat="false" ht="15" hidden="false" customHeight="false" outlineLevel="0" collapsed="false">
      <c r="A549" s="21" t="n">
        <v>46082</v>
      </c>
      <c r="B549" s="4" t="s">
        <v>115</v>
      </c>
      <c r="C549" s="4" t="s">
        <v>120</v>
      </c>
      <c r="D549" s="4" t="s">
        <v>129</v>
      </c>
      <c r="E549" s="16" t="n">
        <v>0</v>
      </c>
      <c r="F549" s="16" t="n">
        <v>8700</v>
      </c>
      <c r="G549" s="14" t="n">
        <v>7566</v>
      </c>
      <c r="H549" s="14" t="n">
        <v>82</v>
      </c>
      <c r="I549" s="14" t="n">
        <v>65</v>
      </c>
      <c r="J549" s="14" t="n">
        <v>1</v>
      </c>
      <c r="K549" s="14" t="n">
        <v>0</v>
      </c>
      <c r="L549" s="14" t="n">
        <v>0</v>
      </c>
      <c r="M549" s="14" t="n">
        <v>0</v>
      </c>
      <c r="N549" s="14" t="n">
        <v>1</v>
      </c>
      <c r="O549" s="14" t="n">
        <v>0</v>
      </c>
      <c r="P549" s="14" t="n">
        <v>0</v>
      </c>
      <c r="Q549" s="14" t="n">
        <v>0</v>
      </c>
      <c r="R549" s="16" t="n">
        <v>0</v>
      </c>
      <c r="S549" s="24" t="n">
        <v>9</v>
      </c>
      <c r="T549" s="25" t="n">
        <f aca="false">IF(A549="","",E549+F549)</f>
        <v>8700</v>
      </c>
      <c r="U549" s="26" t="n">
        <f aca="false">IFERROR(H549/G549,"")</f>
        <v>0.0108379592915675</v>
      </c>
      <c r="V549" s="27" t="n">
        <f aca="false">IFERROR(J549/I549,"")</f>
        <v>0.0153846153846154</v>
      </c>
      <c r="W549" s="27" t="n">
        <f aca="false">IFERROR(K549/J549,"")</f>
        <v>0</v>
      </c>
      <c r="X549" s="25" t="str">
        <f aca="false">IFERROR(T549/K549,"")</f>
        <v/>
      </c>
      <c r="Y549" s="27" t="str">
        <f aca="false">IFERROR(O549/K549,"")</f>
        <v/>
      </c>
      <c r="Z549" s="27" t="str">
        <f aca="false">IFERROR(P549/O549,"")</f>
        <v/>
      </c>
      <c r="AA549" s="27" t="str">
        <f aca="false">IFERROR(Q549/P549,"")</f>
        <v/>
      </c>
      <c r="AB549" s="25" t="str">
        <f aca="false">IFERROR(T549/P549,"")</f>
        <v/>
      </c>
      <c r="AC549" s="25" t="str">
        <f aca="false">IFERROR(T549/Q549,"")</f>
        <v/>
      </c>
      <c r="AD549" s="25" t="str">
        <f aca="false">IFERROR(R549/Q549,"")</f>
        <v/>
      </c>
      <c r="AE549" s="28" t="n">
        <f aca="false">IFERROR(R549/T549,"")</f>
        <v>0</v>
      </c>
      <c r="AF549" s="29" t="str">
        <f aca="false">IF(A549="","",IF(OR(O549&gt;K549,P549&gt;O549,Q549&gt;P549,K549&gt;J549),"CHECK","OK"))</f>
        <v>OK</v>
      </c>
    </row>
    <row r="550" customFormat="false" ht="15" hidden="false" customHeight="false" outlineLevel="0" collapsed="false">
      <c r="A550" s="21" t="n">
        <v>46082</v>
      </c>
      <c r="B550" s="4" t="s">
        <v>115</v>
      </c>
      <c r="C550" s="4" t="s">
        <v>120</v>
      </c>
      <c r="D550" s="4" t="s">
        <v>130</v>
      </c>
      <c r="E550" s="16" t="n">
        <v>0</v>
      </c>
      <c r="F550" s="16" t="n">
        <v>0</v>
      </c>
      <c r="G550" s="14" t="n">
        <v>0</v>
      </c>
      <c r="H550" s="14" t="n">
        <v>0</v>
      </c>
      <c r="I550" s="14" t="n">
        <v>0</v>
      </c>
      <c r="J550" s="14" t="n">
        <v>4</v>
      </c>
      <c r="K550" s="14" t="n">
        <v>2</v>
      </c>
      <c r="L550" s="14" t="n">
        <v>0</v>
      </c>
      <c r="M550" s="14" t="n">
        <v>0</v>
      </c>
      <c r="N550" s="14" t="n">
        <v>4</v>
      </c>
      <c r="O550" s="14" t="n">
        <v>1</v>
      </c>
      <c r="P550" s="14" t="n">
        <v>1</v>
      </c>
      <c r="Q550" s="14" t="n">
        <v>1</v>
      </c>
      <c r="R550" s="16" t="n">
        <v>83800</v>
      </c>
      <c r="S550" s="24" t="n">
        <v>26</v>
      </c>
      <c r="T550" s="25" t="n">
        <f aca="false">IF(A550="","",E550+F550)</f>
        <v>0</v>
      </c>
      <c r="U550" s="26" t="str">
        <f aca="false">IFERROR(H550/G550,"")</f>
        <v/>
      </c>
      <c r="V550" s="27" t="str">
        <f aca="false">IFERROR(J550/I550,"")</f>
        <v/>
      </c>
      <c r="W550" s="27" t="n">
        <f aca="false">IFERROR(K550/J550,"")</f>
        <v>0.5</v>
      </c>
      <c r="X550" s="25" t="n">
        <f aca="false">IFERROR(T550/K550,"")</f>
        <v>0</v>
      </c>
      <c r="Y550" s="27" t="n">
        <f aca="false">IFERROR(O550/K550,"")</f>
        <v>0.5</v>
      </c>
      <c r="Z550" s="27" t="n">
        <f aca="false">IFERROR(P550/O550,"")</f>
        <v>1</v>
      </c>
      <c r="AA550" s="27" t="n">
        <f aca="false">IFERROR(Q550/P550,"")</f>
        <v>1</v>
      </c>
      <c r="AB550" s="25" t="n">
        <f aca="false">IFERROR(T550/P550,"")</f>
        <v>0</v>
      </c>
      <c r="AC550" s="25" t="n">
        <f aca="false">IFERROR(T550/Q550,"")</f>
        <v>0</v>
      </c>
      <c r="AD550" s="25" t="n">
        <f aca="false">IFERROR(R550/Q550,"")</f>
        <v>83800</v>
      </c>
      <c r="AE550" s="28" t="str">
        <f aca="false">IFERROR(R550/T550,"")</f>
        <v/>
      </c>
      <c r="AF550" s="29" t="str">
        <f aca="false">IF(A550="","",IF(OR(O550&gt;K550,P550&gt;O550,Q550&gt;P550,K550&gt;J550),"CHECK","OK"))</f>
        <v>OK</v>
      </c>
    </row>
    <row r="551" customFormat="false" ht="15" hidden="false" customHeight="false" outlineLevel="0" collapsed="false">
      <c r="A551" s="21" t="n">
        <v>46082</v>
      </c>
      <c r="B551" s="4" t="s">
        <v>115</v>
      </c>
      <c r="C551" s="4" t="s">
        <v>120</v>
      </c>
      <c r="D551" s="4" t="s">
        <v>131</v>
      </c>
      <c r="E551" s="16" t="n">
        <v>0</v>
      </c>
      <c r="F551" s="16" t="n">
        <v>2600</v>
      </c>
      <c r="G551" s="14" t="n">
        <v>3256</v>
      </c>
      <c r="H551" s="14" t="n">
        <v>67</v>
      </c>
      <c r="I551" s="14" t="n">
        <v>51</v>
      </c>
      <c r="J551" s="14" t="n">
        <v>2</v>
      </c>
      <c r="K551" s="14" t="n">
        <v>1</v>
      </c>
      <c r="L551" s="14" t="n">
        <v>1</v>
      </c>
      <c r="M551" s="14" t="n">
        <v>1</v>
      </c>
      <c r="N551" s="14" t="n">
        <v>0</v>
      </c>
      <c r="O551" s="14" t="n">
        <v>1</v>
      </c>
      <c r="P551" s="14" t="n">
        <v>1</v>
      </c>
      <c r="Q551" s="14" t="n">
        <v>1</v>
      </c>
      <c r="R551" s="16" t="n">
        <v>77600</v>
      </c>
      <c r="S551" s="24" t="n">
        <v>10</v>
      </c>
      <c r="T551" s="25" t="n">
        <f aca="false">IF(A551="","",E551+F551)</f>
        <v>2600</v>
      </c>
      <c r="U551" s="26" t="n">
        <f aca="false">IFERROR(H551/G551,"")</f>
        <v>0.0205773955773956</v>
      </c>
      <c r="V551" s="27" t="n">
        <f aca="false">IFERROR(J551/I551,"")</f>
        <v>0.0392156862745098</v>
      </c>
      <c r="W551" s="27" t="n">
        <f aca="false">IFERROR(K551/J551,"")</f>
        <v>0.5</v>
      </c>
      <c r="X551" s="25" t="n">
        <f aca="false">IFERROR(T551/K551,"")</f>
        <v>2600</v>
      </c>
      <c r="Y551" s="27" t="n">
        <f aca="false">IFERROR(O551/K551,"")</f>
        <v>1</v>
      </c>
      <c r="Z551" s="27" t="n">
        <f aca="false">IFERROR(P551/O551,"")</f>
        <v>1</v>
      </c>
      <c r="AA551" s="27" t="n">
        <f aca="false">IFERROR(Q551/P551,"")</f>
        <v>1</v>
      </c>
      <c r="AB551" s="25" t="n">
        <f aca="false">IFERROR(T551/P551,"")</f>
        <v>2600</v>
      </c>
      <c r="AC551" s="25" t="n">
        <f aca="false">IFERROR(T551/Q551,"")</f>
        <v>2600</v>
      </c>
      <c r="AD551" s="25" t="n">
        <f aca="false">IFERROR(R551/Q551,"")</f>
        <v>77600</v>
      </c>
      <c r="AE551" s="28" t="n">
        <f aca="false">IFERROR(R551/T551,"")</f>
        <v>29.8461538461538</v>
      </c>
      <c r="AF551" s="29" t="str">
        <f aca="false">IF(A551="","",IF(OR(O551&gt;K551,P551&gt;O551,Q551&gt;P551,K551&gt;J551),"CHECK","OK"))</f>
        <v>OK</v>
      </c>
    </row>
    <row r="552" customFormat="false" ht="15" hidden="false" customHeight="false" outlineLevel="0" collapsed="false">
      <c r="A552" s="21" t="n">
        <v>46082</v>
      </c>
      <c r="B552" s="4" t="s">
        <v>115</v>
      </c>
      <c r="C552" s="4" t="s">
        <v>120</v>
      </c>
      <c r="D552" s="4" t="s">
        <v>132</v>
      </c>
      <c r="E552" s="16" t="n">
        <v>0</v>
      </c>
      <c r="F552" s="16" t="n">
        <v>0</v>
      </c>
      <c r="G552" s="14" t="n">
        <v>0</v>
      </c>
      <c r="H552" s="14" t="n">
        <v>0</v>
      </c>
      <c r="I552" s="14" t="n">
        <v>0</v>
      </c>
      <c r="J552" s="14" t="n">
        <v>3</v>
      </c>
      <c r="K552" s="14" t="n">
        <v>2</v>
      </c>
      <c r="L552" s="14" t="n">
        <v>2</v>
      </c>
      <c r="M552" s="14" t="n">
        <v>1</v>
      </c>
      <c r="N552" s="14" t="n">
        <v>0</v>
      </c>
      <c r="O552" s="14" t="n">
        <v>1</v>
      </c>
      <c r="P552" s="14" t="n">
        <v>1</v>
      </c>
      <c r="Q552" s="14" t="n">
        <v>1</v>
      </c>
      <c r="R552" s="16" t="n">
        <v>74500</v>
      </c>
      <c r="S552" s="24" t="n">
        <v>24</v>
      </c>
      <c r="T552" s="25" t="n">
        <f aca="false">IF(A552="","",E552+F552)</f>
        <v>0</v>
      </c>
      <c r="U552" s="26" t="str">
        <f aca="false">IFERROR(H552/G552,"")</f>
        <v/>
      </c>
      <c r="V552" s="27" t="str">
        <f aca="false">IFERROR(J552/I552,"")</f>
        <v/>
      </c>
      <c r="W552" s="27" t="n">
        <f aca="false">IFERROR(K552/J552,"")</f>
        <v>0.666666666666667</v>
      </c>
      <c r="X552" s="25" t="n">
        <f aca="false">IFERROR(T552/K552,"")</f>
        <v>0</v>
      </c>
      <c r="Y552" s="27" t="n">
        <f aca="false">IFERROR(O552/K552,"")</f>
        <v>0.5</v>
      </c>
      <c r="Z552" s="27" t="n">
        <f aca="false">IFERROR(P552/O552,"")</f>
        <v>1</v>
      </c>
      <c r="AA552" s="27" t="n">
        <f aca="false">IFERROR(Q552/P552,"")</f>
        <v>1</v>
      </c>
      <c r="AB552" s="25" t="n">
        <f aca="false">IFERROR(T552/P552,"")</f>
        <v>0</v>
      </c>
      <c r="AC552" s="25" t="n">
        <f aca="false">IFERROR(T552/Q552,"")</f>
        <v>0</v>
      </c>
      <c r="AD552" s="25" t="n">
        <f aca="false">IFERROR(R552/Q552,"")</f>
        <v>74500</v>
      </c>
      <c r="AE552" s="28" t="str">
        <f aca="false">IFERROR(R552/T552,"")</f>
        <v/>
      </c>
      <c r="AF552" s="29" t="str">
        <f aca="false">IF(A552="","",IF(OR(O552&gt;K552,P552&gt;O552,Q552&gt;P552,K552&gt;J552),"CHECK","OK"))</f>
        <v>OK</v>
      </c>
    </row>
    <row r="553" customFormat="false" ht="15" hidden="false" customHeight="false" outlineLevel="0" collapsed="false">
      <c r="A553" s="21" t="n">
        <v>46082</v>
      </c>
      <c r="B553" s="4" t="s">
        <v>115</v>
      </c>
      <c r="C553" s="4" t="s">
        <v>120</v>
      </c>
      <c r="D553" s="4" t="s">
        <v>133</v>
      </c>
      <c r="E553" s="16" t="n">
        <v>0</v>
      </c>
      <c r="F553" s="16" t="n">
        <v>0</v>
      </c>
      <c r="G553" s="14" t="n">
        <v>0</v>
      </c>
      <c r="H553" s="14" t="n">
        <v>0</v>
      </c>
      <c r="I553" s="14" t="n">
        <v>79</v>
      </c>
      <c r="J553" s="14" t="n">
        <v>4</v>
      </c>
      <c r="K553" s="14" t="n">
        <v>2</v>
      </c>
      <c r="L553" s="14" t="n">
        <v>2</v>
      </c>
      <c r="M553" s="14" t="n">
        <v>1</v>
      </c>
      <c r="N553" s="14" t="n">
        <v>1</v>
      </c>
      <c r="O553" s="14" t="n">
        <v>1</v>
      </c>
      <c r="P553" s="14" t="n">
        <v>1</v>
      </c>
      <c r="Q553" s="14" t="n">
        <v>1</v>
      </c>
      <c r="R553" s="16" t="n">
        <v>75600</v>
      </c>
      <c r="S553" s="24" t="n">
        <v>21</v>
      </c>
      <c r="T553" s="25" t="n">
        <f aca="false">IF(A553="","",E553+F553)</f>
        <v>0</v>
      </c>
      <c r="U553" s="26" t="str">
        <f aca="false">IFERROR(H553/G553,"")</f>
        <v/>
      </c>
      <c r="V553" s="27" t="n">
        <f aca="false">IFERROR(J553/I553,"")</f>
        <v>0.0506329113924051</v>
      </c>
      <c r="W553" s="27" t="n">
        <f aca="false">IFERROR(K553/J553,"")</f>
        <v>0.5</v>
      </c>
      <c r="X553" s="25" t="n">
        <f aca="false">IFERROR(T553/K553,"")</f>
        <v>0</v>
      </c>
      <c r="Y553" s="27" t="n">
        <f aca="false">IFERROR(O553/K553,"")</f>
        <v>0.5</v>
      </c>
      <c r="Z553" s="27" t="n">
        <f aca="false">IFERROR(P553/O553,"")</f>
        <v>1</v>
      </c>
      <c r="AA553" s="27" t="n">
        <f aca="false">IFERROR(Q553/P553,"")</f>
        <v>1</v>
      </c>
      <c r="AB553" s="25" t="n">
        <f aca="false">IFERROR(T553/P553,"")</f>
        <v>0</v>
      </c>
      <c r="AC553" s="25" t="n">
        <f aca="false">IFERROR(T553/Q553,"")</f>
        <v>0</v>
      </c>
      <c r="AD553" s="25" t="n">
        <f aca="false">IFERROR(R553/Q553,"")</f>
        <v>75600</v>
      </c>
      <c r="AE553" s="28" t="str">
        <f aca="false">IFERROR(R553/T553,"")</f>
        <v/>
      </c>
      <c r="AF553" s="29" t="str">
        <f aca="false">IF(A553="","",IF(OR(O553&gt;K553,P553&gt;O553,Q553&gt;P553,K553&gt;J553),"CHECK","OK"))</f>
        <v>OK</v>
      </c>
    </row>
    <row r="554" customFormat="false" ht="15" hidden="false" customHeight="false" outlineLevel="0" collapsed="false">
      <c r="A554" s="21" t="n">
        <v>46082</v>
      </c>
      <c r="B554" s="4" t="s">
        <v>115</v>
      </c>
      <c r="C554" s="4" t="s">
        <v>122</v>
      </c>
      <c r="D554" s="4" t="s">
        <v>111</v>
      </c>
      <c r="E554" s="16" t="n">
        <v>47600</v>
      </c>
      <c r="F554" s="16" t="n">
        <v>4100</v>
      </c>
      <c r="G554" s="14" t="n">
        <v>10397</v>
      </c>
      <c r="H554" s="14" t="n">
        <v>503</v>
      </c>
      <c r="I554" s="14" t="n">
        <v>450</v>
      </c>
      <c r="J554" s="14" t="n">
        <v>27</v>
      </c>
      <c r="K554" s="14" t="n">
        <v>19</v>
      </c>
      <c r="L554" s="14" t="n">
        <v>14</v>
      </c>
      <c r="M554" s="14" t="n">
        <v>9</v>
      </c>
      <c r="N554" s="14" t="n">
        <v>4</v>
      </c>
      <c r="O554" s="14" t="n">
        <v>13</v>
      </c>
      <c r="P554" s="14" t="n">
        <v>11</v>
      </c>
      <c r="Q554" s="14" t="n">
        <v>10</v>
      </c>
      <c r="R554" s="16" t="n">
        <v>44100</v>
      </c>
      <c r="S554" s="24" t="n">
        <v>17</v>
      </c>
      <c r="T554" s="25" t="n">
        <f aca="false">IF(A554="","",E554+F554)</f>
        <v>51700</v>
      </c>
      <c r="U554" s="26" t="n">
        <f aca="false">IFERROR(H554/G554,"")</f>
        <v>0.0483793401942868</v>
      </c>
      <c r="V554" s="27" t="n">
        <f aca="false">IFERROR(J554/I554,"")</f>
        <v>0.06</v>
      </c>
      <c r="W554" s="27" t="n">
        <f aca="false">IFERROR(K554/J554,"")</f>
        <v>0.703703703703704</v>
      </c>
      <c r="X554" s="25" t="n">
        <f aca="false">IFERROR(T554/K554,"")</f>
        <v>2721.05263157895</v>
      </c>
      <c r="Y554" s="27" t="n">
        <f aca="false">IFERROR(O554/K554,"")</f>
        <v>0.68421052631579</v>
      </c>
      <c r="Z554" s="27" t="n">
        <f aca="false">IFERROR(P554/O554,"")</f>
        <v>0.846153846153846</v>
      </c>
      <c r="AA554" s="27" t="n">
        <f aca="false">IFERROR(Q554/P554,"")</f>
        <v>0.909090909090909</v>
      </c>
      <c r="AB554" s="25" t="n">
        <f aca="false">IFERROR(T554/P554,"")</f>
        <v>4700</v>
      </c>
      <c r="AC554" s="25" t="n">
        <f aca="false">IFERROR(T554/Q554,"")</f>
        <v>5170</v>
      </c>
      <c r="AD554" s="25" t="n">
        <f aca="false">IFERROR(R554/Q554,"")</f>
        <v>4410</v>
      </c>
      <c r="AE554" s="28" t="n">
        <f aca="false">IFERROR(R554/T554,"")</f>
        <v>0.852998065764023</v>
      </c>
      <c r="AF554" s="29" t="str">
        <f aca="false">IF(A554="","",IF(OR(O554&gt;K554,P554&gt;O554,Q554&gt;P554,K554&gt;J554),"CHECK","OK"))</f>
        <v>OK</v>
      </c>
    </row>
    <row r="555" customFormat="false" ht="15" hidden="false" customHeight="false" outlineLevel="0" collapsed="false">
      <c r="A555" s="21" t="n">
        <v>46082</v>
      </c>
      <c r="B555" s="4" t="s">
        <v>115</v>
      </c>
      <c r="C555" s="4" t="s">
        <v>122</v>
      </c>
      <c r="D555" s="4" t="s">
        <v>117</v>
      </c>
      <c r="E555" s="16" t="n">
        <v>8100</v>
      </c>
      <c r="F555" s="16" t="n">
        <v>1000</v>
      </c>
      <c r="G555" s="14" t="n">
        <v>2585</v>
      </c>
      <c r="H555" s="14" t="n">
        <v>293</v>
      </c>
      <c r="I555" s="14" t="n">
        <v>279</v>
      </c>
      <c r="J555" s="14" t="n">
        <v>26</v>
      </c>
      <c r="K555" s="14" t="n">
        <v>22</v>
      </c>
      <c r="L555" s="14" t="n">
        <v>13</v>
      </c>
      <c r="M555" s="14" t="n">
        <v>9</v>
      </c>
      <c r="N555" s="14" t="n">
        <v>4</v>
      </c>
      <c r="O555" s="14" t="n">
        <v>16</v>
      </c>
      <c r="P555" s="14" t="n">
        <v>13</v>
      </c>
      <c r="Q555" s="14" t="n">
        <v>12</v>
      </c>
      <c r="R555" s="16" t="n">
        <v>53000</v>
      </c>
      <c r="S555" s="24" t="n">
        <v>25</v>
      </c>
      <c r="T555" s="25" t="n">
        <f aca="false">IF(A555="","",E555+F555)</f>
        <v>9100</v>
      </c>
      <c r="U555" s="26" t="n">
        <f aca="false">IFERROR(H555/G555,"")</f>
        <v>0.113346228239845</v>
      </c>
      <c r="V555" s="27" t="n">
        <f aca="false">IFERROR(J555/I555,"")</f>
        <v>0.0931899641577061</v>
      </c>
      <c r="W555" s="27" t="n">
        <f aca="false">IFERROR(K555/J555,"")</f>
        <v>0.846153846153846</v>
      </c>
      <c r="X555" s="25" t="n">
        <f aca="false">IFERROR(T555/K555,"")</f>
        <v>413.636363636364</v>
      </c>
      <c r="Y555" s="27" t="n">
        <f aca="false">IFERROR(O555/K555,"")</f>
        <v>0.727272727272727</v>
      </c>
      <c r="Z555" s="27" t="n">
        <f aca="false">IFERROR(P555/O555,"")</f>
        <v>0.8125</v>
      </c>
      <c r="AA555" s="27" t="n">
        <f aca="false">IFERROR(Q555/P555,"")</f>
        <v>0.923076923076923</v>
      </c>
      <c r="AB555" s="25" t="n">
        <f aca="false">IFERROR(T555/P555,"")</f>
        <v>700</v>
      </c>
      <c r="AC555" s="25" t="n">
        <f aca="false">IFERROR(T555/Q555,"")</f>
        <v>758.333333333333</v>
      </c>
      <c r="AD555" s="25" t="n">
        <f aca="false">IFERROR(R555/Q555,"")</f>
        <v>4416.66666666667</v>
      </c>
      <c r="AE555" s="28" t="n">
        <f aca="false">IFERROR(R555/T555,"")</f>
        <v>5.82417582417582</v>
      </c>
      <c r="AF555" s="29" t="str">
        <f aca="false">IF(A555="","",IF(OR(O555&gt;K555,P555&gt;O555,Q555&gt;P555,K555&gt;J555),"CHECK","OK"))</f>
        <v>OK</v>
      </c>
    </row>
    <row r="556" customFormat="false" ht="15" hidden="false" customHeight="false" outlineLevel="0" collapsed="false">
      <c r="A556" s="21" t="n">
        <v>46082</v>
      </c>
      <c r="B556" s="4" t="s">
        <v>115</v>
      </c>
      <c r="C556" s="4" t="s">
        <v>122</v>
      </c>
      <c r="D556" s="4" t="s">
        <v>121</v>
      </c>
      <c r="E556" s="16" t="n">
        <v>29600</v>
      </c>
      <c r="F556" s="16" t="n">
        <v>2600</v>
      </c>
      <c r="G556" s="14" t="n">
        <v>40179</v>
      </c>
      <c r="H556" s="14" t="n">
        <v>520</v>
      </c>
      <c r="I556" s="14" t="n">
        <v>472</v>
      </c>
      <c r="J556" s="14" t="n">
        <v>24</v>
      </c>
      <c r="K556" s="14" t="n">
        <v>13</v>
      </c>
      <c r="L556" s="14" t="n">
        <v>12</v>
      </c>
      <c r="M556" s="14" t="n">
        <v>8</v>
      </c>
      <c r="N556" s="14" t="n">
        <v>4</v>
      </c>
      <c r="O556" s="14" t="n">
        <v>7</v>
      </c>
      <c r="P556" s="14" t="n">
        <v>5</v>
      </c>
      <c r="Q556" s="14" t="n">
        <v>4</v>
      </c>
      <c r="R556" s="16" t="n">
        <v>15900</v>
      </c>
      <c r="S556" s="24" t="n">
        <v>17</v>
      </c>
      <c r="T556" s="25" t="n">
        <f aca="false">IF(A556="","",E556+F556)</f>
        <v>32200</v>
      </c>
      <c r="U556" s="26" t="n">
        <f aca="false">IFERROR(H556/G556,"")</f>
        <v>0.0129420841733244</v>
      </c>
      <c r="V556" s="27" t="n">
        <f aca="false">IFERROR(J556/I556,"")</f>
        <v>0.0508474576271187</v>
      </c>
      <c r="W556" s="27" t="n">
        <f aca="false">IFERROR(K556/J556,"")</f>
        <v>0.541666666666667</v>
      </c>
      <c r="X556" s="25" t="n">
        <f aca="false">IFERROR(T556/K556,"")</f>
        <v>2476.92307692308</v>
      </c>
      <c r="Y556" s="27" t="n">
        <f aca="false">IFERROR(O556/K556,"")</f>
        <v>0.538461538461538</v>
      </c>
      <c r="Z556" s="27" t="n">
        <f aca="false">IFERROR(P556/O556,"")</f>
        <v>0.714285714285714</v>
      </c>
      <c r="AA556" s="27" t="n">
        <f aca="false">IFERROR(Q556/P556,"")</f>
        <v>0.8</v>
      </c>
      <c r="AB556" s="25" t="n">
        <f aca="false">IFERROR(T556/P556,"")</f>
        <v>6440</v>
      </c>
      <c r="AC556" s="25" t="n">
        <f aca="false">IFERROR(T556/Q556,"")</f>
        <v>8050</v>
      </c>
      <c r="AD556" s="25" t="n">
        <f aca="false">IFERROR(R556/Q556,"")</f>
        <v>3975</v>
      </c>
      <c r="AE556" s="28" t="n">
        <f aca="false">IFERROR(R556/T556,"")</f>
        <v>0.493788819875776</v>
      </c>
      <c r="AF556" s="29" t="str">
        <f aca="false">IF(A556="","",IF(OR(O556&gt;K556,P556&gt;O556,Q556&gt;P556,K556&gt;J556),"CHECK","OK"))</f>
        <v>OK</v>
      </c>
    </row>
    <row r="557" customFormat="false" ht="15" hidden="false" customHeight="false" outlineLevel="0" collapsed="false">
      <c r="A557" s="21" t="n">
        <v>46082</v>
      </c>
      <c r="B557" s="4" t="s">
        <v>115</v>
      </c>
      <c r="C557" s="4" t="s">
        <v>122</v>
      </c>
      <c r="D557" s="4" t="s">
        <v>123</v>
      </c>
      <c r="E557" s="16" t="n">
        <v>13700</v>
      </c>
      <c r="F557" s="16" t="n">
        <v>3400</v>
      </c>
      <c r="G557" s="14" t="n">
        <v>52806</v>
      </c>
      <c r="H557" s="14" t="n">
        <v>200</v>
      </c>
      <c r="I557" s="14" t="n">
        <v>152</v>
      </c>
      <c r="J557" s="14" t="n">
        <v>3</v>
      </c>
      <c r="K557" s="14" t="n">
        <v>2</v>
      </c>
      <c r="L557" s="14" t="n">
        <v>2</v>
      </c>
      <c r="M557" s="14" t="n">
        <v>1</v>
      </c>
      <c r="N557" s="14" t="n">
        <v>0</v>
      </c>
      <c r="O557" s="14" t="n">
        <v>1</v>
      </c>
      <c r="P557" s="14" t="n">
        <v>1</v>
      </c>
      <c r="Q557" s="14" t="n">
        <v>1</v>
      </c>
      <c r="R557" s="16" t="n">
        <v>4100</v>
      </c>
      <c r="S557" s="24" t="n">
        <v>16</v>
      </c>
      <c r="T557" s="25" t="n">
        <f aca="false">IF(A557="","",E557+F557)</f>
        <v>17100</v>
      </c>
      <c r="U557" s="26" t="n">
        <f aca="false">IFERROR(H557/G557,"")</f>
        <v>0.0037874483960156</v>
      </c>
      <c r="V557" s="27" t="n">
        <f aca="false">IFERROR(J557/I557,"")</f>
        <v>0.0197368421052632</v>
      </c>
      <c r="W557" s="27" t="n">
        <f aca="false">IFERROR(K557/J557,"")</f>
        <v>0.666666666666667</v>
      </c>
      <c r="X557" s="25" t="n">
        <f aca="false">IFERROR(T557/K557,"")</f>
        <v>8550</v>
      </c>
      <c r="Y557" s="27" t="n">
        <f aca="false">IFERROR(O557/K557,"")</f>
        <v>0.5</v>
      </c>
      <c r="Z557" s="27" t="n">
        <f aca="false">IFERROR(P557/O557,"")</f>
        <v>1</v>
      </c>
      <c r="AA557" s="27" t="n">
        <f aca="false">IFERROR(Q557/P557,"")</f>
        <v>1</v>
      </c>
      <c r="AB557" s="25" t="n">
        <f aca="false">IFERROR(T557/P557,"")</f>
        <v>17100</v>
      </c>
      <c r="AC557" s="25" t="n">
        <f aca="false">IFERROR(T557/Q557,"")</f>
        <v>17100</v>
      </c>
      <c r="AD557" s="25" t="n">
        <f aca="false">IFERROR(R557/Q557,"")</f>
        <v>4100</v>
      </c>
      <c r="AE557" s="28" t="n">
        <f aca="false">IFERROR(R557/T557,"")</f>
        <v>0.239766081871345</v>
      </c>
      <c r="AF557" s="29" t="str">
        <f aca="false">IF(A557="","",IF(OR(O557&gt;K557,P557&gt;O557,Q557&gt;P557,K557&gt;J557),"CHECK","OK"))</f>
        <v>OK</v>
      </c>
    </row>
    <row r="558" customFormat="false" ht="15" hidden="false" customHeight="false" outlineLevel="0" collapsed="false">
      <c r="A558" s="21" t="n">
        <v>46082</v>
      </c>
      <c r="B558" s="4" t="s">
        <v>115</v>
      </c>
      <c r="C558" s="4" t="s">
        <v>122</v>
      </c>
      <c r="D558" s="4" t="s">
        <v>126</v>
      </c>
      <c r="E558" s="16" t="n">
        <v>23900</v>
      </c>
      <c r="F558" s="16" t="n">
        <v>4200</v>
      </c>
      <c r="G558" s="14" t="n">
        <v>66646</v>
      </c>
      <c r="H558" s="14" t="n">
        <v>610</v>
      </c>
      <c r="I558" s="14" t="n">
        <v>423</v>
      </c>
      <c r="J558" s="14" t="n">
        <v>22</v>
      </c>
      <c r="K558" s="14" t="n">
        <v>10</v>
      </c>
      <c r="L558" s="14" t="n">
        <v>11</v>
      </c>
      <c r="M558" s="14" t="n">
        <v>8</v>
      </c>
      <c r="N558" s="14" t="n">
        <v>3</v>
      </c>
      <c r="O558" s="14" t="n">
        <v>5</v>
      </c>
      <c r="P558" s="14" t="n">
        <v>4</v>
      </c>
      <c r="Q558" s="14" t="n">
        <v>3</v>
      </c>
      <c r="R558" s="16" t="n">
        <v>12200</v>
      </c>
      <c r="S558" s="24" t="n">
        <v>12</v>
      </c>
      <c r="T558" s="25" t="n">
        <f aca="false">IF(A558="","",E558+F558)</f>
        <v>28100</v>
      </c>
      <c r="U558" s="26" t="n">
        <f aca="false">IFERROR(H558/G558,"")</f>
        <v>0.00915283737958767</v>
      </c>
      <c r="V558" s="27" t="n">
        <f aca="false">IFERROR(J558/I558,"")</f>
        <v>0.0520094562647754</v>
      </c>
      <c r="W558" s="27" t="n">
        <f aca="false">IFERROR(K558/J558,"")</f>
        <v>0.454545454545455</v>
      </c>
      <c r="X558" s="25" t="n">
        <f aca="false">IFERROR(T558/K558,"")</f>
        <v>2810</v>
      </c>
      <c r="Y558" s="27" t="n">
        <f aca="false">IFERROR(O558/K558,"")</f>
        <v>0.5</v>
      </c>
      <c r="Z558" s="27" t="n">
        <f aca="false">IFERROR(P558/O558,"")</f>
        <v>0.8</v>
      </c>
      <c r="AA558" s="27" t="n">
        <f aca="false">IFERROR(Q558/P558,"")</f>
        <v>0.75</v>
      </c>
      <c r="AB558" s="25" t="n">
        <f aca="false">IFERROR(T558/P558,"")</f>
        <v>7025</v>
      </c>
      <c r="AC558" s="25" t="n">
        <f aca="false">IFERROR(T558/Q558,"")</f>
        <v>9366.66666666667</v>
      </c>
      <c r="AD558" s="25" t="n">
        <f aca="false">IFERROR(R558/Q558,"")</f>
        <v>4066.66666666667</v>
      </c>
      <c r="AE558" s="28" t="n">
        <f aca="false">IFERROR(R558/T558,"")</f>
        <v>0.434163701067616</v>
      </c>
      <c r="AF558" s="29" t="str">
        <f aca="false">IF(A558="","",IF(OR(O558&gt;K558,P558&gt;O558,Q558&gt;P558,K558&gt;J558),"CHECK","OK"))</f>
        <v>OK</v>
      </c>
    </row>
    <row r="559" customFormat="false" ht="15" hidden="false" customHeight="false" outlineLevel="0" collapsed="false">
      <c r="A559" s="21" t="n">
        <v>46082</v>
      </c>
      <c r="B559" s="4" t="s">
        <v>115</v>
      </c>
      <c r="C559" s="4" t="s">
        <v>122</v>
      </c>
      <c r="D559" s="4" t="s">
        <v>127</v>
      </c>
      <c r="E559" s="16" t="n">
        <v>0</v>
      </c>
      <c r="F559" s="16" t="n">
        <v>8200</v>
      </c>
      <c r="G559" s="14" t="n">
        <v>16789</v>
      </c>
      <c r="H559" s="14" t="n">
        <v>464</v>
      </c>
      <c r="I559" s="14" t="n">
        <v>443</v>
      </c>
      <c r="J559" s="14" t="n">
        <v>12</v>
      </c>
      <c r="K559" s="14" t="n">
        <v>8</v>
      </c>
      <c r="L559" s="14" t="n">
        <v>6</v>
      </c>
      <c r="M559" s="14" t="n">
        <v>4</v>
      </c>
      <c r="N559" s="14" t="n">
        <v>2</v>
      </c>
      <c r="O559" s="14" t="n">
        <v>5</v>
      </c>
      <c r="P559" s="14" t="n">
        <v>4</v>
      </c>
      <c r="Q559" s="14" t="n">
        <v>4</v>
      </c>
      <c r="R559" s="16" t="n">
        <v>20000</v>
      </c>
      <c r="S559" s="24" t="n">
        <v>26</v>
      </c>
      <c r="T559" s="25" t="n">
        <f aca="false">IF(A559="","",E559+F559)</f>
        <v>8200</v>
      </c>
      <c r="U559" s="26" t="n">
        <f aca="false">IFERROR(H559/G559,"")</f>
        <v>0.0276371433676812</v>
      </c>
      <c r="V559" s="27" t="n">
        <f aca="false">IFERROR(J559/I559,"")</f>
        <v>0.0270880361173815</v>
      </c>
      <c r="W559" s="27" t="n">
        <f aca="false">IFERROR(K559/J559,"")</f>
        <v>0.666666666666667</v>
      </c>
      <c r="X559" s="25" t="n">
        <f aca="false">IFERROR(T559/K559,"")</f>
        <v>1025</v>
      </c>
      <c r="Y559" s="27" t="n">
        <f aca="false">IFERROR(O559/K559,"")</f>
        <v>0.625</v>
      </c>
      <c r="Z559" s="27" t="n">
        <f aca="false">IFERROR(P559/O559,"")</f>
        <v>0.8</v>
      </c>
      <c r="AA559" s="27" t="n">
        <f aca="false">IFERROR(Q559/P559,"")</f>
        <v>1</v>
      </c>
      <c r="AB559" s="25" t="n">
        <f aca="false">IFERROR(T559/P559,"")</f>
        <v>2050</v>
      </c>
      <c r="AC559" s="25" t="n">
        <f aca="false">IFERROR(T559/Q559,"")</f>
        <v>2050</v>
      </c>
      <c r="AD559" s="25" t="n">
        <f aca="false">IFERROR(R559/Q559,"")</f>
        <v>5000</v>
      </c>
      <c r="AE559" s="28" t="n">
        <f aca="false">IFERROR(R559/T559,"")</f>
        <v>2.4390243902439</v>
      </c>
      <c r="AF559" s="29" t="str">
        <f aca="false">IF(A559="","",IF(OR(O559&gt;K559,P559&gt;O559,Q559&gt;P559,K559&gt;J559),"CHECK","OK"))</f>
        <v>OK</v>
      </c>
    </row>
    <row r="560" customFormat="false" ht="15" hidden="false" customHeight="false" outlineLevel="0" collapsed="false">
      <c r="A560" s="21" t="n">
        <v>46082</v>
      </c>
      <c r="B560" s="4" t="s">
        <v>115</v>
      </c>
      <c r="C560" s="4" t="s">
        <v>122</v>
      </c>
      <c r="D560" s="4" t="s">
        <v>128</v>
      </c>
      <c r="E560" s="16" t="n">
        <v>0</v>
      </c>
      <c r="F560" s="16" t="n">
        <v>2700</v>
      </c>
      <c r="G560" s="14" t="n">
        <v>7110</v>
      </c>
      <c r="H560" s="14" t="n">
        <v>389</v>
      </c>
      <c r="I560" s="14" t="n">
        <v>302</v>
      </c>
      <c r="J560" s="14" t="n">
        <v>78</v>
      </c>
      <c r="K560" s="14" t="n">
        <v>57</v>
      </c>
      <c r="L560" s="14" t="n">
        <v>58</v>
      </c>
      <c r="M560" s="14" t="n">
        <v>8</v>
      </c>
      <c r="N560" s="14" t="n">
        <v>12</v>
      </c>
      <c r="O560" s="14" t="n">
        <v>38</v>
      </c>
      <c r="P560" s="14" t="n">
        <v>30</v>
      </c>
      <c r="Q560" s="14" t="n">
        <v>25</v>
      </c>
      <c r="R560" s="16" t="n">
        <v>96100</v>
      </c>
      <c r="S560" s="24" t="n">
        <v>11</v>
      </c>
      <c r="T560" s="25" t="n">
        <f aca="false">IF(A560="","",E560+F560)</f>
        <v>2700</v>
      </c>
      <c r="U560" s="26" t="n">
        <f aca="false">IFERROR(H560/G560,"")</f>
        <v>0.0547116736990155</v>
      </c>
      <c r="V560" s="27" t="n">
        <f aca="false">IFERROR(J560/I560,"")</f>
        <v>0.258278145695364</v>
      </c>
      <c r="W560" s="27" t="n">
        <f aca="false">IFERROR(K560/J560,"")</f>
        <v>0.730769230769231</v>
      </c>
      <c r="X560" s="25" t="n">
        <f aca="false">IFERROR(T560/K560,"")</f>
        <v>47.3684210526316</v>
      </c>
      <c r="Y560" s="27" t="n">
        <f aca="false">IFERROR(O560/K560,"")</f>
        <v>0.666666666666667</v>
      </c>
      <c r="Z560" s="27" t="n">
        <f aca="false">IFERROR(P560/O560,"")</f>
        <v>0.789473684210526</v>
      </c>
      <c r="AA560" s="27" t="n">
        <f aca="false">IFERROR(Q560/P560,"")</f>
        <v>0.833333333333333</v>
      </c>
      <c r="AB560" s="25" t="n">
        <f aca="false">IFERROR(T560/P560,"")</f>
        <v>90</v>
      </c>
      <c r="AC560" s="25" t="n">
        <f aca="false">IFERROR(T560/Q560,"")</f>
        <v>108</v>
      </c>
      <c r="AD560" s="25" t="n">
        <f aca="false">IFERROR(R560/Q560,"")</f>
        <v>3844</v>
      </c>
      <c r="AE560" s="28" t="n">
        <f aca="false">IFERROR(R560/T560,"")</f>
        <v>35.5925925925926</v>
      </c>
      <c r="AF560" s="29" t="str">
        <f aca="false">IF(A560="","",IF(OR(O560&gt;K560,P560&gt;O560,Q560&gt;P560,K560&gt;J560),"CHECK","OK"))</f>
        <v>OK</v>
      </c>
    </row>
    <row r="561" customFormat="false" ht="15" hidden="false" customHeight="false" outlineLevel="0" collapsed="false">
      <c r="A561" s="21" t="n">
        <v>46082</v>
      </c>
      <c r="B561" s="4" t="s">
        <v>115</v>
      </c>
      <c r="C561" s="4" t="s">
        <v>122</v>
      </c>
      <c r="D561" s="4" t="s">
        <v>129</v>
      </c>
      <c r="E561" s="16" t="n">
        <v>0</v>
      </c>
      <c r="F561" s="16" t="n">
        <v>5700</v>
      </c>
      <c r="G561" s="14" t="n">
        <v>9305</v>
      </c>
      <c r="H561" s="14" t="n">
        <v>87</v>
      </c>
      <c r="I561" s="14" t="n">
        <v>71</v>
      </c>
      <c r="J561" s="14" t="n">
        <v>1</v>
      </c>
      <c r="K561" s="14" t="n">
        <v>0</v>
      </c>
      <c r="L561" s="14" t="n">
        <v>0</v>
      </c>
      <c r="M561" s="14" t="n">
        <v>0</v>
      </c>
      <c r="N561" s="14" t="n">
        <v>1</v>
      </c>
      <c r="O561" s="14" t="n">
        <v>0</v>
      </c>
      <c r="P561" s="14" t="n">
        <v>0</v>
      </c>
      <c r="Q561" s="14" t="n">
        <v>0</v>
      </c>
      <c r="R561" s="16" t="n">
        <v>0</v>
      </c>
      <c r="S561" s="24" t="n">
        <v>17</v>
      </c>
      <c r="T561" s="25" t="n">
        <f aca="false">IF(A561="","",E561+F561)</f>
        <v>5700</v>
      </c>
      <c r="U561" s="26" t="n">
        <f aca="false">IFERROR(H561/G561,"")</f>
        <v>0.00934981192907039</v>
      </c>
      <c r="V561" s="27" t="n">
        <f aca="false">IFERROR(J561/I561,"")</f>
        <v>0.0140845070422535</v>
      </c>
      <c r="W561" s="27" t="n">
        <f aca="false">IFERROR(K561/J561,"")</f>
        <v>0</v>
      </c>
      <c r="X561" s="25" t="str">
        <f aca="false">IFERROR(T561/K561,"")</f>
        <v/>
      </c>
      <c r="Y561" s="27" t="str">
        <f aca="false">IFERROR(O561/K561,"")</f>
        <v/>
      </c>
      <c r="Z561" s="27" t="str">
        <f aca="false">IFERROR(P561/O561,"")</f>
        <v/>
      </c>
      <c r="AA561" s="27" t="str">
        <f aca="false">IFERROR(Q561/P561,"")</f>
        <v/>
      </c>
      <c r="AB561" s="25" t="str">
        <f aca="false">IFERROR(T561/P561,"")</f>
        <v/>
      </c>
      <c r="AC561" s="25" t="str">
        <f aca="false">IFERROR(T561/Q561,"")</f>
        <v/>
      </c>
      <c r="AD561" s="25" t="str">
        <f aca="false">IFERROR(R561/Q561,"")</f>
        <v/>
      </c>
      <c r="AE561" s="28" t="n">
        <f aca="false">IFERROR(R561/T561,"")</f>
        <v>0</v>
      </c>
      <c r="AF561" s="29" t="str">
        <f aca="false">IF(A561="","",IF(OR(O561&gt;K561,P561&gt;O561,Q561&gt;P561,K561&gt;J561),"CHECK","OK"))</f>
        <v>OK</v>
      </c>
    </row>
    <row r="562" customFormat="false" ht="15" hidden="false" customHeight="false" outlineLevel="0" collapsed="false">
      <c r="A562" s="21" t="n">
        <v>46082</v>
      </c>
      <c r="B562" s="4" t="s">
        <v>115</v>
      </c>
      <c r="C562" s="4" t="s">
        <v>122</v>
      </c>
      <c r="D562" s="4" t="s">
        <v>130</v>
      </c>
      <c r="E562" s="16" t="n">
        <v>0</v>
      </c>
      <c r="F562" s="16" t="n">
        <v>0</v>
      </c>
      <c r="G562" s="14" t="n">
        <v>0</v>
      </c>
      <c r="H562" s="14" t="n">
        <v>0</v>
      </c>
      <c r="I562" s="14" t="n">
        <v>0</v>
      </c>
      <c r="J562" s="14" t="n">
        <v>5</v>
      </c>
      <c r="K562" s="14" t="n">
        <v>3</v>
      </c>
      <c r="L562" s="14" t="n">
        <v>0</v>
      </c>
      <c r="M562" s="14" t="n">
        <v>0</v>
      </c>
      <c r="N562" s="14" t="n">
        <v>5</v>
      </c>
      <c r="O562" s="14" t="n">
        <v>2</v>
      </c>
      <c r="P562" s="14" t="n">
        <v>2</v>
      </c>
      <c r="Q562" s="14" t="n">
        <v>2</v>
      </c>
      <c r="R562" s="16" t="n">
        <v>9200</v>
      </c>
      <c r="S562" s="24" t="n">
        <v>24</v>
      </c>
      <c r="T562" s="25" t="n">
        <f aca="false">IF(A562="","",E562+F562)</f>
        <v>0</v>
      </c>
      <c r="U562" s="26" t="str">
        <f aca="false">IFERROR(H562/G562,"")</f>
        <v/>
      </c>
      <c r="V562" s="27" t="str">
        <f aca="false">IFERROR(J562/I562,"")</f>
        <v/>
      </c>
      <c r="W562" s="27" t="n">
        <f aca="false">IFERROR(K562/J562,"")</f>
        <v>0.6</v>
      </c>
      <c r="X562" s="25" t="n">
        <f aca="false">IFERROR(T562/K562,"")</f>
        <v>0</v>
      </c>
      <c r="Y562" s="27" t="n">
        <f aca="false">IFERROR(O562/K562,"")</f>
        <v>0.666666666666667</v>
      </c>
      <c r="Z562" s="27" t="n">
        <f aca="false">IFERROR(P562/O562,"")</f>
        <v>1</v>
      </c>
      <c r="AA562" s="27" t="n">
        <f aca="false">IFERROR(Q562/P562,"")</f>
        <v>1</v>
      </c>
      <c r="AB562" s="25" t="n">
        <f aca="false">IFERROR(T562/P562,"")</f>
        <v>0</v>
      </c>
      <c r="AC562" s="25" t="n">
        <f aca="false">IFERROR(T562/Q562,"")</f>
        <v>0</v>
      </c>
      <c r="AD562" s="25" t="n">
        <f aca="false">IFERROR(R562/Q562,"")</f>
        <v>4600</v>
      </c>
      <c r="AE562" s="28" t="str">
        <f aca="false">IFERROR(R562/T562,"")</f>
        <v/>
      </c>
      <c r="AF562" s="29" t="str">
        <f aca="false">IF(A562="","",IF(OR(O562&gt;K562,P562&gt;O562,Q562&gt;P562,K562&gt;J562),"CHECK","OK"))</f>
        <v>OK</v>
      </c>
    </row>
    <row r="563" customFormat="false" ht="15" hidden="false" customHeight="false" outlineLevel="0" collapsed="false">
      <c r="A563" s="21" t="n">
        <v>46082</v>
      </c>
      <c r="B563" s="4" t="s">
        <v>115</v>
      </c>
      <c r="C563" s="4" t="s">
        <v>122</v>
      </c>
      <c r="D563" s="4" t="s">
        <v>131</v>
      </c>
      <c r="E563" s="16" t="n">
        <v>0</v>
      </c>
      <c r="F563" s="16" t="n">
        <v>1600</v>
      </c>
      <c r="G563" s="14" t="n">
        <v>3563</v>
      </c>
      <c r="H563" s="14" t="n">
        <v>74</v>
      </c>
      <c r="I563" s="14" t="n">
        <v>56</v>
      </c>
      <c r="J563" s="14" t="n">
        <v>3</v>
      </c>
      <c r="K563" s="14" t="n">
        <v>2</v>
      </c>
      <c r="L563" s="14" t="n">
        <v>2</v>
      </c>
      <c r="M563" s="14" t="n">
        <v>1</v>
      </c>
      <c r="N563" s="14" t="n">
        <v>0</v>
      </c>
      <c r="O563" s="14" t="n">
        <v>1</v>
      </c>
      <c r="P563" s="14" t="n">
        <v>1</v>
      </c>
      <c r="Q563" s="14" t="n">
        <v>1</v>
      </c>
      <c r="R563" s="16" t="n">
        <v>4500</v>
      </c>
      <c r="S563" s="24" t="n">
        <v>18</v>
      </c>
      <c r="T563" s="25" t="n">
        <f aca="false">IF(A563="","",E563+F563)</f>
        <v>1600</v>
      </c>
      <c r="U563" s="26" t="n">
        <f aca="false">IFERROR(H563/G563,"")</f>
        <v>0.0207690148751052</v>
      </c>
      <c r="V563" s="27" t="n">
        <f aca="false">IFERROR(J563/I563,"")</f>
        <v>0.0535714285714286</v>
      </c>
      <c r="W563" s="27" t="n">
        <f aca="false">IFERROR(K563/J563,"")</f>
        <v>0.666666666666667</v>
      </c>
      <c r="X563" s="25" t="n">
        <f aca="false">IFERROR(T563/K563,"")</f>
        <v>800</v>
      </c>
      <c r="Y563" s="27" t="n">
        <f aca="false">IFERROR(O563/K563,"")</f>
        <v>0.5</v>
      </c>
      <c r="Z563" s="27" t="n">
        <f aca="false">IFERROR(P563/O563,"")</f>
        <v>1</v>
      </c>
      <c r="AA563" s="27" t="n">
        <f aca="false">IFERROR(Q563/P563,"")</f>
        <v>1</v>
      </c>
      <c r="AB563" s="25" t="n">
        <f aca="false">IFERROR(T563/P563,"")</f>
        <v>1600</v>
      </c>
      <c r="AC563" s="25" t="n">
        <f aca="false">IFERROR(T563/Q563,"")</f>
        <v>1600</v>
      </c>
      <c r="AD563" s="25" t="n">
        <f aca="false">IFERROR(R563/Q563,"")</f>
        <v>4500</v>
      </c>
      <c r="AE563" s="28" t="n">
        <f aca="false">IFERROR(R563/T563,"")</f>
        <v>2.8125</v>
      </c>
      <c r="AF563" s="29" t="str">
        <f aca="false">IF(A563="","",IF(OR(O563&gt;K563,P563&gt;O563,Q563&gt;P563,K563&gt;J563),"CHECK","OK"))</f>
        <v>OK</v>
      </c>
    </row>
    <row r="564" customFormat="false" ht="15" hidden="false" customHeight="false" outlineLevel="0" collapsed="false">
      <c r="A564" s="21" t="n">
        <v>46082</v>
      </c>
      <c r="B564" s="4" t="s">
        <v>115</v>
      </c>
      <c r="C564" s="4" t="s">
        <v>122</v>
      </c>
      <c r="D564" s="4" t="s">
        <v>132</v>
      </c>
      <c r="E564" s="16" t="n">
        <v>0</v>
      </c>
      <c r="F564" s="16" t="n">
        <v>0</v>
      </c>
      <c r="G564" s="14" t="n">
        <v>0</v>
      </c>
      <c r="H564" s="14" t="n">
        <v>0</v>
      </c>
      <c r="I564" s="14" t="n">
        <v>0</v>
      </c>
      <c r="J564" s="14" t="n">
        <v>4</v>
      </c>
      <c r="K564" s="14" t="n">
        <v>3</v>
      </c>
      <c r="L564" s="14" t="n">
        <v>2</v>
      </c>
      <c r="M564" s="14" t="n">
        <v>1</v>
      </c>
      <c r="N564" s="14" t="n">
        <v>1</v>
      </c>
      <c r="O564" s="14" t="n">
        <v>2</v>
      </c>
      <c r="P564" s="14" t="n">
        <v>2</v>
      </c>
      <c r="Q564" s="14" t="n">
        <v>2</v>
      </c>
      <c r="R564" s="16" t="n">
        <v>10100</v>
      </c>
      <c r="S564" s="24" t="n">
        <v>17</v>
      </c>
      <c r="T564" s="25" t="n">
        <f aca="false">IF(A564="","",E564+F564)</f>
        <v>0</v>
      </c>
      <c r="U564" s="26" t="str">
        <f aca="false">IFERROR(H564/G564,"")</f>
        <v/>
      </c>
      <c r="V564" s="27" t="str">
        <f aca="false">IFERROR(J564/I564,"")</f>
        <v/>
      </c>
      <c r="W564" s="27" t="n">
        <f aca="false">IFERROR(K564/J564,"")</f>
        <v>0.75</v>
      </c>
      <c r="X564" s="25" t="n">
        <f aca="false">IFERROR(T564/K564,"")</f>
        <v>0</v>
      </c>
      <c r="Y564" s="27" t="n">
        <f aca="false">IFERROR(O564/K564,"")</f>
        <v>0.666666666666667</v>
      </c>
      <c r="Z564" s="27" t="n">
        <f aca="false">IFERROR(P564/O564,"")</f>
        <v>1</v>
      </c>
      <c r="AA564" s="27" t="n">
        <f aca="false">IFERROR(Q564/P564,"")</f>
        <v>1</v>
      </c>
      <c r="AB564" s="25" t="n">
        <f aca="false">IFERROR(T564/P564,"")</f>
        <v>0</v>
      </c>
      <c r="AC564" s="25" t="n">
        <f aca="false">IFERROR(T564/Q564,"")</f>
        <v>0</v>
      </c>
      <c r="AD564" s="25" t="n">
        <f aca="false">IFERROR(R564/Q564,"")</f>
        <v>5050</v>
      </c>
      <c r="AE564" s="28" t="str">
        <f aca="false">IFERROR(R564/T564,"")</f>
        <v/>
      </c>
      <c r="AF564" s="29" t="str">
        <f aca="false">IF(A564="","",IF(OR(O564&gt;K564,P564&gt;O564,Q564&gt;P564,K564&gt;J564),"CHECK","OK"))</f>
        <v>OK</v>
      </c>
    </row>
    <row r="565" customFormat="false" ht="15" hidden="false" customHeight="false" outlineLevel="0" collapsed="false">
      <c r="A565" s="21" t="n">
        <v>46082</v>
      </c>
      <c r="B565" s="4" t="s">
        <v>115</v>
      </c>
      <c r="C565" s="4" t="s">
        <v>122</v>
      </c>
      <c r="D565" s="4" t="s">
        <v>133</v>
      </c>
      <c r="E565" s="16" t="n">
        <v>0</v>
      </c>
      <c r="F565" s="16" t="n">
        <v>0</v>
      </c>
      <c r="G565" s="14" t="n">
        <v>0</v>
      </c>
      <c r="H565" s="14" t="n">
        <v>0</v>
      </c>
      <c r="I565" s="14" t="n">
        <v>76</v>
      </c>
      <c r="J565" s="14" t="n">
        <v>4</v>
      </c>
      <c r="K565" s="14" t="n">
        <v>2</v>
      </c>
      <c r="L565" s="14" t="n">
        <v>2</v>
      </c>
      <c r="M565" s="14" t="n">
        <v>1</v>
      </c>
      <c r="N565" s="14" t="n">
        <v>1</v>
      </c>
      <c r="O565" s="14" t="n">
        <v>1</v>
      </c>
      <c r="P565" s="14" t="n">
        <v>1</v>
      </c>
      <c r="Q565" s="14" t="n">
        <v>1</v>
      </c>
      <c r="R565" s="16" t="n">
        <v>5100</v>
      </c>
      <c r="S565" s="24" t="n">
        <v>15</v>
      </c>
      <c r="T565" s="25" t="n">
        <f aca="false">IF(A565="","",E565+F565)</f>
        <v>0</v>
      </c>
      <c r="U565" s="26" t="str">
        <f aca="false">IFERROR(H565/G565,"")</f>
        <v/>
      </c>
      <c r="V565" s="27" t="n">
        <f aca="false">IFERROR(J565/I565,"")</f>
        <v>0.0526315789473684</v>
      </c>
      <c r="W565" s="27" t="n">
        <f aca="false">IFERROR(K565/J565,"")</f>
        <v>0.5</v>
      </c>
      <c r="X565" s="25" t="n">
        <f aca="false">IFERROR(T565/K565,"")</f>
        <v>0</v>
      </c>
      <c r="Y565" s="27" t="n">
        <f aca="false">IFERROR(O565/K565,"")</f>
        <v>0.5</v>
      </c>
      <c r="Z565" s="27" t="n">
        <f aca="false">IFERROR(P565/O565,"")</f>
        <v>1</v>
      </c>
      <c r="AA565" s="27" t="n">
        <f aca="false">IFERROR(Q565/P565,"")</f>
        <v>1</v>
      </c>
      <c r="AB565" s="25" t="n">
        <f aca="false">IFERROR(T565/P565,"")</f>
        <v>0</v>
      </c>
      <c r="AC565" s="25" t="n">
        <f aca="false">IFERROR(T565/Q565,"")</f>
        <v>0</v>
      </c>
      <c r="AD565" s="25" t="n">
        <f aca="false">IFERROR(R565/Q565,"")</f>
        <v>5100</v>
      </c>
      <c r="AE565" s="28" t="str">
        <f aca="false">IFERROR(R565/T565,"")</f>
        <v/>
      </c>
      <c r="AF565" s="29" t="str">
        <f aca="false">IF(A565="","",IF(OR(O565&gt;K565,P565&gt;O565,Q565&gt;P565,K565&gt;J565),"CHECK","OK"))</f>
        <v>OK</v>
      </c>
    </row>
    <row r="566" customFormat="false" ht="15" hidden="false" customHeight="false" outlineLevel="0" collapsed="false">
      <c r="A566" s="21" t="n">
        <v>46082</v>
      </c>
      <c r="B566" s="4" t="s">
        <v>115</v>
      </c>
      <c r="C566" s="4" t="s">
        <v>125</v>
      </c>
      <c r="D566" s="4" t="s">
        <v>111</v>
      </c>
      <c r="E566" s="16" t="n">
        <v>27300</v>
      </c>
      <c r="F566" s="16" t="n">
        <v>2500</v>
      </c>
      <c r="G566" s="14" t="n">
        <v>16886</v>
      </c>
      <c r="H566" s="14" t="n">
        <v>703</v>
      </c>
      <c r="I566" s="14" t="n">
        <v>606</v>
      </c>
      <c r="J566" s="14" t="n">
        <v>38</v>
      </c>
      <c r="K566" s="14" t="n">
        <v>29</v>
      </c>
      <c r="L566" s="14" t="n">
        <v>19</v>
      </c>
      <c r="M566" s="14" t="n">
        <v>13</v>
      </c>
      <c r="N566" s="14" t="n">
        <v>6</v>
      </c>
      <c r="O566" s="14" t="n">
        <v>19</v>
      </c>
      <c r="P566" s="14" t="n">
        <v>15</v>
      </c>
      <c r="Q566" s="14" t="n">
        <v>13</v>
      </c>
      <c r="R566" s="16" t="n">
        <v>21200</v>
      </c>
      <c r="S566" s="24" t="n">
        <v>23</v>
      </c>
      <c r="T566" s="25" t="n">
        <f aca="false">IF(A566="","",E566+F566)</f>
        <v>29800</v>
      </c>
      <c r="U566" s="26" t="n">
        <f aca="false">IFERROR(H566/G566,"")</f>
        <v>0.0416321212839038</v>
      </c>
      <c r="V566" s="27" t="n">
        <f aca="false">IFERROR(J566/I566,"")</f>
        <v>0.0627062706270627</v>
      </c>
      <c r="W566" s="27" t="n">
        <f aca="false">IFERROR(K566/J566,"")</f>
        <v>0.763157894736842</v>
      </c>
      <c r="X566" s="25" t="n">
        <f aca="false">IFERROR(T566/K566,"")</f>
        <v>1027.58620689655</v>
      </c>
      <c r="Y566" s="27" t="n">
        <f aca="false">IFERROR(O566/K566,"")</f>
        <v>0.655172413793103</v>
      </c>
      <c r="Z566" s="27" t="n">
        <f aca="false">IFERROR(P566/O566,"")</f>
        <v>0.789473684210526</v>
      </c>
      <c r="AA566" s="27" t="n">
        <f aca="false">IFERROR(Q566/P566,"")</f>
        <v>0.866666666666667</v>
      </c>
      <c r="AB566" s="25" t="n">
        <f aca="false">IFERROR(T566/P566,"")</f>
        <v>1986.66666666667</v>
      </c>
      <c r="AC566" s="25" t="n">
        <f aca="false">IFERROR(T566/Q566,"")</f>
        <v>2292.30769230769</v>
      </c>
      <c r="AD566" s="25" t="n">
        <f aca="false">IFERROR(R566/Q566,"")</f>
        <v>1630.76923076923</v>
      </c>
      <c r="AE566" s="28" t="n">
        <f aca="false">IFERROR(R566/T566,"")</f>
        <v>0.711409395973154</v>
      </c>
      <c r="AF566" s="29" t="str">
        <f aca="false">IF(A566="","",IF(OR(O566&gt;K566,P566&gt;O566,Q566&gt;P566,K566&gt;J566),"CHECK","OK"))</f>
        <v>OK</v>
      </c>
    </row>
    <row r="567" customFormat="false" ht="15" hidden="false" customHeight="false" outlineLevel="0" collapsed="false">
      <c r="A567" s="21" t="n">
        <v>46082</v>
      </c>
      <c r="B567" s="4" t="s">
        <v>115</v>
      </c>
      <c r="C567" s="4" t="s">
        <v>125</v>
      </c>
      <c r="D567" s="4" t="s">
        <v>117</v>
      </c>
      <c r="E567" s="16" t="n">
        <v>5700</v>
      </c>
      <c r="F567" s="16" t="n">
        <v>600</v>
      </c>
      <c r="G567" s="14" t="n">
        <v>3914</v>
      </c>
      <c r="H567" s="14" t="n">
        <v>493</v>
      </c>
      <c r="I567" s="14" t="n">
        <v>468</v>
      </c>
      <c r="J567" s="14" t="n">
        <v>43</v>
      </c>
      <c r="K567" s="14" t="n">
        <v>34</v>
      </c>
      <c r="L567" s="14" t="n">
        <v>22</v>
      </c>
      <c r="M567" s="14" t="n">
        <v>15</v>
      </c>
      <c r="N567" s="14" t="n">
        <v>6</v>
      </c>
      <c r="O567" s="14" t="n">
        <v>23</v>
      </c>
      <c r="P567" s="14" t="n">
        <v>18</v>
      </c>
      <c r="Q567" s="14" t="n">
        <v>16</v>
      </c>
      <c r="R567" s="16" t="n">
        <v>27600</v>
      </c>
      <c r="S567" s="24" t="n">
        <v>14</v>
      </c>
      <c r="T567" s="25" t="n">
        <f aca="false">IF(A567="","",E567+F567)</f>
        <v>6300</v>
      </c>
      <c r="U567" s="26" t="n">
        <f aca="false">IFERROR(H567/G567,"")</f>
        <v>0.125958099131323</v>
      </c>
      <c r="V567" s="27" t="n">
        <f aca="false">IFERROR(J567/I567,"")</f>
        <v>0.0918803418803419</v>
      </c>
      <c r="W567" s="27" t="n">
        <f aca="false">IFERROR(K567/J567,"")</f>
        <v>0.790697674418605</v>
      </c>
      <c r="X567" s="25" t="n">
        <f aca="false">IFERROR(T567/K567,"")</f>
        <v>185.294117647059</v>
      </c>
      <c r="Y567" s="27" t="n">
        <f aca="false">IFERROR(O567/K567,"")</f>
        <v>0.676470588235294</v>
      </c>
      <c r="Z567" s="27" t="n">
        <f aca="false">IFERROR(P567/O567,"")</f>
        <v>0.782608695652174</v>
      </c>
      <c r="AA567" s="27" t="n">
        <f aca="false">IFERROR(Q567/P567,"")</f>
        <v>0.888888888888889</v>
      </c>
      <c r="AB567" s="25" t="n">
        <f aca="false">IFERROR(T567/P567,"")</f>
        <v>350</v>
      </c>
      <c r="AC567" s="25" t="n">
        <f aca="false">IFERROR(T567/Q567,"")</f>
        <v>393.75</v>
      </c>
      <c r="AD567" s="25" t="n">
        <f aca="false">IFERROR(R567/Q567,"")</f>
        <v>1725</v>
      </c>
      <c r="AE567" s="28" t="n">
        <f aca="false">IFERROR(R567/T567,"")</f>
        <v>4.38095238095238</v>
      </c>
      <c r="AF567" s="29" t="str">
        <f aca="false">IF(A567="","",IF(OR(O567&gt;K567,P567&gt;O567,Q567&gt;P567,K567&gt;J567),"CHECK","OK"))</f>
        <v>OK</v>
      </c>
    </row>
    <row r="568" customFormat="false" ht="15" hidden="false" customHeight="false" outlineLevel="0" collapsed="false">
      <c r="A568" s="21" t="n">
        <v>46082</v>
      </c>
      <c r="B568" s="4" t="s">
        <v>115</v>
      </c>
      <c r="C568" s="4" t="s">
        <v>125</v>
      </c>
      <c r="D568" s="4" t="s">
        <v>121</v>
      </c>
      <c r="E568" s="16" t="n">
        <v>16800</v>
      </c>
      <c r="F568" s="16" t="n">
        <v>1500</v>
      </c>
      <c r="G568" s="14" t="n">
        <v>61642</v>
      </c>
      <c r="H568" s="14" t="n">
        <v>796</v>
      </c>
      <c r="I568" s="14" t="n">
        <v>657</v>
      </c>
      <c r="J568" s="14" t="n">
        <v>31</v>
      </c>
      <c r="K568" s="14" t="n">
        <v>18</v>
      </c>
      <c r="L568" s="14" t="n">
        <v>16</v>
      </c>
      <c r="M568" s="14" t="n">
        <v>11</v>
      </c>
      <c r="N568" s="14" t="n">
        <v>4</v>
      </c>
      <c r="O568" s="14" t="n">
        <v>10</v>
      </c>
      <c r="P568" s="14" t="n">
        <v>7</v>
      </c>
      <c r="Q568" s="14" t="n">
        <v>5</v>
      </c>
      <c r="R568" s="16" t="n">
        <v>7300</v>
      </c>
      <c r="S568" s="24" t="n">
        <v>20</v>
      </c>
      <c r="T568" s="25" t="n">
        <f aca="false">IF(A568="","",E568+F568)</f>
        <v>18300</v>
      </c>
      <c r="U568" s="26" t="n">
        <f aca="false">IFERROR(H568/G568,"")</f>
        <v>0.0129132734174751</v>
      </c>
      <c r="V568" s="27" t="n">
        <f aca="false">IFERROR(J568/I568,"")</f>
        <v>0.0471841704718417</v>
      </c>
      <c r="W568" s="27" t="n">
        <f aca="false">IFERROR(K568/J568,"")</f>
        <v>0.580645161290323</v>
      </c>
      <c r="X568" s="25" t="n">
        <f aca="false">IFERROR(T568/K568,"")</f>
        <v>1016.66666666667</v>
      </c>
      <c r="Y568" s="27" t="n">
        <f aca="false">IFERROR(O568/K568,"")</f>
        <v>0.555555555555556</v>
      </c>
      <c r="Z568" s="27" t="n">
        <f aca="false">IFERROR(P568/O568,"")</f>
        <v>0.7</v>
      </c>
      <c r="AA568" s="27" t="n">
        <f aca="false">IFERROR(Q568/P568,"")</f>
        <v>0.714285714285714</v>
      </c>
      <c r="AB568" s="25" t="n">
        <f aca="false">IFERROR(T568/P568,"")</f>
        <v>2614.28571428571</v>
      </c>
      <c r="AC568" s="25" t="n">
        <f aca="false">IFERROR(T568/Q568,"")</f>
        <v>3660</v>
      </c>
      <c r="AD568" s="25" t="n">
        <f aca="false">IFERROR(R568/Q568,"")</f>
        <v>1460</v>
      </c>
      <c r="AE568" s="28" t="n">
        <f aca="false">IFERROR(R568/T568,"")</f>
        <v>0.398907103825137</v>
      </c>
      <c r="AF568" s="29" t="str">
        <f aca="false">IF(A568="","",IF(OR(O568&gt;K568,P568&gt;O568,Q568&gt;P568,K568&gt;J568),"CHECK","OK"))</f>
        <v>OK</v>
      </c>
    </row>
    <row r="569" customFormat="false" ht="15" hidden="false" customHeight="false" outlineLevel="0" collapsed="false">
      <c r="A569" s="21" t="n">
        <v>46082</v>
      </c>
      <c r="B569" s="4" t="s">
        <v>115</v>
      </c>
      <c r="C569" s="4" t="s">
        <v>125</v>
      </c>
      <c r="D569" s="4" t="s">
        <v>123</v>
      </c>
      <c r="E569" s="16" t="n">
        <v>8300</v>
      </c>
      <c r="F569" s="16" t="n">
        <v>2000</v>
      </c>
      <c r="G569" s="14" t="n">
        <v>77895</v>
      </c>
      <c r="H569" s="14" t="n">
        <v>301</v>
      </c>
      <c r="I569" s="14" t="n">
        <v>233</v>
      </c>
      <c r="J569" s="14" t="n">
        <v>5</v>
      </c>
      <c r="K569" s="14" t="n">
        <v>3</v>
      </c>
      <c r="L569" s="14" t="n">
        <v>2</v>
      </c>
      <c r="M569" s="14" t="n">
        <v>2</v>
      </c>
      <c r="N569" s="14" t="n">
        <v>1</v>
      </c>
      <c r="O569" s="14" t="n">
        <v>1</v>
      </c>
      <c r="P569" s="14" t="n">
        <v>1</v>
      </c>
      <c r="Q569" s="14" t="n">
        <v>1</v>
      </c>
      <c r="R569" s="16" t="n">
        <v>1500</v>
      </c>
      <c r="S569" s="24" t="n">
        <v>21</v>
      </c>
      <c r="T569" s="25" t="n">
        <f aca="false">IF(A569="","",E569+F569)</f>
        <v>10300</v>
      </c>
      <c r="U569" s="26" t="n">
        <f aca="false">IFERROR(H569/G569,"")</f>
        <v>0.00386417613454009</v>
      </c>
      <c r="V569" s="27" t="n">
        <f aca="false">IFERROR(J569/I569,"")</f>
        <v>0.0214592274678112</v>
      </c>
      <c r="W569" s="27" t="n">
        <f aca="false">IFERROR(K569/J569,"")</f>
        <v>0.6</v>
      </c>
      <c r="X569" s="25" t="n">
        <f aca="false">IFERROR(T569/K569,"")</f>
        <v>3433.33333333333</v>
      </c>
      <c r="Y569" s="27" t="n">
        <f aca="false">IFERROR(O569/K569,"")</f>
        <v>0.333333333333333</v>
      </c>
      <c r="Z569" s="27" t="n">
        <f aca="false">IFERROR(P569/O569,"")</f>
        <v>1</v>
      </c>
      <c r="AA569" s="27" t="n">
        <f aca="false">IFERROR(Q569/P569,"")</f>
        <v>1</v>
      </c>
      <c r="AB569" s="25" t="n">
        <f aca="false">IFERROR(T569/P569,"")</f>
        <v>10300</v>
      </c>
      <c r="AC569" s="25" t="n">
        <f aca="false">IFERROR(T569/Q569,"")</f>
        <v>10300</v>
      </c>
      <c r="AD569" s="25" t="n">
        <f aca="false">IFERROR(R569/Q569,"")</f>
        <v>1500</v>
      </c>
      <c r="AE569" s="28" t="n">
        <f aca="false">IFERROR(R569/T569,"")</f>
        <v>0.145631067961165</v>
      </c>
      <c r="AF569" s="29" t="str">
        <f aca="false">IF(A569="","",IF(OR(O569&gt;K569,P569&gt;O569,Q569&gt;P569,K569&gt;J569),"CHECK","OK"))</f>
        <v>OK</v>
      </c>
    </row>
    <row r="570" customFormat="false" ht="15" hidden="false" customHeight="false" outlineLevel="0" collapsed="false">
      <c r="A570" s="21" t="n">
        <v>46082</v>
      </c>
      <c r="B570" s="4" t="s">
        <v>115</v>
      </c>
      <c r="C570" s="4" t="s">
        <v>125</v>
      </c>
      <c r="D570" s="4" t="s">
        <v>126</v>
      </c>
      <c r="E570" s="16" t="n">
        <v>16300</v>
      </c>
      <c r="F570" s="16" t="n">
        <v>2500</v>
      </c>
      <c r="G570" s="14" t="n">
        <v>107790</v>
      </c>
      <c r="H570" s="14" t="n">
        <v>961</v>
      </c>
      <c r="I570" s="14" t="n">
        <v>718</v>
      </c>
      <c r="J570" s="14" t="n">
        <v>33</v>
      </c>
      <c r="K570" s="14" t="n">
        <v>14</v>
      </c>
      <c r="L570" s="14" t="n">
        <v>16</v>
      </c>
      <c r="M570" s="14" t="n">
        <v>12</v>
      </c>
      <c r="N570" s="14" t="n">
        <v>5</v>
      </c>
      <c r="O570" s="14" t="n">
        <v>7</v>
      </c>
      <c r="P570" s="14" t="n">
        <v>5</v>
      </c>
      <c r="Q570" s="14" t="n">
        <v>4</v>
      </c>
      <c r="R570" s="16" t="n">
        <v>6600</v>
      </c>
      <c r="S570" s="24" t="n">
        <v>10</v>
      </c>
      <c r="T570" s="25" t="n">
        <f aca="false">IF(A570="","",E570+F570)</f>
        <v>18800</v>
      </c>
      <c r="U570" s="26" t="n">
        <f aca="false">IFERROR(H570/G570,"")</f>
        <v>0.0089154838111142</v>
      </c>
      <c r="V570" s="27" t="n">
        <f aca="false">IFERROR(J570/I570,"")</f>
        <v>0.0459610027855153</v>
      </c>
      <c r="W570" s="27" t="n">
        <f aca="false">IFERROR(K570/J570,"")</f>
        <v>0.424242424242424</v>
      </c>
      <c r="X570" s="25" t="n">
        <f aca="false">IFERROR(T570/K570,"")</f>
        <v>1342.85714285714</v>
      </c>
      <c r="Y570" s="27" t="n">
        <f aca="false">IFERROR(O570/K570,"")</f>
        <v>0.5</v>
      </c>
      <c r="Z570" s="27" t="n">
        <f aca="false">IFERROR(P570/O570,"")</f>
        <v>0.714285714285714</v>
      </c>
      <c r="AA570" s="27" t="n">
        <f aca="false">IFERROR(Q570/P570,"")</f>
        <v>0.8</v>
      </c>
      <c r="AB570" s="25" t="n">
        <f aca="false">IFERROR(T570/P570,"")</f>
        <v>3760</v>
      </c>
      <c r="AC570" s="25" t="n">
        <f aca="false">IFERROR(T570/Q570,"")</f>
        <v>4700</v>
      </c>
      <c r="AD570" s="25" t="n">
        <f aca="false">IFERROR(R570/Q570,"")</f>
        <v>1650</v>
      </c>
      <c r="AE570" s="28" t="n">
        <f aca="false">IFERROR(R570/T570,"")</f>
        <v>0.351063829787234</v>
      </c>
      <c r="AF570" s="29" t="str">
        <f aca="false">IF(A570="","",IF(OR(O570&gt;K570,P570&gt;O570,Q570&gt;P570,K570&gt;J570),"CHECK","OK"))</f>
        <v>OK</v>
      </c>
    </row>
    <row r="571" customFormat="false" ht="15" hidden="false" customHeight="false" outlineLevel="0" collapsed="false">
      <c r="A571" s="21" t="n">
        <v>46082</v>
      </c>
      <c r="B571" s="4" t="s">
        <v>115</v>
      </c>
      <c r="C571" s="4" t="s">
        <v>125</v>
      </c>
      <c r="D571" s="4" t="s">
        <v>127</v>
      </c>
      <c r="E571" s="16" t="n">
        <v>0</v>
      </c>
      <c r="F571" s="16" t="n">
        <v>4900</v>
      </c>
      <c r="G571" s="14" t="n">
        <v>26379</v>
      </c>
      <c r="H571" s="14" t="n">
        <v>856</v>
      </c>
      <c r="I571" s="14" t="n">
        <v>757</v>
      </c>
      <c r="J571" s="14" t="n">
        <v>22</v>
      </c>
      <c r="K571" s="14" t="n">
        <v>16</v>
      </c>
      <c r="L571" s="14" t="n">
        <v>11</v>
      </c>
      <c r="M571" s="14" t="n">
        <v>8</v>
      </c>
      <c r="N571" s="14" t="n">
        <v>3</v>
      </c>
      <c r="O571" s="14" t="n">
        <v>10</v>
      </c>
      <c r="P571" s="14" t="n">
        <v>8</v>
      </c>
      <c r="Q571" s="14" t="n">
        <v>6</v>
      </c>
      <c r="R571" s="16" t="n">
        <v>9400</v>
      </c>
      <c r="S571" s="24" t="n">
        <v>15</v>
      </c>
      <c r="T571" s="25" t="n">
        <f aca="false">IF(A571="","",E571+F571)</f>
        <v>4900</v>
      </c>
      <c r="U571" s="26" t="n">
        <f aca="false">IFERROR(H571/G571,"")</f>
        <v>0.0324500549679669</v>
      </c>
      <c r="V571" s="27" t="n">
        <f aca="false">IFERROR(J571/I571,"")</f>
        <v>0.0290620871862616</v>
      </c>
      <c r="W571" s="27" t="n">
        <f aca="false">IFERROR(K571/J571,"")</f>
        <v>0.727272727272727</v>
      </c>
      <c r="X571" s="25" t="n">
        <f aca="false">IFERROR(T571/K571,"")</f>
        <v>306.25</v>
      </c>
      <c r="Y571" s="27" t="n">
        <f aca="false">IFERROR(O571/K571,"")</f>
        <v>0.625</v>
      </c>
      <c r="Z571" s="27" t="n">
        <f aca="false">IFERROR(P571/O571,"")</f>
        <v>0.8</v>
      </c>
      <c r="AA571" s="27" t="n">
        <f aca="false">IFERROR(Q571/P571,"")</f>
        <v>0.75</v>
      </c>
      <c r="AB571" s="25" t="n">
        <f aca="false">IFERROR(T571/P571,"")</f>
        <v>612.5</v>
      </c>
      <c r="AC571" s="25" t="n">
        <f aca="false">IFERROR(T571/Q571,"")</f>
        <v>816.666666666667</v>
      </c>
      <c r="AD571" s="25" t="n">
        <f aca="false">IFERROR(R571/Q571,"")</f>
        <v>1566.66666666667</v>
      </c>
      <c r="AE571" s="28" t="n">
        <f aca="false">IFERROR(R571/T571,"")</f>
        <v>1.91836734693878</v>
      </c>
      <c r="AF571" s="29" t="str">
        <f aca="false">IF(A571="","",IF(OR(O571&gt;K571,P571&gt;O571,Q571&gt;P571,K571&gt;J571),"CHECK","OK"))</f>
        <v>OK</v>
      </c>
    </row>
    <row r="572" customFormat="false" ht="15" hidden="false" customHeight="false" outlineLevel="0" collapsed="false">
      <c r="A572" s="21" t="n">
        <v>46082</v>
      </c>
      <c r="B572" s="4" t="s">
        <v>115</v>
      </c>
      <c r="C572" s="4" t="s">
        <v>125</v>
      </c>
      <c r="D572" s="4" t="s">
        <v>128</v>
      </c>
      <c r="E572" s="16" t="n">
        <v>0</v>
      </c>
      <c r="F572" s="16" t="n">
        <v>1700</v>
      </c>
      <c r="G572" s="14" t="n">
        <v>10781</v>
      </c>
      <c r="H572" s="14" t="n">
        <v>529</v>
      </c>
      <c r="I572" s="14" t="n">
        <v>445</v>
      </c>
      <c r="J572" s="14" t="n">
        <v>106</v>
      </c>
      <c r="K572" s="14" t="n">
        <v>79</v>
      </c>
      <c r="L572" s="14" t="n">
        <v>80</v>
      </c>
      <c r="M572" s="14" t="n">
        <v>11</v>
      </c>
      <c r="N572" s="14" t="n">
        <v>15</v>
      </c>
      <c r="O572" s="14" t="n">
        <v>48</v>
      </c>
      <c r="P572" s="14" t="n">
        <v>37</v>
      </c>
      <c r="Q572" s="14" t="n">
        <v>29</v>
      </c>
      <c r="R572" s="16" t="n">
        <v>41800</v>
      </c>
      <c r="S572" s="24" t="n">
        <v>23</v>
      </c>
      <c r="T572" s="25" t="n">
        <f aca="false">IF(A572="","",E572+F572)</f>
        <v>1700</v>
      </c>
      <c r="U572" s="26" t="n">
        <f aca="false">IFERROR(H572/G572,"")</f>
        <v>0.0490678044708283</v>
      </c>
      <c r="V572" s="27" t="n">
        <f aca="false">IFERROR(J572/I572,"")</f>
        <v>0.238202247191011</v>
      </c>
      <c r="W572" s="27" t="n">
        <f aca="false">IFERROR(K572/J572,"")</f>
        <v>0.745283018867925</v>
      </c>
      <c r="X572" s="25" t="n">
        <f aca="false">IFERROR(T572/K572,"")</f>
        <v>21.5189873417722</v>
      </c>
      <c r="Y572" s="27" t="n">
        <f aca="false">IFERROR(O572/K572,"")</f>
        <v>0.607594936708861</v>
      </c>
      <c r="Z572" s="27" t="n">
        <f aca="false">IFERROR(P572/O572,"")</f>
        <v>0.770833333333333</v>
      </c>
      <c r="AA572" s="27" t="n">
        <f aca="false">IFERROR(Q572/P572,"")</f>
        <v>0.783783783783784</v>
      </c>
      <c r="AB572" s="25" t="n">
        <f aca="false">IFERROR(T572/P572,"")</f>
        <v>45.9459459459459</v>
      </c>
      <c r="AC572" s="25" t="n">
        <f aca="false">IFERROR(T572/Q572,"")</f>
        <v>58.6206896551724</v>
      </c>
      <c r="AD572" s="25" t="n">
        <f aca="false">IFERROR(R572/Q572,"")</f>
        <v>1441.37931034483</v>
      </c>
      <c r="AE572" s="28" t="n">
        <f aca="false">IFERROR(R572/T572,"")</f>
        <v>24.5882352941177</v>
      </c>
      <c r="AF572" s="29" t="str">
        <f aca="false">IF(A572="","",IF(OR(O572&gt;K572,P572&gt;O572,Q572&gt;P572,K572&gt;J572),"CHECK","OK"))</f>
        <v>OK</v>
      </c>
    </row>
    <row r="573" customFormat="false" ht="15" hidden="false" customHeight="false" outlineLevel="0" collapsed="false">
      <c r="A573" s="21" t="n">
        <v>46082</v>
      </c>
      <c r="B573" s="4" t="s">
        <v>115</v>
      </c>
      <c r="C573" s="4" t="s">
        <v>125</v>
      </c>
      <c r="D573" s="4" t="s">
        <v>129</v>
      </c>
      <c r="E573" s="16" t="n">
        <v>0</v>
      </c>
      <c r="F573" s="16" t="n">
        <v>3300</v>
      </c>
      <c r="G573" s="14" t="n">
        <v>12692</v>
      </c>
      <c r="H573" s="14" t="n">
        <v>133</v>
      </c>
      <c r="I573" s="14" t="n">
        <v>104</v>
      </c>
      <c r="J573" s="14" t="n">
        <v>2</v>
      </c>
      <c r="K573" s="14" t="n">
        <v>1</v>
      </c>
      <c r="L573" s="14" t="n">
        <v>1</v>
      </c>
      <c r="M573" s="14" t="n">
        <v>1</v>
      </c>
      <c r="N573" s="14" t="n">
        <v>0</v>
      </c>
      <c r="O573" s="14" t="n">
        <v>1</v>
      </c>
      <c r="P573" s="14" t="n">
        <v>1</v>
      </c>
      <c r="Q573" s="14" t="n">
        <v>1</v>
      </c>
      <c r="R573" s="16" t="n">
        <v>1700</v>
      </c>
      <c r="S573" s="24" t="n">
        <v>23</v>
      </c>
      <c r="T573" s="25" t="n">
        <f aca="false">IF(A573="","",E573+F573)</f>
        <v>3300</v>
      </c>
      <c r="U573" s="26" t="n">
        <f aca="false">IFERROR(H573/G573,"")</f>
        <v>0.0104790419161677</v>
      </c>
      <c r="V573" s="27" t="n">
        <f aca="false">IFERROR(J573/I573,"")</f>
        <v>0.0192307692307692</v>
      </c>
      <c r="W573" s="27" t="n">
        <f aca="false">IFERROR(K573/J573,"")</f>
        <v>0.5</v>
      </c>
      <c r="X573" s="25" t="n">
        <f aca="false">IFERROR(T573/K573,"")</f>
        <v>3300</v>
      </c>
      <c r="Y573" s="27" t="n">
        <f aca="false">IFERROR(O573/K573,"")</f>
        <v>1</v>
      </c>
      <c r="Z573" s="27" t="n">
        <f aca="false">IFERROR(P573/O573,"")</f>
        <v>1</v>
      </c>
      <c r="AA573" s="27" t="n">
        <f aca="false">IFERROR(Q573/P573,"")</f>
        <v>1</v>
      </c>
      <c r="AB573" s="25" t="n">
        <f aca="false">IFERROR(T573/P573,"")</f>
        <v>3300</v>
      </c>
      <c r="AC573" s="25" t="n">
        <f aca="false">IFERROR(T573/Q573,"")</f>
        <v>3300</v>
      </c>
      <c r="AD573" s="25" t="n">
        <f aca="false">IFERROR(R573/Q573,"")</f>
        <v>1700</v>
      </c>
      <c r="AE573" s="28" t="n">
        <f aca="false">IFERROR(R573/T573,"")</f>
        <v>0.515151515151515</v>
      </c>
      <c r="AF573" s="29" t="str">
        <f aca="false">IF(A573="","",IF(OR(O573&gt;K573,P573&gt;O573,Q573&gt;P573,K573&gt;J573),"CHECK","OK"))</f>
        <v>OK</v>
      </c>
    </row>
    <row r="574" customFormat="false" ht="15" hidden="false" customHeight="false" outlineLevel="0" collapsed="false">
      <c r="A574" s="21" t="n">
        <v>46082</v>
      </c>
      <c r="B574" s="4" t="s">
        <v>115</v>
      </c>
      <c r="C574" s="4" t="s">
        <v>125</v>
      </c>
      <c r="D574" s="4" t="s">
        <v>130</v>
      </c>
      <c r="E574" s="16" t="n">
        <v>0</v>
      </c>
      <c r="F574" s="16" t="n">
        <v>0</v>
      </c>
      <c r="G574" s="14" t="n">
        <v>0</v>
      </c>
      <c r="H574" s="14" t="n">
        <v>0</v>
      </c>
      <c r="I574" s="14" t="n">
        <v>0</v>
      </c>
      <c r="J574" s="14" t="n">
        <v>8</v>
      </c>
      <c r="K574" s="14" t="n">
        <v>4</v>
      </c>
      <c r="L574" s="14" t="n">
        <v>0</v>
      </c>
      <c r="M574" s="14" t="n">
        <v>0</v>
      </c>
      <c r="N574" s="14" t="n">
        <v>8</v>
      </c>
      <c r="O574" s="14" t="n">
        <v>2</v>
      </c>
      <c r="P574" s="14" t="n">
        <v>2</v>
      </c>
      <c r="Q574" s="14" t="n">
        <v>2</v>
      </c>
      <c r="R574" s="16" t="n">
        <v>2600</v>
      </c>
      <c r="S574" s="24" t="n">
        <v>23</v>
      </c>
      <c r="T574" s="25" t="n">
        <f aca="false">IF(A574="","",E574+F574)</f>
        <v>0</v>
      </c>
      <c r="U574" s="26" t="str">
        <f aca="false">IFERROR(H574/G574,"")</f>
        <v/>
      </c>
      <c r="V574" s="27" t="str">
        <f aca="false">IFERROR(J574/I574,"")</f>
        <v/>
      </c>
      <c r="W574" s="27" t="n">
        <f aca="false">IFERROR(K574/J574,"")</f>
        <v>0.5</v>
      </c>
      <c r="X574" s="25" t="n">
        <f aca="false">IFERROR(T574/K574,"")</f>
        <v>0</v>
      </c>
      <c r="Y574" s="27" t="n">
        <f aca="false">IFERROR(O574/K574,"")</f>
        <v>0.5</v>
      </c>
      <c r="Z574" s="27" t="n">
        <f aca="false">IFERROR(P574/O574,"")</f>
        <v>1</v>
      </c>
      <c r="AA574" s="27" t="n">
        <f aca="false">IFERROR(Q574/P574,"")</f>
        <v>1</v>
      </c>
      <c r="AB574" s="25" t="n">
        <f aca="false">IFERROR(T574/P574,"")</f>
        <v>0</v>
      </c>
      <c r="AC574" s="25" t="n">
        <f aca="false">IFERROR(T574/Q574,"")</f>
        <v>0</v>
      </c>
      <c r="AD574" s="25" t="n">
        <f aca="false">IFERROR(R574/Q574,"")</f>
        <v>1300</v>
      </c>
      <c r="AE574" s="28" t="str">
        <f aca="false">IFERROR(R574/T574,"")</f>
        <v/>
      </c>
      <c r="AF574" s="29" t="str">
        <f aca="false">IF(A574="","",IF(OR(O574&gt;K574,P574&gt;O574,Q574&gt;P574,K574&gt;J574),"CHECK","OK"))</f>
        <v>OK</v>
      </c>
    </row>
    <row r="575" customFormat="false" ht="15" hidden="false" customHeight="false" outlineLevel="0" collapsed="false">
      <c r="A575" s="21" t="n">
        <v>46082</v>
      </c>
      <c r="B575" s="4" t="s">
        <v>115</v>
      </c>
      <c r="C575" s="4" t="s">
        <v>125</v>
      </c>
      <c r="D575" s="4" t="s">
        <v>131</v>
      </c>
      <c r="E575" s="16" t="n">
        <v>0</v>
      </c>
      <c r="F575" s="16" t="n">
        <v>1000</v>
      </c>
      <c r="G575" s="14" t="n">
        <v>5896</v>
      </c>
      <c r="H575" s="14" t="n">
        <v>107</v>
      </c>
      <c r="I575" s="14" t="n">
        <v>76</v>
      </c>
      <c r="J575" s="14" t="n">
        <v>4</v>
      </c>
      <c r="K575" s="14" t="n">
        <v>2</v>
      </c>
      <c r="L575" s="14" t="n">
        <v>2</v>
      </c>
      <c r="M575" s="14" t="n">
        <v>1</v>
      </c>
      <c r="N575" s="14" t="n">
        <v>1</v>
      </c>
      <c r="O575" s="14" t="n">
        <v>1</v>
      </c>
      <c r="P575" s="14" t="n">
        <v>1</v>
      </c>
      <c r="Q575" s="14" t="n">
        <v>1</v>
      </c>
      <c r="R575" s="16" t="n">
        <v>1600</v>
      </c>
      <c r="S575" s="24" t="n">
        <v>19</v>
      </c>
      <c r="T575" s="25" t="n">
        <f aca="false">IF(A575="","",E575+F575)</f>
        <v>1000</v>
      </c>
      <c r="U575" s="26" t="n">
        <f aca="false">IFERROR(H575/G575,"")</f>
        <v>0.0181478968792402</v>
      </c>
      <c r="V575" s="27" t="n">
        <f aca="false">IFERROR(J575/I575,"")</f>
        <v>0.0526315789473684</v>
      </c>
      <c r="W575" s="27" t="n">
        <f aca="false">IFERROR(K575/J575,"")</f>
        <v>0.5</v>
      </c>
      <c r="X575" s="25" t="n">
        <f aca="false">IFERROR(T575/K575,"")</f>
        <v>500</v>
      </c>
      <c r="Y575" s="27" t="n">
        <f aca="false">IFERROR(O575/K575,"")</f>
        <v>0.5</v>
      </c>
      <c r="Z575" s="27" t="n">
        <f aca="false">IFERROR(P575/O575,"")</f>
        <v>1</v>
      </c>
      <c r="AA575" s="27" t="n">
        <f aca="false">IFERROR(Q575/P575,"")</f>
        <v>1</v>
      </c>
      <c r="AB575" s="25" t="n">
        <f aca="false">IFERROR(T575/P575,"")</f>
        <v>1000</v>
      </c>
      <c r="AC575" s="25" t="n">
        <f aca="false">IFERROR(T575/Q575,"")</f>
        <v>1000</v>
      </c>
      <c r="AD575" s="25" t="n">
        <f aca="false">IFERROR(R575/Q575,"")</f>
        <v>1600</v>
      </c>
      <c r="AE575" s="28" t="n">
        <f aca="false">IFERROR(R575/T575,"")</f>
        <v>1.6</v>
      </c>
      <c r="AF575" s="29" t="str">
        <f aca="false">IF(A575="","",IF(OR(O575&gt;K575,P575&gt;O575,Q575&gt;P575,K575&gt;J575),"CHECK","OK"))</f>
        <v>OK</v>
      </c>
    </row>
    <row r="576" customFormat="false" ht="15" hidden="false" customHeight="false" outlineLevel="0" collapsed="false">
      <c r="A576" s="21" t="n">
        <v>46082</v>
      </c>
      <c r="B576" s="4" t="s">
        <v>115</v>
      </c>
      <c r="C576" s="4" t="s">
        <v>125</v>
      </c>
      <c r="D576" s="4" t="s">
        <v>132</v>
      </c>
      <c r="E576" s="16" t="n">
        <v>0</v>
      </c>
      <c r="F576" s="16" t="n">
        <v>0</v>
      </c>
      <c r="G576" s="14" t="n">
        <v>0</v>
      </c>
      <c r="H576" s="14" t="n">
        <v>0</v>
      </c>
      <c r="I576" s="14" t="n">
        <v>0</v>
      </c>
      <c r="J576" s="14" t="n">
        <v>6</v>
      </c>
      <c r="K576" s="14" t="n">
        <v>5</v>
      </c>
      <c r="L576" s="14" t="n">
        <v>3</v>
      </c>
      <c r="M576" s="14" t="n">
        <v>2</v>
      </c>
      <c r="N576" s="14" t="n">
        <v>1</v>
      </c>
      <c r="O576" s="14" t="n">
        <v>4</v>
      </c>
      <c r="P576" s="14" t="n">
        <v>3</v>
      </c>
      <c r="Q576" s="14" t="n">
        <v>3</v>
      </c>
      <c r="R576" s="16" t="n">
        <v>4600</v>
      </c>
      <c r="S576" s="24" t="n">
        <v>23</v>
      </c>
      <c r="T576" s="25" t="n">
        <f aca="false">IF(A576="","",E576+F576)</f>
        <v>0</v>
      </c>
      <c r="U576" s="26" t="str">
        <f aca="false">IFERROR(H576/G576,"")</f>
        <v/>
      </c>
      <c r="V576" s="27" t="str">
        <f aca="false">IFERROR(J576/I576,"")</f>
        <v/>
      </c>
      <c r="W576" s="27" t="n">
        <f aca="false">IFERROR(K576/J576,"")</f>
        <v>0.833333333333333</v>
      </c>
      <c r="X576" s="25" t="n">
        <f aca="false">IFERROR(T576/K576,"")</f>
        <v>0</v>
      </c>
      <c r="Y576" s="27" t="n">
        <f aca="false">IFERROR(O576/K576,"")</f>
        <v>0.8</v>
      </c>
      <c r="Z576" s="27" t="n">
        <f aca="false">IFERROR(P576/O576,"")</f>
        <v>0.75</v>
      </c>
      <c r="AA576" s="27" t="n">
        <f aca="false">IFERROR(Q576/P576,"")</f>
        <v>1</v>
      </c>
      <c r="AB576" s="25" t="n">
        <f aca="false">IFERROR(T576/P576,"")</f>
        <v>0</v>
      </c>
      <c r="AC576" s="25" t="n">
        <f aca="false">IFERROR(T576/Q576,"")</f>
        <v>0</v>
      </c>
      <c r="AD576" s="25" t="n">
        <f aca="false">IFERROR(R576/Q576,"")</f>
        <v>1533.33333333333</v>
      </c>
      <c r="AE576" s="28" t="str">
        <f aca="false">IFERROR(R576/T576,"")</f>
        <v/>
      </c>
      <c r="AF576" s="29" t="str">
        <f aca="false">IF(A576="","",IF(OR(O576&gt;K576,P576&gt;O576,Q576&gt;P576,K576&gt;J576),"CHECK","OK"))</f>
        <v>OK</v>
      </c>
    </row>
    <row r="577" customFormat="false" ht="15" hidden="false" customHeight="false" outlineLevel="0" collapsed="false">
      <c r="A577" s="21" t="n">
        <v>46082</v>
      </c>
      <c r="B577" s="4" t="s">
        <v>115</v>
      </c>
      <c r="C577" s="4" t="s">
        <v>125</v>
      </c>
      <c r="D577" s="4" t="s">
        <v>133</v>
      </c>
      <c r="E577" s="16" t="n">
        <v>0</v>
      </c>
      <c r="F577" s="16" t="n">
        <v>0</v>
      </c>
      <c r="G577" s="14" t="n">
        <v>0</v>
      </c>
      <c r="H577" s="14" t="n">
        <v>0</v>
      </c>
      <c r="I577" s="14" t="n">
        <v>134</v>
      </c>
      <c r="J577" s="14" t="n">
        <v>7</v>
      </c>
      <c r="K577" s="14" t="n">
        <v>4</v>
      </c>
      <c r="L577" s="14" t="n">
        <v>4</v>
      </c>
      <c r="M577" s="14" t="n">
        <v>2</v>
      </c>
      <c r="N577" s="14" t="n">
        <v>1</v>
      </c>
      <c r="O577" s="14" t="n">
        <v>2</v>
      </c>
      <c r="P577" s="14" t="n">
        <v>2</v>
      </c>
      <c r="Q577" s="14" t="n">
        <v>2</v>
      </c>
      <c r="R577" s="16" t="n">
        <v>2700</v>
      </c>
      <c r="S577" s="24" t="n">
        <v>27</v>
      </c>
      <c r="T577" s="25" t="n">
        <f aca="false">IF(A577="","",E577+F577)</f>
        <v>0</v>
      </c>
      <c r="U577" s="26" t="str">
        <f aca="false">IFERROR(H577/G577,"")</f>
        <v/>
      </c>
      <c r="V577" s="27" t="n">
        <f aca="false">IFERROR(J577/I577,"")</f>
        <v>0.0522388059701493</v>
      </c>
      <c r="W577" s="27" t="n">
        <f aca="false">IFERROR(K577/J577,"")</f>
        <v>0.571428571428571</v>
      </c>
      <c r="X577" s="25" t="n">
        <f aca="false">IFERROR(T577/K577,"")</f>
        <v>0</v>
      </c>
      <c r="Y577" s="27" t="n">
        <f aca="false">IFERROR(O577/K577,"")</f>
        <v>0.5</v>
      </c>
      <c r="Z577" s="27" t="n">
        <f aca="false">IFERROR(P577/O577,"")</f>
        <v>1</v>
      </c>
      <c r="AA577" s="27" t="n">
        <f aca="false">IFERROR(Q577/P577,"")</f>
        <v>1</v>
      </c>
      <c r="AB577" s="25" t="n">
        <f aca="false">IFERROR(T577/P577,"")</f>
        <v>0</v>
      </c>
      <c r="AC577" s="25" t="n">
        <f aca="false">IFERROR(T577/Q577,"")</f>
        <v>0</v>
      </c>
      <c r="AD577" s="25" t="n">
        <f aca="false">IFERROR(R577/Q577,"")</f>
        <v>1350</v>
      </c>
      <c r="AE577" s="28" t="str">
        <f aca="false">IFERROR(R577/T577,"")</f>
        <v/>
      </c>
      <c r="AF577" s="29" t="str">
        <f aca="false">IF(A577="","",IF(OR(O577&gt;K577,P577&gt;O577,Q577&gt;P577,K577&gt;J577),"CHECK","OK"))</f>
        <v>OK</v>
      </c>
    </row>
    <row r="578" customFormat="false" ht="15" hidden="false" customHeight="false" outlineLevel="0" collapsed="false">
      <c r="A578" s="21" t="n">
        <v>46113</v>
      </c>
      <c r="B578" s="4" t="s">
        <v>109</v>
      </c>
      <c r="C578" s="4" t="s">
        <v>110</v>
      </c>
      <c r="D578" s="4" t="s">
        <v>111</v>
      </c>
      <c r="E578" s="16" t="n">
        <v>219100</v>
      </c>
      <c r="F578" s="16" t="n">
        <v>20700</v>
      </c>
      <c r="G578" s="14" t="n">
        <v>32129</v>
      </c>
      <c r="H578" s="14" t="n">
        <v>1451</v>
      </c>
      <c r="I578" s="14" t="n">
        <v>1373</v>
      </c>
      <c r="J578" s="14" t="n">
        <v>77</v>
      </c>
      <c r="K578" s="14" t="n">
        <v>49</v>
      </c>
      <c r="L578" s="14" t="n">
        <v>38</v>
      </c>
      <c r="M578" s="14" t="n">
        <v>27</v>
      </c>
      <c r="N578" s="14" t="n">
        <v>12</v>
      </c>
      <c r="O578" s="14" t="n">
        <v>29</v>
      </c>
      <c r="P578" s="14" t="n">
        <v>22</v>
      </c>
      <c r="Q578" s="14" t="n">
        <v>7</v>
      </c>
      <c r="R578" s="16" t="n">
        <v>1363600</v>
      </c>
      <c r="S578" s="24" t="n">
        <v>22</v>
      </c>
      <c r="T578" s="25" t="n">
        <f aca="false">IF(A578="","",E578+F578)</f>
        <v>239800</v>
      </c>
      <c r="U578" s="26" t="n">
        <f aca="false">IFERROR(H578/G578,"")</f>
        <v>0.0451616919294096</v>
      </c>
      <c r="V578" s="27" t="n">
        <f aca="false">IFERROR(J578/I578,"")</f>
        <v>0.056081573197378</v>
      </c>
      <c r="W578" s="27" t="n">
        <f aca="false">IFERROR(K578/J578,"")</f>
        <v>0.636363636363636</v>
      </c>
      <c r="X578" s="25" t="n">
        <f aca="false">IFERROR(T578/K578,"")</f>
        <v>4893.87755102041</v>
      </c>
      <c r="Y578" s="27" t="n">
        <f aca="false">IFERROR(O578/K578,"")</f>
        <v>0.591836734693878</v>
      </c>
      <c r="Z578" s="27" t="n">
        <f aca="false">IFERROR(P578/O578,"")</f>
        <v>0.758620689655172</v>
      </c>
      <c r="AA578" s="27" t="n">
        <f aca="false">IFERROR(Q578/P578,"")</f>
        <v>0.318181818181818</v>
      </c>
      <c r="AB578" s="25" t="n">
        <f aca="false">IFERROR(T578/P578,"")</f>
        <v>10900</v>
      </c>
      <c r="AC578" s="25" t="n">
        <f aca="false">IFERROR(T578/Q578,"")</f>
        <v>34257.1428571429</v>
      </c>
      <c r="AD578" s="25" t="n">
        <f aca="false">IFERROR(R578/Q578,"")</f>
        <v>194800</v>
      </c>
      <c r="AE578" s="28" t="n">
        <f aca="false">IFERROR(R578/T578,"")</f>
        <v>5.68640533778148</v>
      </c>
      <c r="AF578" s="29" t="str">
        <f aca="false">IF(A578="","",IF(OR(O578&gt;K578,P578&gt;O578,Q578&gt;P578,K578&gt;J578),"CHECK","OK"))</f>
        <v>OK</v>
      </c>
    </row>
    <row r="579" customFormat="false" ht="15" hidden="false" customHeight="false" outlineLevel="0" collapsed="false">
      <c r="A579" s="21" t="n">
        <v>46113</v>
      </c>
      <c r="B579" s="4" t="s">
        <v>109</v>
      </c>
      <c r="C579" s="4" t="s">
        <v>110</v>
      </c>
      <c r="D579" s="4" t="s">
        <v>117</v>
      </c>
      <c r="E579" s="16" t="n">
        <v>50300</v>
      </c>
      <c r="F579" s="16" t="n">
        <v>5200</v>
      </c>
      <c r="G579" s="14" t="n">
        <v>7250</v>
      </c>
      <c r="H579" s="14" t="n">
        <v>847</v>
      </c>
      <c r="I579" s="14" t="n">
        <v>799</v>
      </c>
      <c r="J579" s="14" t="n">
        <v>78</v>
      </c>
      <c r="K579" s="14" t="n">
        <v>60</v>
      </c>
      <c r="L579" s="14" t="n">
        <v>39</v>
      </c>
      <c r="M579" s="14" t="n">
        <v>27</v>
      </c>
      <c r="N579" s="14" t="n">
        <v>12</v>
      </c>
      <c r="O579" s="14" t="n">
        <v>37</v>
      </c>
      <c r="P579" s="14" t="n">
        <v>28</v>
      </c>
      <c r="Q579" s="14" t="n">
        <v>10</v>
      </c>
      <c r="R579" s="16" t="n">
        <v>1927900</v>
      </c>
      <c r="S579" s="24" t="n">
        <v>17</v>
      </c>
      <c r="T579" s="25" t="n">
        <f aca="false">IF(A579="","",E579+F579)</f>
        <v>55500</v>
      </c>
      <c r="U579" s="26" t="n">
        <f aca="false">IFERROR(H579/G579,"")</f>
        <v>0.116827586206897</v>
      </c>
      <c r="V579" s="27" t="n">
        <f aca="false">IFERROR(J579/I579,"")</f>
        <v>0.097622027534418</v>
      </c>
      <c r="W579" s="27" t="n">
        <f aca="false">IFERROR(K579/J579,"")</f>
        <v>0.769230769230769</v>
      </c>
      <c r="X579" s="25" t="n">
        <f aca="false">IFERROR(T579/K579,"")</f>
        <v>925</v>
      </c>
      <c r="Y579" s="27" t="n">
        <f aca="false">IFERROR(O579/K579,"")</f>
        <v>0.616666666666667</v>
      </c>
      <c r="Z579" s="27" t="n">
        <f aca="false">IFERROR(P579/O579,"")</f>
        <v>0.756756756756757</v>
      </c>
      <c r="AA579" s="27" t="n">
        <f aca="false">IFERROR(Q579/P579,"")</f>
        <v>0.357142857142857</v>
      </c>
      <c r="AB579" s="25" t="n">
        <f aca="false">IFERROR(T579/P579,"")</f>
        <v>1982.14285714286</v>
      </c>
      <c r="AC579" s="25" t="n">
        <f aca="false">IFERROR(T579/Q579,"")</f>
        <v>5550</v>
      </c>
      <c r="AD579" s="25" t="n">
        <f aca="false">IFERROR(R579/Q579,"")</f>
        <v>192790</v>
      </c>
      <c r="AE579" s="28" t="n">
        <f aca="false">IFERROR(R579/T579,"")</f>
        <v>34.7369369369369</v>
      </c>
      <c r="AF579" s="29" t="str">
        <f aca="false">IF(A579="","",IF(OR(O579&gt;K579,P579&gt;O579,Q579&gt;P579,K579&gt;J579),"CHECK","OK"))</f>
        <v>OK</v>
      </c>
    </row>
    <row r="580" customFormat="false" ht="15" hidden="false" customHeight="false" outlineLevel="0" collapsed="false">
      <c r="A580" s="21" t="n">
        <v>46113</v>
      </c>
      <c r="B580" s="4" t="s">
        <v>109</v>
      </c>
      <c r="C580" s="4" t="s">
        <v>110</v>
      </c>
      <c r="D580" s="4" t="s">
        <v>121</v>
      </c>
      <c r="E580" s="16" t="n">
        <v>167400</v>
      </c>
      <c r="F580" s="16" t="n">
        <v>14800</v>
      </c>
      <c r="G580" s="14" t="n">
        <v>145458</v>
      </c>
      <c r="H580" s="14" t="n">
        <v>1768</v>
      </c>
      <c r="I580" s="14" t="n">
        <v>1621</v>
      </c>
      <c r="J580" s="14" t="n">
        <v>83</v>
      </c>
      <c r="K580" s="14" t="n">
        <v>46</v>
      </c>
      <c r="L580" s="14" t="n">
        <v>42</v>
      </c>
      <c r="M580" s="14" t="n">
        <v>29</v>
      </c>
      <c r="N580" s="14" t="n">
        <v>12</v>
      </c>
      <c r="O580" s="14" t="n">
        <v>23</v>
      </c>
      <c r="P580" s="14" t="n">
        <v>16</v>
      </c>
      <c r="Q580" s="14" t="n">
        <v>5</v>
      </c>
      <c r="R580" s="16" t="n">
        <v>976900</v>
      </c>
      <c r="S580" s="24" t="n">
        <v>21</v>
      </c>
      <c r="T580" s="25" t="n">
        <f aca="false">IF(A580="","",E580+F580)</f>
        <v>182200</v>
      </c>
      <c r="U580" s="26" t="n">
        <f aca="false">IFERROR(H580/G580,"")</f>
        <v>0.012154711325606</v>
      </c>
      <c r="V580" s="27" t="n">
        <f aca="false">IFERROR(J580/I580,"")</f>
        <v>0.0512029611351018</v>
      </c>
      <c r="W580" s="27" t="n">
        <f aca="false">IFERROR(K580/J580,"")</f>
        <v>0.55421686746988</v>
      </c>
      <c r="X580" s="25" t="n">
        <f aca="false">IFERROR(T580/K580,"")</f>
        <v>3960.86956521739</v>
      </c>
      <c r="Y580" s="27" t="n">
        <f aca="false">IFERROR(O580/K580,"")</f>
        <v>0.5</v>
      </c>
      <c r="Z580" s="27" t="n">
        <f aca="false">IFERROR(P580/O580,"")</f>
        <v>0.695652173913044</v>
      </c>
      <c r="AA580" s="27" t="n">
        <f aca="false">IFERROR(Q580/P580,"")</f>
        <v>0.3125</v>
      </c>
      <c r="AB580" s="25" t="n">
        <f aca="false">IFERROR(T580/P580,"")</f>
        <v>11387.5</v>
      </c>
      <c r="AC580" s="25" t="n">
        <f aca="false">IFERROR(T580/Q580,"")</f>
        <v>36440</v>
      </c>
      <c r="AD580" s="25" t="n">
        <f aca="false">IFERROR(R580/Q580,"")</f>
        <v>195380</v>
      </c>
      <c r="AE580" s="28" t="n">
        <f aca="false">IFERROR(R580/T580,"")</f>
        <v>5.36169045005488</v>
      </c>
      <c r="AF580" s="29" t="str">
        <f aca="false">IF(A580="","",IF(OR(O580&gt;K580,P580&gt;O580,Q580&gt;P580,K580&gt;J580),"CHECK","OK"))</f>
        <v>OK</v>
      </c>
    </row>
    <row r="581" customFormat="false" ht="15" hidden="false" customHeight="false" outlineLevel="0" collapsed="false">
      <c r="A581" s="21" t="n">
        <v>46113</v>
      </c>
      <c r="B581" s="4" t="s">
        <v>109</v>
      </c>
      <c r="C581" s="4" t="s">
        <v>110</v>
      </c>
      <c r="D581" s="4" t="s">
        <v>123</v>
      </c>
      <c r="E581" s="16" t="n">
        <v>79000</v>
      </c>
      <c r="F581" s="16" t="n">
        <v>18400</v>
      </c>
      <c r="G581" s="14" t="n">
        <v>159625</v>
      </c>
      <c r="H581" s="14" t="n">
        <v>606</v>
      </c>
      <c r="I581" s="14" t="n">
        <v>468</v>
      </c>
      <c r="J581" s="14" t="n">
        <v>12</v>
      </c>
      <c r="K581" s="14" t="n">
        <v>6</v>
      </c>
      <c r="L581" s="14" t="n">
        <v>6</v>
      </c>
      <c r="M581" s="14" t="n">
        <v>4</v>
      </c>
      <c r="N581" s="14" t="n">
        <v>2</v>
      </c>
      <c r="O581" s="14" t="n">
        <v>3</v>
      </c>
      <c r="P581" s="14" t="n">
        <v>2</v>
      </c>
      <c r="Q581" s="14" t="n">
        <v>1</v>
      </c>
      <c r="R581" s="16" t="n">
        <v>197700</v>
      </c>
      <c r="S581" s="24" t="n">
        <v>10</v>
      </c>
      <c r="T581" s="25" t="n">
        <f aca="false">IF(A581="","",E581+F581)</f>
        <v>97400</v>
      </c>
      <c r="U581" s="26" t="n">
        <f aca="false">IFERROR(H581/G581,"")</f>
        <v>0.003796397807361</v>
      </c>
      <c r="V581" s="27" t="n">
        <f aca="false">IFERROR(J581/I581,"")</f>
        <v>0.0256410256410256</v>
      </c>
      <c r="W581" s="27" t="n">
        <f aca="false">IFERROR(K581/J581,"")</f>
        <v>0.5</v>
      </c>
      <c r="X581" s="25" t="n">
        <f aca="false">IFERROR(T581/K581,"")</f>
        <v>16233.3333333333</v>
      </c>
      <c r="Y581" s="27" t="n">
        <f aca="false">IFERROR(O581/K581,"")</f>
        <v>0.5</v>
      </c>
      <c r="Z581" s="27" t="n">
        <f aca="false">IFERROR(P581/O581,"")</f>
        <v>0.666666666666667</v>
      </c>
      <c r="AA581" s="27" t="n">
        <f aca="false">IFERROR(Q581/P581,"")</f>
        <v>0.5</v>
      </c>
      <c r="AB581" s="25" t="n">
        <f aca="false">IFERROR(T581/P581,"")</f>
        <v>48700</v>
      </c>
      <c r="AC581" s="25" t="n">
        <f aca="false">IFERROR(T581/Q581,"")</f>
        <v>97400</v>
      </c>
      <c r="AD581" s="25" t="n">
        <f aca="false">IFERROR(R581/Q581,"")</f>
        <v>197700</v>
      </c>
      <c r="AE581" s="28" t="n">
        <f aca="false">IFERROR(R581/T581,"")</f>
        <v>2.02977412731006</v>
      </c>
      <c r="AF581" s="29" t="str">
        <f aca="false">IF(A581="","",IF(OR(O581&gt;K581,P581&gt;O581,Q581&gt;P581,K581&gt;J581),"CHECK","OK"))</f>
        <v>OK</v>
      </c>
    </row>
    <row r="582" customFormat="false" ht="15" hidden="false" customHeight="false" outlineLevel="0" collapsed="false">
      <c r="A582" s="21" t="n">
        <v>46113</v>
      </c>
      <c r="B582" s="4" t="s">
        <v>109</v>
      </c>
      <c r="C582" s="4" t="s">
        <v>110</v>
      </c>
      <c r="D582" s="4" t="s">
        <v>126</v>
      </c>
      <c r="E582" s="16" t="n">
        <v>121900</v>
      </c>
      <c r="F582" s="16" t="n">
        <v>22400</v>
      </c>
      <c r="G582" s="14" t="n">
        <v>210993</v>
      </c>
      <c r="H582" s="14" t="n">
        <v>1878</v>
      </c>
      <c r="I582" s="14" t="n">
        <v>1280</v>
      </c>
      <c r="J582" s="14" t="n">
        <v>64</v>
      </c>
      <c r="K582" s="14" t="n">
        <v>29</v>
      </c>
      <c r="L582" s="14" t="n">
        <v>32</v>
      </c>
      <c r="M582" s="14" t="n">
        <v>22</v>
      </c>
      <c r="N582" s="14" t="n">
        <v>10</v>
      </c>
      <c r="O582" s="14" t="n">
        <v>13</v>
      </c>
      <c r="P582" s="14" t="n">
        <v>8</v>
      </c>
      <c r="Q582" s="14" t="n">
        <v>2</v>
      </c>
      <c r="R582" s="16" t="n">
        <v>359900</v>
      </c>
      <c r="S582" s="24" t="n">
        <v>16</v>
      </c>
      <c r="T582" s="25" t="n">
        <f aca="false">IF(A582="","",E582+F582)</f>
        <v>144300</v>
      </c>
      <c r="U582" s="26" t="n">
        <f aca="false">IFERROR(H582/G582,"")</f>
        <v>0.00890076921983194</v>
      </c>
      <c r="V582" s="27" t="n">
        <f aca="false">IFERROR(J582/I582,"")</f>
        <v>0.05</v>
      </c>
      <c r="W582" s="27" t="n">
        <f aca="false">IFERROR(K582/J582,"")</f>
        <v>0.453125</v>
      </c>
      <c r="X582" s="25" t="n">
        <f aca="false">IFERROR(T582/K582,"")</f>
        <v>4975.86206896552</v>
      </c>
      <c r="Y582" s="27" t="n">
        <f aca="false">IFERROR(O582/K582,"")</f>
        <v>0.448275862068966</v>
      </c>
      <c r="Z582" s="27" t="n">
        <f aca="false">IFERROR(P582/O582,"")</f>
        <v>0.615384615384615</v>
      </c>
      <c r="AA582" s="27" t="n">
        <f aca="false">IFERROR(Q582/P582,"")</f>
        <v>0.25</v>
      </c>
      <c r="AB582" s="25" t="n">
        <f aca="false">IFERROR(T582/P582,"")</f>
        <v>18037.5</v>
      </c>
      <c r="AC582" s="25" t="n">
        <f aca="false">IFERROR(T582/Q582,"")</f>
        <v>72150</v>
      </c>
      <c r="AD582" s="25" t="n">
        <f aca="false">IFERROR(R582/Q582,"")</f>
        <v>179950</v>
      </c>
      <c r="AE582" s="28" t="n">
        <f aca="false">IFERROR(R582/T582,"")</f>
        <v>2.49410949410949</v>
      </c>
      <c r="AF582" s="29" t="str">
        <f aca="false">IF(A582="","",IF(OR(O582&gt;K582,P582&gt;O582,Q582&gt;P582,K582&gt;J582),"CHECK","OK"))</f>
        <v>OK</v>
      </c>
    </row>
    <row r="583" customFormat="false" ht="15" hidden="false" customHeight="false" outlineLevel="0" collapsed="false">
      <c r="A583" s="21" t="n">
        <v>46113</v>
      </c>
      <c r="B583" s="4" t="s">
        <v>109</v>
      </c>
      <c r="C583" s="4" t="s">
        <v>110</v>
      </c>
      <c r="D583" s="4" t="s">
        <v>127</v>
      </c>
      <c r="E583" s="16" t="n">
        <v>0</v>
      </c>
      <c r="F583" s="16" t="n">
        <v>45100</v>
      </c>
      <c r="G583" s="14" t="n">
        <v>47600</v>
      </c>
      <c r="H583" s="14" t="n">
        <v>1563</v>
      </c>
      <c r="I583" s="14" t="n">
        <v>1581</v>
      </c>
      <c r="J583" s="14" t="n">
        <v>44</v>
      </c>
      <c r="K583" s="14" t="n">
        <v>31</v>
      </c>
      <c r="L583" s="14" t="n">
        <v>22</v>
      </c>
      <c r="M583" s="14" t="n">
        <v>15</v>
      </c>
      <c r="N583" s="14" t="n">
        <v>7</v>
      </c>
      <c r="O583" s="14" t="n">
        <v>18</v>
      </c>
      <c r="P583" s="14" t="n">
        <v>13</v>
      </c>
      <c r="Q583" s="14" t="n">
        <v>5</v>
      </c>
      <c r="R583" s="16" t="n">
        <v>998100</v>
      </c>
      <c r="S583" s="24" t="n">
        <v>11</v>
      </c>
      <c r="T583" s="25" t="n">
        <f aca="false">IF(A583="","",E583+F583)</f>
        <v>45100</v>
      </c>
      <c r="U583" s="26" t="n">
        <f aca="false">IFERROR(H583/G583,"")</f>
        <v>0.0328361344537815</v>
      </c>
      <c r="V583" s="27" t="n">
        <f aca="false">IFERROR(J583/I583,"")</f>
        <v>0.0278304870335231</v>
      </c>
      <c r="W583" s="27" t="n">
        <f aca="false">IFERROR(K583/J583,"")</f>
        <v>0.704545454545455</v>
      </c>
      <c r="X583" s="25" t="n">
        <f aca="false">IFERROR(T583/K583,"")</f>
        <v>1454.83870967742</v>
      </c>
      <c r="Y583" s="27" t="n">
        <f aca="false">IFERROR(O583/K583,"")</f>
        <v>0.580645161290323</v>
      </c>
      <c r="Z583" s="27" t="n">
        <f aca="false">IFERROR(P583/O583,"")</f>
        <v>0.722222222222222</v>
      </c>
      <c r="AA583" s="27" t="n">
        <f aca="false">IFERROR(Q583/P583,"")</f>
        <v>0.384615384615385</v>
      </c>
      <c r="AB583" s="25" t="n">
        <f aca="false">IFERROR(T583/P583,"")</f>
        <v>3469.23076923077</v>
      </c>
      <c r="AC583" s="25" t="n">
        <f aca="false">IFERROR(T583/Q583,"")</f>
        <v>9020</v>
      </c>
      <c r="AD583" s="25" t="n">
        <f aca="false">IFERROR(R583/Q583,"")</f>
        <v>199620</v>
      </c>
      <c r="AE583" s="28" t="n">
        <f aca="false">IFERROR(R583/T583,"")</f>
        <v>22.1308203991131</v>
      </c>
      <c r="AF583" s="29" t="str">
        <f aca="false">IF(A583="","",IF(OR(O583&gt;K583,P583&gt;O583,Q583&gt;P583,K583&gt;J583),"CHECK","OK"))</f>
        <v>OK</v>
      </c>
    </row>
    <row r="584" customFormat="false" ht="15" hidden="false" customHeight="false" outlineLevel="0" collapsed="false">
      <c r="A584" s="21" t="n">
        <v>46113</v>
      </c>
      <c r="B584" s="4" t="s">
        <v>109</v>
      </c>
      <c r="C584" s="4" t="s">
        <v>110</v>
      </c>
      <c r="D584" s="4" t="s">
        <v>128</v>
      </c>
      <c r="E584" s="16" t="n">
        <v>0</v>
      </c>
      <c r="F584" s="16" t="n">
        <v>14400</v>
      </c>
      <c r="G584" s="14" t="n">
        <v>22245</v>
      </c>
      <c r="H584" s="14" t="n">
        <v>1211</v>
      </c>
      <c r="I584" s="14" t="n">
        <v>943</v>
      </c>
      <c r="J584" s="14" t="n">
        <v>257</v>
      </c>
      <c r="K584" s="14" t="n">
        <v>184</v>
      </c>
      <c r="L584" s="14" t="n">
        <v>193</v>
      </c>
      <c r="M584" s="14" t="n">
        <v>26</v>
      </c>
      <c r="N584" s="14" t="n">
        <v>38</v>
      </c>
      <c r="O584" s="14" t="n">
        <v>104</v>
      </c>
      <c r="P584" s="14" t="n">
        <v>74</v>
      </c>
      <c r="Q584" s="14" t="n">
        <v>26</v>
      </c>
      <c r="R584" s="16" t="n">
        <v>4034600</v>
      </c>
      <c r="S584" s="24" t="n">
        <v>11</v>
      </c>
      <c r="T584" s="25" t="n">
        <f aca="false">IF(A584="","",E584+F584)</f>
        <v>14400</v>
      </c>
      <c r="U584" s="26" t="n">
        <f aca="false">IFERROR(H584/G584,"")</f>
        <v>0.0544391998201843</v>
      </c>
      <c r="V584" s="27" t="n">
        <f aca="false">IFERROR(J584/I584,"")</f>
        <v>0.27253446447508</v>
      </c>
      <c r="W584" s="27" t="n">
        <f aca="false">IFERROR(K584/J584,"")</f>
        <v>0.715953307392996</v>
      </c>
      <c r="X584" s="25" t="n">
        <f aca="false">IFERROR(T584/K584,"")</f>
        <v>78.2608695652174</v>
      </c>
      <c r="Y584" s="27" t="n">
        <f aca="false">IFERROR(O584/K584,"")</f>
        <v>0.565217391304348</v>
      </c>
      <c r="Z584" s="27" t="n">
        <f aca="false">IFERROR(P584/O584,"")</f>
        <v>0.711538461538462</v>
      </c>
      <c r="AA584" s="27" t="n">
        <f aca="false">IFERROR(Q584/P584,"")</f>
        <v>0.351351351351351</v>
      </c>
      <c r="AB584" s="25" t="n">
        <f aca="false">IFERROR(T584/P584,"")</f>
        <v>194.594594594595</v>
      </c>
      <c r="AC584" s="25" t="n">
        <f aca="false">IFERROR(T584/Q584,"")</f>
        <v>553.846153846154</v>
      </c>
      <c r="AD584" s="25" t="n">
        <f aca="false">IFERROR(R584/Q584,"")</f>
        <v>155176.923076923</v>
      </c>
      <c r="AE584" s="28" t="n">
        <f aca="false">IFERROR(R584/T584,"")</f>
        <v>280.180555555556</v>
      </c>
      <c r="AF584" s="29" t="str">
        <f aca="false">IF(A584="","",IF(OR(O584&gt;K584,P584&gt;O584,Q584&gt;P584,K584&gt;J584),"CHECK","OK"))</f>
        <v>OK</v>
      </c>
    </row>
    <row r="585" customFormat="false" ht="15" hidden="false" customHeight="false" outlineLevel="0" collapsed="false">
      <c r="A585" s="21" t="n">
        <v>46113</v>
      </c>
      <c r="B585" s="4" t="s">
        <v>109</v>
      </c>
      <c r="C585" s="4" t="s">
        <v>110</v>
      </c>
      <c r="D585" s="4" t="s">
        <v>129</v>
      </c>
      <c r="E585" s="16" t="n">
        <v>0</v>
      </c>
      <c r="F585" s="16" t="n">
        <v>30200</v>
      </c>
      <c r="G585" s="14" t="n">
        <v>25457</v>
      </c>
      <c r="H585" s="14" t="n">
        <v>253</v>
      </c>
      <c r="I585" s="14" t="n">
        <v>214</v>
      </c>
      <c r="J585" s="14" t="n">
        <v>4</v>
      </c>
      <c r="K585" s="14" t="n">
        <v>2</v>
      </c>
      <c r="L585" s="14" t="n">
        <v>2</v>
      </c>
      <c r="M585" s="14" t="n">
        <v>1</v>
      </c>
      <c r="N585" s="14" t="n">
        <v>1</v>
      </c>
      <c r="O585" s="14" t="n">
        <v>1</v>
      </c>
      <c r="P585" s="14" t="n">
        <v>1</v>
      </c>
      <c r="Q585" s="14" t="n">
        <v>0</v>
      </c>
      <c r="R585" s="16" t="n">
        <v>0</v>
      </c>
      <c r="S585" s="24" t="n">
        <v>23</v>
      </c>
      <c r="T585" s="25" t="n">
        <f aca="false">IF(A585="","",E585+F585)</f>
        <v>30200</v>
      </c>
      <c r="U585" s="26" t="n">
        <f aca="false">IFERROR(H585/G585,"")</f>
        <v>0.0099383273755745</v>
      </c>
      <c r="V585" s="27" t="n">
        <f aca="false">IFERROR(J585/I585,"")</f>
        <v>0.0186915887850467</v>
      </c>
      <c r="W585" s="27" t="n">
        <f aca="false">IFERROR(K585/J585,"")</f>
        <v>0.5</v>
      </c>
      <c r="X585" s="25" t="n">
        <f aca="false">IFERROR(T585/K585,"")</f>
        <v>15100</v>
      </c>
      <c r="Y585" s="27" t="n">
        <f aca="false">IFERROR(O585/K585,"")</f>
        <v>0.5</v>
      </c>
      <c r="Z585" s="27" t="n">
        <f aca="false">IFERROR(P585/O585,"")</f>
        <v>1</v>
      </c>
      <c r="AA585" s="27" t="n">
        <f aca="false">IFERROR(Q585/P585,"")</f>
        <v>0</v>
      </c>
      <c r="AB585" s="25" t="n">
        <f aca="false">IFERROR(T585/P585,"")</f>
        <v>30200</v>
      </c>
      <c r="AC585" s="25" t="str">
        <f aca="false">IFERROR(T585/Q585,"")</f>
        <v/>
      </c>
      <c r="AD585" s="25" t="str">
        <f aca="false">IFERROR(R585/Q585,"")</f>
        <v/>
      </c>
      <c r="AE585" s="28" t="n">
        <f aca="false">IFERROR(R585/T585,"")</f>
        <v>0</v>
      </c>
      <c r="AF585" s="29" t="str">
        <f aca="false">IF(A585="","",IF(OR(O585&gt;K585,P585&gt;O585,Q585&gt;P585,K585&gt;J585),"CHECK","OK"))</f>
        <v>OK</v>
      </c>
    </row>
    <row r="586" customFormat="false" ht="15" hidden="false" customHeight="false" outlineLevel="0" collapsed="false">
      <c r="A586" s="21" t="n">
        <v>46113</v>
      </c>
      <c r="B586" s="4" t="s">
        <v>109</v>
      </c>
      <c r="C586" s="4" t="s">
        <v>110</v>
      </c>
      <c r="D586" s="4" t="s">
        <v>130</v>
      </c>
      <c r="E586" s="16" t="n">
        <v>0</v>
      </c>
      <c r="F586" s="16" t="n">
        <v>0</v>
      </c>
      <c r="G586" s="14" t="n">
        <v>0</v>
      </c>
      <c r="H586" s="14" t="n">
        <v>0</v>
      </c>
      <c r="I586" s="14" t="n">
        <v>0</v>
      </c>
      <c r="J586" s="14" t="n">
        <v>14</v>
      </c>
      <c r="K586" s="14" t="n">
        <v>9</v>
      </c>
      <c r="L586" s="14" t="n">
        <v>0</v>
      </c>
      <c r="M586" s="14" t="n">
        <v>0</v>
      </c>
      <c r="N586" s="14" t="n">
        <v>14</v>
      </c>
      <c r="O586" s="14" t="n">
        <v>5</v>
      </c>
      <c r="P586" s="14" t="n">
        <v>4</v>
      </c>
      <c r="Q586" s="14" t="n">
        <v>1</v>
      </c>
      <c r="R586" s="16" t="n">
        <v>191900</v>
      </c>
      <c r="S586" s="24" t="n">
        <v>19</v>
      </c>
      <c r="T586" s="25" t="n">
        <f aca="false">IF(A586="","",E586+F586)</f>
        <v>0</v>
      </c>
      <c r="U586" s="26" t="str">
        <f aca="false">IFERROR(H586/G586,"")</f>
        <v/>
      </c>
      <c r="V586" s="27" t="str">
        <f aca="false">IFERROR(J586/I586,"")</f>
        <v/>
      </c>
      <c r="W586" s="27" t="n">
        <f aca="false">IFERROR(K586/J586,"")</f>
        <v>0.642857142857143</v>
      </c>
      <c r="X586" s="25" t="n">
        <f aca="false">IFERROR(T586/K586,"")</f>
        <v>0</v>
      </c>
      <c r="Y586" s="27" t="n">
        <f aca="false">IFERROR(O586/K586,"")</f>
        <v>0.555555555555556</v>
      </c>
      <c r="Z586" s="27" t="n">
        <f aca="false">IFERROR(P586/O586,"")</f>
        <v>0.8</v>
      </c>
      <c r="AA586" s="27" t="n">
        <f aca="false">IFERROR(Q586/P586,"")</f>
        <v>0.25</v>
      </c>
      <c r="AB586" s="25" t="n">
        <f aca="false">IFERROR(T586/P586,"")</f>
        <v>0</v>
      </c>
      <c r="AC586" s="25" t="n">
        <f aca="false">IFERROR(T586/Q586,"")</f>
        <v>0</v>
      </c>
      <c r="AD586" s="25" t="n">
        <f aca="false">IFERROR(R586/Q586,"")</f>
        <v>191900</v>
      </c>
      <c r="AE586" s="28" t="str">
        <f aca="false">IFERROR(R586/T586,"")</f>
        <v/>
      </c>
      <c r="AF586" s="29" t="str">
        <f aca="false">IF(A586="","",IF(OR(O586&gt;K586,P586&gt;O586,Q586&gt;P586,K586&gt;J586),"CHECK","OK"))</f>
        <v>OK</v>
      </c>
    </row>
    <row r="587" customFormat="false" ht="15" hidden="false" customHeight="false" outlineLevel="0" collapsed="false">
      <c r="A587" s="21" t="n">
        <v>46113</v>
      </c>
      <c r="B587" s="4" t="s">
        <v>109</v>
      </c>
      <c r="C587" s="4" t="s">
        <v>110</v>
      </c>
      <c r="D587" s="4" t="s">
        <v>131</v>
      </c>
      <c r="E587" s="16" t="n">
        <v>0</v>
      </c>
      <c r="F587" s="16" t="n">
        <v>9000</v>
      </c>
      <c r="G587" s="14" t="n">
        <v>10517</v>
      </c>
      <c r="H587" s="14" t="n">
        <v>208</v>
      </c>
      <c r="I587" s="14" t="n">
        <v>144</v>
      </c>
      <c r="J587" s="14" t="n">
        <v>8</v>
      </c>
      <c r="K587" s="14" t="n">
        <v>5</v>
      </c>
      <c r="L587" s="14" t="n">
        <v>4</v>
      </c>
      <c r="M587" s="14" t="n">
        <v>3</v>
      </c>
      <c r="N587" s="14" t="n">
        <v>1</v>
      </c>
      <c r="O587" s="14" t="n">
        <v>3</v>
      </c>
      <c r="P587" s="14" t="n">
        <v>2</v>
      </c>
      <c r="Q587" s="14" t="n">
        <v>1</v>
      </c>
      <c r="R587" s="16" t="n">
        <v>165600</v>
      </c>
      <c r="S587" s="24" t="n">
        <v>16</v>
      </c>
      <c r="T587" s="25" t="n">
        <f aca="false">IF(A587="","",E587+F587)</f>
        <v>9000</v>
      </c>
      <c r="U587" s="26" t="n">
        <f aca="false">IFERROR(H587/G587,"")</f>
        <v>0.0197775030902349</v>
      </c>
      <c r="V587" s="27" t="n">
        <f aca="false">IFERROR(J587/I587,"")</f>
        <v>0.0555555555555556</v>
      </c>
      <c r="W587" s="27" t="n">
        <f aca="false">IFERROR(K587/J587,"")</f>
        <v>0.625</v>
      </c>
      <c r="X587" s="25" t="n">
        <f aca="false">IFERROR(T587/K587,"")</f>
        <v>1800</v>
      </c>
      <c r="Y587" s="27" t="n">
        <f aca="false">IFERROR(O587/K587,"")</f>
        <v>0.6</v>
      </c>
      <c r="Z587" s="27" t="n">
        <f aca="false">IFERROR(P587/O587,"")</f>
        <v>0.666666666666667</v>
      </c>
      <c r="AA587" s="27" t="n">
        <f aca="false">IFERROR(Q587/P587,"")</f>
        <v>0.5</v>
      </c>
      <c r="AB587" s="25" t="n">
        <f aca="false">IFERROR(T587/P587,"")</f>
        <v>4500</v>
      </c>
      <c r="AC587" s="25" t="n">
        <f aca="false">IFERROR(T587/Q587,"")</f>
        <v>9000</v>
      </c>
      <c r="AD587" s="25" t="n">
        <f aca="false">IFERROR(R587/Q587,"")</f>
        <v>165600</v>
      </c>
      <c r="AE587" s="28" t="n">
        <f aca="false">IFERROR(R587/T587,"")</f>
        <v>18.4</v>
      </c>
      <c r="AF587" s="29" t="str">
        <f aca="false">IF(A587="","",IF(OR(O587&gt;K587,P587&gt;O587,Q587&gt;P587,K587&gt;J587),"CHECK","OK"))</f>
        <v>OK</v>
      </c>
    </row>
    <row r="588" customFormat="false" ht="15" hidden="false" customHeight="false" outlineLevel="0" collapsed="false">
      <c r="A588" s="21" t="n">
        <v>46113</v>
      </c>
      <c r="B588" s="4" t="s">
        <v>109</v>
      </c>
      <c r="C588" s="4" t="s">
        <v>110</v>
      </c>
      <c r="D588" s="4" t="s">
        <v>132</v>
      </c>
      <c r="E588" s="16" t="n">
        <v>0</v>
      </c>
      <c r="F588" s="16" t="n">
        <v>0</v>
      </c>
      <c r="G588" s="14" t="n">
        <v>0</v>
      </c>
      <c r="H588" s="14" t="n">
        <v>0</v>
      </c>
      <c r="I588" s="14" t="n">
        <v>0</v>
      </c>
      <c r="J588" s="14" t="n">
        <v>12</v>
      </c>
      <c r="K588" s="14" t="n">
        <v>10</v>
      </c>
      <c r="L588" s="14" t="n">
        <v>6</v>
      </c>
      <c r="M588" s="14" t="n">
        <v>4</v>
      </c>
      <c r="N588" s="14" t="n">
        <v>2</v>
      </c>
      <c r="O588" s="14" t="n">
        <v>7</v>
      </c>
      <c r="P588" s="14" t="n">
        <v>6</v>
      </c>
      <c r="Q588" s="14" t="n">
        <v>2</v>
      </c>
      <c r="R588" s="16" t="n">
        <v>366600</v>
      </c>
      <c r="S588" s="24" t="n">
        <v>11</v>
      </c>
      <c r="T588" s="25" t="n">
        <f aca="false">IF(A588="","",E588+F588)</f>
        <v>0</v>
      </c>
      <c r="U588" s="26" t="str">
        <f aca="false">IFERROR(H588/G588,"")</f>
        <v/>
      </c>
      <c r="V588" s="27" t="str">
        <f aca="false">IFERROR(J588/I588,"")</f>
        <v/>
      </c>
      <c r="W588" s="27" t="n">
        <f aca="false">IFERROR(K588/J588,"")</f>
        <v>0.833333333333333</v>
      </c>
      <c r="X588" s="25" t="n">
        <f aca="false">IFERROR(T588/K588,"")</f>
        <v>0</v>
      </c>
      <c r="Y588" s="27" t="n">
        <f aca="false">IFERROR(O588/K588,"")</f>
        <v>0.7</v>
      </c>
      <c r="Z588" s="27" t="n">
        <f aca="false">IFERROR(P588/O588,"")</f>
        <v>0.857142857142857</v>
      </c>
      <c r="AA588" s="27" t="n">
        <f aca="false">IFERROR(Q588/P588,"")</f>
        <v>0.333333333333333</v>
      </c>
      <c r="AB588" s="25" t="n">
        <f aca="false">IFERROR(T588/P588,"")</f>
        <v>0</v>
      </c>
      <c r="AC588" s="25" t="n">
        <f aca="false">IFERROR(T588/Q588,"")</f>
        <v>0</v>
      </c>
      <c r="AD588" s="25" t="n">
        <f aca="false">IFERROR(R588/Q588,"")</f>
        <v>183300</v>
      </c>
      <c r="AE588" s="28" t="str">
        <f aca="false">IFERROR(R588/T588,"")</f>
        <v/>
      </c>
      <c r="AF588" s="29" t="str">
        <f aca="false">IF(A588="","",IF(OR(O588&gt;K588,P588&gt;O588,Q588&gt;P588,K588&gt;J588),"CHECK","OK"))</f>
        <v>OK</v>
      </c>
    </row>
    <row r="589" customFormat="false" ht="15" hidden="false" customHeight="false" outlineLevel="0" collapsed="false">
      <c r="A589" s="21" t="n">
        <v>46113</v>
      </c>
      <c r="B589" s="4" t="s">
        <v>109</v>
      </c>
      <c r="C589" s="4" t="s">
        <v>110</v>
      </c>
      <c r="D589" s="4" t="s">
        <v>133</v>
      </c>
      <c r="E589" s="16" t="n">
        <v>0</v>
      </c>
      <c r="F589" s="16" t="n">
        <v>0</v>
      </c>
      <c r="G589" s="14" t="n">
        <v>0</v>
      </c>
      <c r="H589" s="14" t="n">
        <v>0</v>
      </c>
      <c r="I589" s="14" t="n">
        <v>300</v>
      </c>
      <c r="J589" s="14" t="n">
        <v>16</v>
      </c>
      <c r="K589" s="14" t="n">
        <v>10</v>
      </c>
      <c r="L589" s="14" t="n">
        <v>8</v>
      </c>
      <c r="M589" s="14" t="n">
        <v>6</v>
      </c>
      <c r="N589" s="14" t="n">
        <v>2</v>
      </c>
      <c r="O589" s="14" t="n">
        <v>6</v>
      </c>
      <c r="P589" s="14" t="n">
        <v>4</v>
      </c>
      <c r="Q589" s="14" t="n">
        <v>2</v>
      </c>
      <c r="R589" s="16" t="n">
        <v>325400</v>
      </c>
      <c r="S589" s="24" t="n">
        <v>9</v>
      </c>
      <c r="T589" s="25" t="n">
        <f aca="false">IF(A589="","",E589+F589)</f>
        <v>0</v>
      </c>
      <c r="U589" s="26" t="str">
        <f aca="false">IFERROR(H589/G589,"")</f>
        <v/>
      </c>
      <c r="V589" s="27" t="n">
        <f aca="false">IFERROR(J589/I589,"")</f>
        <v>0.0533333333333333</v>
      </c>
      <c r="W589" s="27" t="n">
        <f aca="false">IFERROR(K589/J589,"")</f>
        <v>0.625</v>
      </c>
      <c r="X589" s="25" t="n">
        <f aca="false">IFERROR(T589/K589,"")</f>
        <v>0</v>
      </c>
      <c r="Y589" s="27" t="n">
        <f aca="false">IFERROR(O589/K589,"")</f>
        <v>0.6</v>
      </c>
      <c r="Z589" s="27" t="n">
        <f aca="false">IFERROR(P589/O589,"")</f>
        <v>0.666666666666667</v>
      </c>
      <c r="AA589" s="27" t="n">
        <f aca="false">IFERROR(Q589/P589,"")</f>
        <v>0.5</v>
      </c>
      <c r="AB589" s="25" t="n">
        <f aca="false">IFERROR(T589/P589,"")</f>
        <v>0</v>
      </c>
      <c r="AC589" s="25" t="n">
        <f aca="false">IFERROR(T589/Q589,"")</f>
        <v>0</v>
      </c>
      <c r="AD589" s="25" t="n">
        <f aca="false">IFERROR(R589/Q589,"")</f>
        <v>162700</v>
      </c>
      <c r="AE589" s="28" t="str">
        <f aca="false">IFERROR(R589/T589,"")</f>
        <v/>
      </c>
      <c r="AF589" s="29" t="str">
        <f aca="false">IF(A589="","",IF(OR(O589&gt;K589,P589&gt;O589,Q589&gt;P589,K589&gt;J589),"CHECK","OK"))</f>
        <v>OK</v>
      </c>
    </row>
    <row r="590" customFormat="false" ht="15" hidden="false" customHeight="false" outlineLevel="0" collapsed="false">
      <c r="A590" s="21" t="n">
        <v>46113</v>
      </c>
      <c r="B590" s="4" t="s">
        <v>109</v>
      </c>
      <c r="C590" s="4" t="s">
        <v>116</v>
      </c>
      <c r="D590" s="4" t="s">
        <v>111</v>
      </c>
      <c r="E590" s="16" t="n">
        <v>221900</v>
      </c>
      <c r="F590" s="16" t="n">
        <v>19300</v>
      </c>
      <c r="G590" s="14" t="n">
        <v>26486</v>
      </c>
      <c r="H590" s="14" t="n">
        <v>1284</v>
      </c>
      <c r="I590" s="14" t="n">
        <v>1142</v>
      </c>
      <c r="J590" s="14" t="n">
        <v>73</v>
      </c>
      <c r="K590" s="14" t="n">
        <v>52</v>
      </c>
      <c r="L590" s="14" t="n">
        <v>36</v>
      </c>
      <c r="M590" s="14" t="n">
        <v>26</v>
      </c>
      <c r="N590" s="14" t="n">
        <v>11</v>
      </c>
      <c r="O590" s="14" t="n">
        <v>25</v>
      </c>
      <c r="P590" s="14" t="n">
        <v>17</v>
      </c>
      <c r="Q590" s="14" t="n">
        <v>5</v>
      </c>
      <c r="R590" s="16" t="n">
        <v>942700</v>
      </c>
      <c r="S590" s="24" t="n">
        <v>16</v>
      </c>
      <c r="T590" s="25" t="n">
        <f aca="false">IF(A590="","",E590+F590)</f>
        <v>241200</v>
      </c>
      <c r="U590" s="26" t="n">
        <f aca="false">IFERROR(H590/G590,"")</f>
        <v>0.0484784414407612</v>
      </c>
      <c r="V590" s="27" t="n">
        <f aca="false">IFERROR(J590/I590,"")</f>
        <v>0.063922942206655</v>
      </c>
      <c r="W590" s="27" t="n">
        <f aca="false">IFERROR(K590/J590,"")</f>
        <v>0.712328767123288</v>
      </c>
      <c r="X590" s="25" t="n">
        <f aca="false">IFERROR(T590/K590,"")</f>
        <v>4638.46153846154</v>
      </c>
      <c r="Y590" s="27" t="n">
        <f aca="false">IFERROR(O590/K590,"")</f>
        <v>0.480769230769231</v>
      </c>
      <c r="Z590" s="27" t="n">
        <f aca="false">IFERROR(P590/O590,"")</f>
        <v>0.68</v>
      </c>
      <c r="AA590" s="27" t="n">
        <f aca="false">IFERROR(Q590/P590,"")</f>
        <v>0.294117647058824</v>
      </c>
      <c r="AB590" s="25" t="n">
        <f aca="false">IFERROR(T590/P590,"")</f>
        <v>14188.2352941176</v>
      </c>
      <c r="AC590" s="25" t="n">
        <f aca="false">IFERROR(T590/Q590,"")</f>
        <v>48240</v>
      </c>
      <c r="AD590" s="25" t="n">
        <f aca="false">IFERROR(R590/Q590,"")</f>
        <v>188540</v>
      </c>
      <c r="AE590" s="28" t="n">
        <f aca="false">IFERROR(R590/T590,"")</f>
        <v>3.90837479270315</v>
      </c>
      <c r="AF590" s="29" t="str">
        <f aca="false">IF(A590="","",IF(OR(O590&gt;K590,P590&gt;O590,Q590&gt;P590,K590&gt;J590),"CHECK","OK"))</f>
        <v>OK</v>
      </c>
    </row>
    <row r="591" customFormat="false" ht="15" hidden="false" customHeight="false" outlineLevel="0" collapsed="false">
      <c r="A591" s="21" t="n">
        <v>46113</v>
      </c>
      <c r="B591" s="4" t="s">
        <v>109</v>
      </c>
      <c r="C591" s="4" t="s">
        <v>116</v>
      </c>
      <c r="D591" s="4" t="s">
        <v>117</v>
      </c>
      <c r="E591" s="16" t="n">
        <v>41300</v>
      </c>
      <c r="F591" s="16" t="n">
        <v>5100</v>
      </c>
      <c r="G591" s="14" t="n">
        <v>6127</v>
      </c>
      <c r="H591" s="14" t="n">
        <v>699</v>
      </c>
      <c r="I591" s="14" t="n">
        <v>593</v>
      </c>
      <c r="J591" s="14" t="n">
        <v>55</v>
      </c>
      <c r="K591" s="14" t="n">
        <v>44</v>
      </c>
      <c r="L591" s="14" t="n">
        <v>28</v>
      </c>
      <c r="M591" s="14" t="n">
        <v>19</v>
      </c>
      <c r="N591" s="14" t="n">
        <v>8</v>
      </c>
      <c r="O591" s="14" t="n">
        <v>22</v>
      </c>
      <c r="P591" s="14" t="n">
        <v>16</v>
      </c>
      <c r="Q591" s="14" t="n">
        <v>5</v>
      </c>
      <c r="R591" s="16" t="n">
        <v>1036200</v>
      </c>
      <c r="S591" s="24" t="n">
        <v>16</v>
      </c>
      <c r="T591" s="25" t="n">
        <f aca="false">IF(A591="","",E591+F591)</f>
        <v>46400</v>
      </c>
      <c r="U591" s="26" t="n">
        <f aca="false">IFERROR(H591/G591,"")</f>
        <v>0.114085196670475</v>
      </c>
      <c r="V591" s="27" t="n">
        <f aca="false">IFERROR(J591/I591,"")</f>
        <v>0.0927487352445194</v>
      </c>
      <c r="W591" s="27" t="n">
        <f aca="false">IFERROR(K591/J591,"")</f>
        <v>0.8</v>
      </c>
      <c r="X591" s="25" t="n">
        <f aca="false">IFERROR(T591/K591,"")</f>
        <v>1054.54545454545</v>
      </c>
      <c r="Y591" s="27" t="n">
        <f aca="false">IFERROR(O591/K591,"")</f>
        <v>0.5</v>
      </c>
      <c r="Z591" s="27" t="n">
        <f aca="false">IFERROR(P591/O591,"")</f>
        <v>0.727272727272727</v>
      </c>
      <c r="AA591" s="27" t="n">
        <f aca="false">IFERROR(Q591/P591,"")</f>
        <v>0.3125</v>
      </c>
      <c r="AB591" s="25" t="n">
        <f aca="false">IFERROR(T591/P591,"")</f>
        <v>2900</v>
      </c>
      <c r="AC591" s="25" t="n">
        <f aca="false">IFERROR(T591/Q591,"")</f>
        <v>9280</v>
      </c>
      <c r="AD591" s="25" t="n">
        <f aca="false">IFERROR(R591/Q591,"")</f>
        <v>207240</v>
      </c>
      <c r="AE591" s="28" t="n">
        <f aca="false">IFERROR(R591/T591,"")</f>
        <v>22.3318965517241</v>
      </c>
      <c r="AF591" s="29" t="str">
        <f aca="false">IF(A591="","",IF(OR(O591&gt;K591,P591&gt;O591,Q591&gt;P591,K591&gt;J591),"CHECK","OK"))</f>
        <v>OK</v>
      </c>
    </row>
    <row r="592" customFormat="false" ht="15" hidden="false" customHeight="false" outlineLevel="0" collapsed="false">
      <c r="A592" s="21" t="n">
        <v>46113</v>
      </c>
      <c r="B592" s="4" t="s">
        <v>109</v>
      </c>
      <c r="C592" s="4" t="s">
        <v>116</v>
      </c>
      <c r="D592" s="4" t="s">
        <v>121</v>
      </c>
      <c r="E592" s="16" t="n">
        <v>130700</v>
      </c>
      <c r="F592" s="16" t="n">
        <v>13400</v>
      </c>
      <c r="G592" s="14" t="n">
        <v>102296</v>
      </c>
      <c r="H592" s="14" t="n">
        <v>1111</v>
      </c>
      <c r="I592" s="14" t="n">
        <v>860</v>
      </c>
      <c r="J592" s="14" t="n">
        <v>42</v>
      </c>
      <c r="K592" s="14" t="n">
        <v>22</v>
      </c>
      <c r="L592" s="14" t="n">
        <v>21</v>
      </c>
      <c r="M592" s="14" t="n">
        <v>15</v>
      </c>
      <c r="N592" s="14" t="n">
        <v>6</v>
      </c>
      <c r="O592" s="14" t="n">
        <v>10</v>
      </c>
      <c r="P592" s="14" t="n">
        <v>7</v>
      </c>
      <c r="Q592" s="14" t="n">
        <v>2</v>
      </c>
      <c r="R592" s="16" t="n">
        <v>483300</v>
      </c>
      <c r="S592" s="24" t="n">
        <v>11</v>
      </c>
      <c r="T592" s="25" t="n">
        <f aca="false">IF(A592="","",E592+F592)</f>
        <v>144100</v>
      </c>
      <c r="U592" s="26" t="n">
        <f aca="false">IFERROR(H592/G592,"")</f>
        <v>0.0108606397122077</v>
      </c>
      <c r="V592" s="27" t="n">
        <f aca="false">IFERROR(J592/I592,"")</f>
        <v>0.0488372093023256</v>
      </c>
      <c r="W592" s="27" t="n">
        <f aca="false">IFERROR(K592/J592,"")</f>
        <v>0.523809523809524</v>
      </c>
      <c r="X592" s="25" t="n">
        <f aca="false">IFERROR(T592/K592,"")</f>
        <v>6550</v>
      </c>
      <c r="Y592" s="27" t="n">
        <f aca="false">IFERROR(O592/K592,"")</f>
        <v>0.454545454545455</v>
      </c>
      <c r="Z592" s="27" t="n">
        <f aca="false">IFERROR(P592/O592,"")</f>
        <v>0.7</v>
      </c>
      <c r="AA592" s="27" t="n">
        <f aca="false">IFERROR(Q592/P592,"")</f>
        <v>0.285714285714286</v>
      </c>
      <c r="AB592" s="25" t="n">
        <f aca="false">IFERROR(T592/P592,"")</f>
        <v>20585.7142857143</v>
      </c>
      <c r="AC592" s="25" t="n">
        <f aca="false">IFERROR(T592/Q592,"")</f>
        <v>72050</v>
      </c>
      <c r="AD592" s="25" t="n">
        <f aca="false">IFERROR(R592/Q592,"")</f>
        <v>241650</v>
      </c>
      <c r="AE592" s="28" t="n">
        <f aca="false">IFERROR(R592/T592,"")</f>
        <v>3.35392088827203</v>
      </c>
      <c r="AF592" s="29" t="str">
        <f aca="false">IF(A592="","",IF(OR(O592&gt;K592,P592&gt;O592,Q592&gt;P592,K592&gt;J592),"CHECK","OK"))</f>
        <v>OK</v>
      </c>
    </row>
    <row r="593" customFormat="false" ht="15" hidden="false" customHeight="false" outlineLevel="0" collapsed="false">
      <c r="A593" s="21" t="n">
        <v>46113</v>
      </c>
      <c r="B593" s="4" t="s">
        <v>109</v>
      </c>
      <c r="C593" s="4" t="s">
        <v>116</v>
      </c>
      <c r="D593" s="4" t="s">
        <v>123</v>
      </c>
      <c r="E593" s="16" t="n">
        <v>65800</v>
      </c>
      <c r="F593" s="16" t="n">
        <v>16900</v>
      </c>
      <c r="G593" s="14" t="n">
        <v>129388</v>
      </c>
      <c r="H593" s="14" t="n">
        <v>516</v>
      </c>
      <c r="I593" s="14" t="n">
        <v>433</v>
      </c>
      <c r="J593" s="14" t="n">
        <v>11</v>
      </c>
      <c r="K593" s="14" t="n">
        <v>5</v>
      </c>
      <c r="L593" s="14" t="n">
        <v>6</v>
      </c>
      <c r="M593" s="14" t="n">
        <v>4</v>
      </c>
      <c r="N593" s="14" t="n">
        <v>1</v>
      </c>
      <c r="O593" s="14" t="n">
        <v>2</v>
      </c>
      <c r="P593" s="14" t="n">
        <v>1</v>
      </c>
      <c r="Q593" s="14" t="n">
        <v>0</v>
      </c>
      <c r="R593" s="16" t="n">
        <v>0</v>
      </c>
      <c r="S593" s="24" t="n">
        <v>16</v>
      </c>
      <c r="T593" s="25" t="n">
        <f aca="false">IF(A593="","",E593+F593)</f>
        <v>82700</v>
      </c>
      <c r="U593" s="26" t="n">
        <f aca="false">IFERROR(H593/G593,"")</f>
        <v>0.00398800507002195</v>
      </c>
      <c r="V593" s="27" t="n">
        <f aca="false">IFERROR(J593/I593,"")</f>
        <v>0.0254041570438799</v>
      </c>
      <c r="W593" s="27" t="n">
        <f aca="false">IFERROR(K593/J593,"")</f>
        <v>0.454545454545455</v>
      </c>
      <c r="X593" s="25" t="n">
        <f aca="false">IFERROR(T593/K593,"")</f>
        <v>16540</v>
      </c>
      <c r="Y593" s="27" t="n">
        <f aca="false">IFERROR(O593/K593,"")</f>
        <v>0.4</v>
      </c>
      <c r="Z593" s="27" t="n">
        <f aca="false">IFERROR(P593/O593,"")</f>
        <v>0.5</v>
      </c>
      <c r="AA593" s="27" t="n">
        <f aca="false">IFERROR(Q593/P593,"")</f>
        <v>0</v>
      </c>
      <c r="AB593" s="25" t="n">
        <f aca="false">IFERROR(T593/P593,"")</f>
        <v>82700</v>
      </c>
      <c r="AC593" s="25" t="str">
        <f aca="false">IFERROR(T593/Q593,"")</f>
        <v/>
      </c>
      <c r="AD593" s="25" t="str">
        <f aca="false">IFERROR(R593/Q593,"")</f>
        <v/>
      </c>
      <c r="AE593" s="28" t="n">
        <f aca="false">IFERROR(R593/T593,"")</f>
        <v>0</v>
      </c>
      <c r="AF593" s="29" t="str">
        <f aca="false">IF(A593="","",IF(OR(O593&gt;K593,P593&gt;O593,Q593&gt;P593,K593&gt;J593),"CHECK","OK"))</f>
        <v>OK</v>
      </c>
    </row>
    <row r="594" customFormat="false" ht="15" hidden="false" customHeight="false" outlineLevel="0" collapsed="false">
      <c r="A594" s="21" t="n">
        <v>46113</v>
      </c>
      <c r="B594" s="4" t="s">
        <v>109</v>
      </c>
      <c r="C594" s="4" t="s">
        <v>116</v>
      </c>
      <c r="D594" s="4" t="s">
        <v>126</v>
      </c>
      <c r="E594" s="16" t="n">
        <v>115900</v>
      </c>
      <c r="F594" s="16" t="n">
        <v>20600</v>
      </c>
      <c r="G594" s="14" t="n">
        <v>161769</v>
      </c>
      <c r="H594" s="14" t="n">
        <v>1590</v>
      </c>
      <c r="I594" s="14" t="n">
        <v>1151</v>
      </c>
      <c r="J594" s="14" t="n">
        <v>55</v>
      </c>
      <c r="K594" s="14" t="n">
        <v>25</v>
      </c>
      <c r="L594" s="14" t="n">
        <v>28</v>
      </c>
      <c r="M594" s="14" t="n">
        <v>19</v>
      </c>
      <c r="N594" s="14" t="n">
        <v>8</v>
      </c>
      <c r="O594" s="14" t="n">
        <v>11</v>
      </c>
      <c r="P594" s="14" t="n">
        <v>7</v>
      </c>
      <c r="Q594" s="14" t="n">
        <v>2</v>
      </c>
      <c r="R594" s="16" t="n">
        <v>385100</v>
      </c>
      <c r="S594" s="24" t="n">
        <v>20</v>
      </c>
      <c r="T594" s="25" t="n">
        <f aca="false">IF(A594="","",E594+F594)</f>
        <v>136500</v>
      </c>
      <c r="U594" s="26" t="n">
        <f aca="false">IFERROR(H594/G594,"")</f>
        <v>0.00982882999833095</v>
      </c>
      <c r="V594" s="27" t="n">
        <f aca="false">IFERROR(J594/I594,"")</f>
        <v>0.0477845351867941</v>
      </c>
      <c r="W594" s="27" t="n">
        <f aca="false">IFERROR(K594/J594,"")</f>
        <v>0.454545454545455</v>
      </c>
      <c r="X594" s="25" t="n">
        <f aca="false">IFERROR(T594/K594,"")</f>
        <v>5460</v>
      </c>
      <c r="Y594" s="27" t="n">
        <f aca="false">IFERROR(O594/K594,"")</f>
        <v>0.44</v>
      </c>
      <c r="Z594" s="27" t="n">
        <f aca="false">IFERROR(P594/O594,"")</f>
        <v>0.636363636363636</v>
      </c>
      <c r="AA594" s="27" t="n">
        <f aca="false">IFERROR(Q594/P594,"")</f>
        <v>0.285714285714286</v>
      </c>
      <c r="AB594" s="25" t="n">
        <f aca="false">IFERROR(T594/P594,"")</f>
        <v>19500</v>
      </c>
      <c r="AC594" s="25" t="n">
        <f aca="false">IFERROR(T594/Q594,"")</f>
        <v>68250</v>
      </c>
      <c r="AD594" s="25" t="n">
        <f aca="false">IFERROR(R594/Q594,"")</f>
        <v>192550</v>
      </c>
      <c r="AE594" s="28" t="n">
        <f aca="false">IFERROR(R594/T594,"")</f>
        <v>2.82124542124542</v>
      </c>
      <c r="AF594" s="29" t="str">
        <f aca="false">IF(A594="","",IF(OR(O594&gt;K594,P594&gt;O594,Q594&gt;P594,K594&gt;J594),"CHECK","OK"))</f>
        <v>OK</v>
      </c>
    </row>
    <row r="595" customFormat="false" ht="15" hidden="false" customHeight="false" outlineLevel="0" collapsed="false">
      <c r="A595" s="21" t="n">
        <v>46113</v>
      </c>
      <c r="B595" s="4" t="s">
        <v>109</v>
      </c>
      <c r="C595" s="4" t="s">
        <v>116</v>
      </c>
      <c r="D595" s="4" t="s">
        <v>127</v>
      </c>
      <c r="E595" s="16" t="n">
        <v>0</v>
      </c>
      <c r="F595" s="16" t="n">
        <v>41500</v>
      </c>
      <c r="G595" s="14" t="n">
        <v>37193</v>
      </c>
      <c r="H595" s="14" t="n">
        <v>1224</v>
      </c>
      <c r="I595" s="14" t="n">
        <v>1228</v>
      </c>
      <c r="J595" s="14" t="n">
        <v>37</v>
      </c>
      <c r="K595" s="14" t="n">
        <v>27</v>
      </c>
      <c r="L595" s="14" t="n">
        <v>18</v>
      </c>
      <c r="M595" s="14" t="n">
        <v>13</v>
      </c>
      <c r="N595" s="14" t="n">
        <v>6</v>
      </c>
      <c r="O595" s="14" t="n">
        <v>15</v>
      </c>
      <c r="P595" s="14" t="n">
        <v>11</v>
      </c>
      <c r="Q595" s="14" t="n">
        <v>3</v>
      </c>
      <c r="R595" s="16" t="n">
        <v>653000</v>
      </c>
      <c r="S595" s="24" t="n">
        <v>23</v>
      </c>
      <c r="T595" s="25" t="n">
        <f aca="false">IF(A595="","",E595+F595)</f>
        <v>41500</v>
      </c>
      <c r="U595" s="26" t="n">
        <f aca="false">IFERROR(H595/G595,"")</f>
        <v>0.0329094184389536</v>
      </c>
      <c r="V595" s="27" t="n">
        <f aca="false">IFERROR(J595/I595,"")</f>
        <v>0.0301302931596091</v>
      </c>
      <c r="W595" s="27" t="n">
        <f aca="false">IFERROR(K595/J595,"")</f>
        <v>0.72972972972973</v>
      </c>
      <c r="X595" s="25" t="n">
        <f aca="false">IFERROR(T595/K595,"")</f>
        <v>1537.03703703704</v>
      </c>
      <c r="Y595" s="27" t="n">
        <f aca="false">IFERROR(O595/K595,"")</f>
        <v>0.555555555555556</v>
      </c>
      <c r="Z595" s="27" t="n">
        <f aca="false">IFERROR(P595/O595,"")</f>
        <v>0.733333333333333</v>
      </c>
      <c r="AA595" s="27" t="n">
        <f aca="false">IFERROR(Q595/P595,"")</f>
        <v>0.272727272727273</v>
      </c>
      <c r="AB595" s="25" t="n">
        <f aca="false">IFERROR(T595/P595,"")</f>
        <v>3772.72727272727</v>
      </c>
      <c r="AC595" s="25" t="n">
        <f aca="false">IFERROR(T595/Q595,"")</f>
        <v>13833.3333333333</v>
      </c>
      <c r="AD595" s="25" t="n">
        <f aca="false">IFERROR(R595/Q595,"")</f>
        <v>217666.666666667</v>
      </c>
      <c r="AE595" s="28" t="n">
        <f aca="false">IFERROR(R595/T595,"")</f>
        <v>15.7349397590361</v>
      </c>
      <c r="AF595" s="29" t="str">
        <f aca="false">IF(A595="","",IF(OR(O595&gt;K595,P595&gt;O595,Q595&gt;P595,K595&gt;J595),"CHECK","OK"))</f>
        <v>OK</v>
      </c>
    </row>
    <row r="596" customFormat="false" ht="15" hidden="false" customHeight="false" outlineLevel="0" collapsed="false">
      <c r="A596" s="21" t="n">
        <v>46113</v>
      </c>
      <c r="B596" s="4" t="s">
        <v>109</v>
      </c>
      <c r="C596" s="4" t="s">
        <v>116</v>
      </c>
      <c r="D596" s="4" t="s">
        <v>128</v>
      </c>
      <c r="E596" s="16" t="n">
        <v>0</v>
      </c>
      <c r="F596" s="16" t="n">
        <v>13800</v>
      </c>
      <c r="G596" s="14" t="n">
        <v>15265</v>
      </c>
      <c r="H596" s="14" t="n">
        <v>829</v>
      </c>
      <c r="I596" s="14" t="n">
        <v>660</v>
      </c>
      <c r="J596" s="14" t="n">
        <v>168</v>
      </c>
      <c r="K596" s="14" t="n">
        <v>126</v>
      </c>
      <c r="L596" s="14" t="n">
        <v>126</v>
      </c>
      <c r="M596" s="14" t="n">
        <v>17</v>
      </c>
      <c r="N596" s="14" t="n">
        <v>25</v>
      </c>
      <c r="O596" s="14" t="n">
        <v>65</v>
      </c>
      <c r="P596" s="14" t="n">
        <v>46</v>
      </c>
      <c r="Q596" s="14" t="n">
        <v>14</v>
      </c>
      <c r="R596" s="16" t="n">
        <v>3158700</v>
      </c>
      <c r="S596" s="24" t="n">
        <v>18</v>
      </c>
      <c r="T596" s="25" t="n">
        <f aca="false">IF(A596="","",E596+F596)</f>
        <v>13800</v>
      </c>
      <c r="U596" s="26" t="n">
        <f aca="false">IFERROR(H596/G596,"")</f>
        <v>0.0543072387815264</v>
      </c>
      <c r="V596" s="27" t="n">
        <f aca="false">IFERROR(J596/I596,"")</f>
        <v>0.254545454545455</v>
      </c>
      <c r="W596" s="27" t="n">
        <f aca="false">IFERROR(K596/J596,"")</f>
        <v>0.75</v>
      </c>
      <c r="X596" s="25" t="n">
        <f aca="false">IFERROR(T596/K596,"")</f>
        <v>109.52380952381</v>
      </c>
      <c r="Y596" s="27" t="n">
        <f aca="false">IFERROR(O596/K596,"")</f>
        <v>0.515873015873016</v>
      </c>
      <c r="Z596" s="27" t="n">
        <f aca="false">IFERROR(P596/O596,"")</f>
        <v>0.707692307692308</v>
      </c>
      <c r="AA596" s="27" t="n">
        <f aca="false">IFERROR(Q596/P596,"")</f>
        <v>0.304347826086957</v>
      </c>
      <c r="AB596" s="25" t="n">
        <f aca="false">IFERROR(T596/P596,"")</f>
        <v>300</v>
      </c>
      <c r="AC596" s="25" t="n">
        <f aca="false">IFERROR(T596/Q596,"")</f>
        <v>985.714285714286</v>
      </c>
      <c r="AD596" s="25" t="n">
        <f aca="false">IFERROR(R596/Q596,"")</f>
        <v>225621.428571429</v>
      </c>
      <c r="AE596" s="28" t="n">
        <f aca="false">IFERROR(R596/T596,"")</f>
        <v>228.891304347826</v>
      </c>
      <c r="AF596" s="29" t="str">
        <f aca="false">IF(A596="","",IF(OR(O596&gt;K596,P596&gt;O596,Q596&gt;P596,K596&gt;J596),"CHECK","OK"))</f>
        <v>OK</v>
      </c>
    </row>
    <row r="597" customFormat="false" ht="15" hidden="false" customHeight="false" outlineLevel="0" collapsed="false">
      <c r="A597" s="21" t="n">
        <v>46113</v>
      </c>
      <c r="B597" s="4" t="s">
        <v>109</v>
      </c>
      <c r="C597" s="4" t="s">
        <v>116</v>
      </c>
      <c r="D597" s="4" t="s">
        <v>129</v>
      </c>
      <c r="E597" s="16" t="n">
        <v>0</v>
      </c>
      <c r="F597" s="16" t="n">
        <v>27000</v>
      </c>
      <c r="G597" s="14" t="n">
        <v>21467</v>
      </c>
      <c r="H597" s="14" t="n">
        <v>206</v>
      </c>
      <c r="I597" s="14" t="n">
        <v>161</v>
      </c>
      <c r="J597" s="14" t="n">
        <v>3</v>
      </c>
      <c r="K597" s="14" t="n">
        <v>1</v>
      </c>
      <c r="L597" s="14" t="n">
        <v>2</v>
      </c>
      <c r="M597" s="14" t="n">
        <v>1</v>
      </c>
      <c r="N597" s="14" t="n">
        <v>0</v>
      </c>
      <c r="O597" s="14" t="n">
        <v>0</v>
      </c>
      <c r="P597" s="14" t="n">
        <v>0</v>
      </c>
      <c r="Q597" s="14" t="n">
        <v>0</v>
      </c>
      <c r="R597" s="16" t="n">
        <v>0</v>
      </c>
      <c r="S597" s="24" t="n">
        <v>26</v>
      </c>
      <c r="T597" s="25" t="n">
        <f aca="false">IF(A597="","",E597+F597)</f>
        <v>27000</v>
      </c>
      <c r="U597" s="26" t="n">
        <f aca="false">IFERROR(H597/G597,"")</f>
        <v>0.00959612428378441</v>
      </c>
      <c r="V597" s="27" t="n">
        <f aca="false">IFERROR(J597/I597,"")</f>
        <v>0.0186335403726708</v>
      </c>
      <c r="W597" s="27" t="n">
        <f aca="false">IFERROR(K597/J597,"")</f>
        <v>0.333333333333333</v>
      </c>
      <c r="X597" s="25" t="n">
        <f aca="false">IFERROR(T597/K597,"")</f>
        <v>27000</v>
      </c>
      <c r="Y597" s="27" t="n">
        <f aca="false">IFERROR(O597/K597,"")</f>
        <v>0</v>
      </c>
      <c r="Z597" s="27" t="str">
        <f aca="false">IFERROR(P597/O597,"")</f>
        <v/>
      </c>
      <c r="AA597" s="27" t="str">
        <f aca="false">IFERROR(Q597/P597,"")</f>
        <v/>
      </c>
      <c r="AB597" s="25" t="str">
        <f aca="false">IFERROR(T597/P597,"")</f>
        <v/>
      </c>
      <c r="AC597" s="25" t="str">
        <f aca="false">IFERROR(T597/Q597,"")</f>
        <v/>
      </c>
      <c r="AD597" s="25" t="str">
        <f aca="false">IFERROR(R597/Q597,"")</f>
        <v/>
      </c>
      <c r="AE597" s="28" t="n">
        <f aca="false">IFERROR(R597/T597,"")</f>
        <v>0</v>
      </c>
      <c r="AF597" s="29" t="str">
        <f aca="false">IF(A597="","",IF(OR(O597&gt;K597,P597&gt;O597,Q597&gt;P597,K597&gt;J597),"CHECK","OK"))</f>
        <v>OK</v>
      </c>
    </row>
    <row r="598" customFormat="false" ht="15" hidden="false" customHeight="false" outlineLevel="0" collapsed="false">
      <c r="A598" s="21" t="n">
        <v>46113</v>
      </c>
      <c r="B598" s="4" t="s">
        <v>109</v>
      </c>
      <c r="C598" s="4" t="s">
        <v>116</v>
      </c>
      <c r="D598" s="4" t="s">
        <v>130</v>
      </c>
      <c r="E598" s="16" t="n">
        <v>0</v>
      </c>
      <c r="F598" s="16" t="n">
        <v>0</v>
      </c>
      <c r="G598" s="14" t="n">
        <v>0</v>
      </c>
      <c r="H598" s="14" t="n">
        <v>0</v>
      </c>
      <c r="I598" s="14" t="n">
        <v>0</v>
      </c>
      <c r="J598" s="14" t="n">
        <v>10</v>
      </c>
      <c r="K598" s="14" t="n">
        <v>6</v>
      </c>
      <c r="L598" s="14" t="n">
        <v>0</v>
      </c>
      <c r="M598" s="14" t="n">
        <v>0</v>
      </c>
      <c r="N598" s="14" t="n">
        <v>10</v>
      </c>
      <c r="O598" s="14" t="n">
        <v>3</v>
      </c>
      <c r="P598" s="14" t="n">
        <v>2</v>
      </c>
      <c r="Q598" s="14" t="n">
        <v>1</v>
      </c>
      <c r="R598" s="16" t="n">
        <v>226600</v>
      </c>
      <c r="S598" s="24" t="n">
        <v>9</v>
      </c>
      <c r="T598" s="25" t="n">
        <f aca="false">IF(A598="","",E598+F598)</f>
        <v>0</v>
      </c>
      <c r="U598" s="26" t="str">
        <f aca="false">IFERROR(H598/G598,"")</f>
        <v/>
      </c>
      <c r="V598" s="27" t="str">
        <f aca="false">IFERROR(J598/I598,"")</f>
        <v/>
      </c>
      <c r="W598" s="27" t="n">
        <f aca="false">IFERROR(K598/J598,"")</f>
        <v>0.6</v>
      </c>
      <c r="X598" s="25" t="n">
        <f aca="false">IFERROR(T598/K598,"")</f>
        <v>0</v>
      </c>
      <c r="Y598" s="27" t="n">
        <f aca="false">IFERROR(O598/K598,"")</f>
        <v>0.5</v>
      </c>
      <c r="Z598" s="27" t="n">
        <f aca="false">IFERROR(P598/O598,"")</f>
        <v>0.666666666666667</v>
      </c>
      <c r="AA598" s="27" t="n">
        <f aca="false">IFERROR(Q598/P598,"")</f>
        <v>0.5</v>
      </c>
      <c r="AB598" s="25" t="n">
        <f aca="false">IFERROR(T598/P598,"")</f>
        <v>0</v>
      </c>
      <c r="AC598" s="25" t="n">
        <f aca="false">IFERROR(T598/Q598,"")</f>
        <v>0</v>
      </c>
      <c r="AD598" s="25" t="n">
        <f aca="false">IFERROR(R598/Q598,"")</f>
        <v>226600</v>
      </c>
      <c r="AE598" s="28" t="str">
        <f aca="false">IFERROR(R598/T598,"")</f>
        <v/>
      </c>
      <c r="AF598" s="29" t="str">
        <f aca="false">IF(A598="","",IF(OR(O598&gt;K598,P598&gt;O598,Q598&gt;P598,K598&gt;J598),"CHECK","OK"))</f>
        <v>OK</v>
      </c>
    </row>
    <row r="599" customFormat="false" ht="15" hidden="false" customHeight="false" outlineLevel="0" collapsed="false">
      <c r="A599" s="21" t="n">
        <v>46113</v>
      </c>
      <c r="B599" s="4" t="s">
        <v>109</v>
      </c>
      <c r="C599" s="4" t="s">
        <v>116</v>
      </c>
      <c r="D599" s="4" t="s">
        <v>131</v>
      </c>
      <c r="E599" s="16" t="n">
        <v>0</v>
      </c>
      <c r="F599" s="16" t="n">
        <v>8400</v>
      </c>
      <c r="G599" s="14" t="n">
        <v>7635</v>
      </c>
      <c r="H599" s="14" t="n">
        <v>151</v>
      </c>
      <c r="I599" s="14" t="n">
        <v>114</v>
      </c>
      <c r="J599" s="14" t="n">
        <v>6</v>
      </c>
      <c r="K599" s="14" t="n">
        <v>4</v>
      </c>
      <c r="L599" s="14" t="n">
        <v>3</v>
      </c>
      <c r="M599" s="14" t="n">
        <v>2</v>
      </c>
      <c r="N599" s="14" t="n">
        <v>1</v>
      </c>
      <c r="O599" s="14" t="n">
        <v>2</v>
      </c>
      <c r="P599" s="14" t="n">
        <v>1</v>
      </c>
      <c r="Q599" s="14" t="n">
        <v>0</v>
      </c>
      <c r="R599" s="16" t="n">
        <v>0</v>
      </c>
      <c r="S599" s="24" t="n">
        <v>23</v>
      </c>
      <c r="T599" s="25" t="n">
        <f aca="false">IF(A599="","",E599+F599)</f>
        <v>8400</v>
      </c>
      <c r="U599" s="26" t="n">
        <f aca="false">IFERROR(H599/G599,"")</f>
        <v>0.0197773411918795</v>
      </c>
      <c r="V599" s="27" t="n">
        <f aca="false">IFERROR(J599/I599,"")</f>
        <v>0.0526315789473684</v>
      </c>
      <c r="W599" s="27" t="n">
        <f aca="false">IFERROR(K599/J599,"")</f>
        <v>0.666666666666667</v>
      </c>
      <c r="X599" s="25" t="n">
        <f aca="false">IFERROR(T599/K599,"")</f>
        <v>2100</v>
      </c>
      <c r="Y599" s="27" t="n">
        <f aca="false">IFERROR(O599/K599,"")</f>
        <v>0.5</v>
      </c>
      <c r="Z599" s="27" t="n">
        <f aca="false">IFERROR(P599/O599,"")</f>
        <v>0.5</v>
      </c>
      <c r="AA599" s="27" t="n">
        <f aca="false">IFERROR(Q599/P599,"")</f>
        <v>0</v>
      </c>
      <c r="AB599" s="25" t="n">
        <f aca="false">IFERROR(T599/P599,"")</f>
        <v>8400</v>
      </c>
      <c r="AC599" s="25" t="str">
        <f aca="false">IFERROR(T599/Q599,"")</f>
        <v/>
      </c>
      <c r="AD599" s="25" t="str">
        <f aca="false">IFERROR(R599/Q599,"")</f>
        <v/>
      </c>
      <c r="AE599" s="28" t="n">
        <f aca="false">IFERROR(R599/T599,"")</f>
        <v>0</v>
      </c>
      <c r="AF599" s="29" t="str">
        <f aca="false">IF(A599="","",IF(OR(O599&gt;K599,P599&gt;O599,Q599&gt;P599,K599&gt;J599),"CHECK","OK"))</f>
        <v>OK</v>
      </c>
    </row>
    <row r="600" customFormat="false" ht="15" hidden="false" customHeight="false" outlineLevel="0" collapsed="false">
      <c r="A600" s="21" t="n">
        <v>46113</v>
      </c>
      <c r="B600" s="4" t="s">
        <v>109</v>
      </c>
      <c r="C600" s="4" t="s">
        <v>116</v>
      </c>
      <c r="D600" s="4" t="s">
        <v>132</v>
      </c>
      <c r="E600" s="16" t="n">
        <v>0</v>
      </c>
      <c r="F600" s="16" t="n">
        <v>0</v>
      </c>
      <c r="G600" s="14" t="n">
        <v>0</v>
      </c>
      <c r="H600" s="14" t="n">
        <v>0</v>
      </c>
      <c r="I600" s="14" t="n">
        <v>0</v>
      </c>
      <c r="J600" s="14" t="n">
        <v>9</v>
      </c>
      <c r="K600" s="14" t="n">
        <v>7</v>
      </c>
      <c r="L600" s="14" t="n">
        <v>4</v>
      </c>
      <c r="M600" s="14" t="n">
        <v>3</v>
      </c>
      <c r="N600" s="14" t="n">
        <v>2</v>
      </c>
      <c r="O600" s="14" t="n">
        <v>4</v>
      </c>
      <c r="P600" s="14" t="n">
        <v>3</v>
      </c>
      <c r="Q600" s="14" t="n">
        <v>1</v>
      </c>
      <c r="R600" s="16" t="n">
        <v>198700</v>
      </c>
      <c r="S600" s="24" t="n">
        <v>22</v>
      </c>
      <c r="T600" s="25" t="n">
        <f aca="false">IF(A600="","",E600+F600)</f>
        <v>0</v>
      </c>
      <c r="U600" s="26" t="str">
        <f aca="false">IFERROR(H600/G600,"")</f>
        <v/>
      </c>
      <c r="V600" s="27" t="str">
        <f aca="false">IFERROR(J600/I600,"")</f>
        <v/>
      </c>
      <c r="W600" s="27" t="n">
        <f aca="false">IFERROR(K600/J600,"")</f>
        <v>0.777777777777778</v>
      </c>
      <c r="X600" s="25" t="n">
        <f aca="false">IFERROR(T600/K600,"")</f>
        <v>0</v>
      </c>
      <c r="Y600" s="27" t="n">
        <f aca="false">IFERROR(O600/K600,"")</f>
        <v>0.571428571428571</v>
      </c>
      <c r="Z600" s="27" t="n">
        <f aca="false">IFERROR(P600/O600,"")</f>
        <v>0.75</v>
      </c>
      <c r="AA600" s="27" t="n">
        <f aca="false">IFERROR(Q600/P600,"")</f>
        <v>0.333333333333333</v>
      </c>
      <c r="AB600" s="25" t="n">
        <f aca="false">IFERROR(T600/P600,"")</f>
        <v>0</v>
      </c>
      <c r="AC600" s="25" t="n">
        <f aca="false">IFERROR(T600/Q600,"")</f>
        <v>0</v>
      </c>
      <c r="AD600" s="25" t="n">
        <f aca="false">IFERROR(R600/Q600,"")</f>
        <v>198700</v>
      </c>
      <c r="AE600" s="28" t="str">
        <f aca="false">IFERROR(R600/T600,"")</f>
        <v/>
      </c>
      <c r="AF600" s="29" t="str">
        <f aca="false">IF(A600="","",IF(OR(O600&gt;K600,P600&gt;O600,Q600&gt;P600,K600&gt;J600),"CHECK","OK"))</f>
        <v>OK</v>
      </c>
    </row>
    <row r="601" customFormat="false" ht="15" hidden="false" customHeight="false" outlineLevel="0" collapsed="false">
      <c r="A601" s="21" t="n">
        <v>46113</v>
      </c>
      <c r="B601" s="4" t="s">
        <v>109</v>
      </c>
      <c r="C601" s="4" t="s">
        <v>116</v>
      </c>
      <c r="D601" s="4" t="s">
        <v>133</v>
      </c>
      <c r="E601" s="16" t="n">
        <v>0</v>
      </c>
      <c r="F601" s="16" t="n">
        <v>0</v>
      </c>
      <c r="G601" s="14" t="n">
        <v>0</v>
      </c>
      <c r="H601" s="14" t="n">
        <v>0</v>
      </c>
      <c r="I601" s="14" t="n">
        <v>198</v>
      </c>
      <c r="J601" s="14" t="n">
        <v>11</v>
      </c>
      <c r="K601" s="14" t="n">
        <v>6</v>
      </c>
      <c r="L601" s="14" t="n">
        <v>6</v>
      </c>
      <c r="M601" s="14" t="n">
        <v>4</v>
      </c>
      <c r="N601" s="14" t="n">
        <v>1</v>
      </c>
      <c r="O601" s="14" t="n">
        <v>3</v>
      </c>
      <c r="P601" s="14" t="n">
        <v>2</v>
      </c>
      <c r="Q601" s="14" t="n">
        <v>1</v>
      </c>
      <c r="R601" s="16" t="n">
        <v>227500</v>
      </c>
      <c r="S601" s="24" t="n">
        <v>14</v>
      </c>
      <c r="T601" s="25" t="n">
        <f aca="false">IF(A601="","",E601+F601)</f>
        <v>0</v>
      </c>
      <c r="U601" s="26" t="str">
        <f aca="false">IFERROR(H601/G601,"")</f>
        <v/>
      </c>
      <c r="V601" s="27" t="n">
        <f aca="false">IFERROR(J601/I601,"")</f>
        <v>0.0555555555555556</v>
      </c>
      <c r="W601" s="27" t="n">
        <f aca="false">IFERROR(K601/J601,"")</f>
        <v>0.545454545454545</v>
      </c>
      <c r="X601" s="25" t="n">
        <f aca="false">IFERROR(T601/K601,"")</f>
        <v>0</v>
      </c>
      <c r="Y601" s="27" t="n">
        <f aca="false">IFERROR(O601/K601,"")</f>
        <v>0.5</v>
      </c>
      <c r="Z601" s="27" t="n">
        <f aca="false">IFERROR(P601/O601,"")</f>
        <v>0.666666666666667</v>
      </c>
      <c r="AA601" s="27" t="n">
        <f aca="false">IFERROR(Q601/P601,"")</f>
        <v>0.5</v>
      </c>
      <c r="AB601" s="25" t="n">
        <f aca="false">IFERROR(T601/P601,"")</f>
        <v>0</v>
      </c>
      <c r="AC601" s="25" t="n">
        <f aca="false">IFERROR(T601/Q601,"")</f>
        <v>0</v>
      </c>
      <c r="AD601" s="25" t="n">
        <f aca="false">IFERROR(R601/Q601,"")</f>
        <v>227500</v>
      </c>
      <c r="AE601" s="28" t="str">
        <f aca="false">IFERROR(R601/T601,"")</f>
        <v/>
      </c>
      <c r="AF601" s="29" t="str">
        <f aca="false">IF(A601="","",IF(OR(O601&gt;K601,P601&gt;O601,Q601&gt;P601,K601&gt;J601),"CHECK","OK"))</f>
        <v>OK</v>
      </c>
    </row>
    <row r="602" customFormat="false" ht="15" hidden="false" customHeight="false" outlineLevel="0" collapsed="false">
      <c r="A602" s="21" t="n">
        <v>46113</v>
      </c>
      <c r="B602" s="4" t="s">
        <v>109</v>
      </c>
      <c r="C602" s="4" t="s">
        <v>120</v>
      </c>
      <c r="D602" s="4" t="s">
        <v>111</v>
      </c>
      <c r="E602" s="16" t="n">
        <v>159300</v>
      </c>
      <c r="F602" s="16" t="n">
        <v>14000</v>
      </c>
      <c r="G602" s="14" t="n">
        <v>19056</v>
      </c>
      <c r="H602" s="14" t="n">
        <v>834</v>
      </c>
      <c r="I602" s="14" t="n">
        <v>717</v>
      </c>
      <c r="J602" s="14" t="n">
        <v>47</v>
      </c>
      <c r="K602" s="14" t="n">
        <v>34</v>
      </c>
      <c r="L602" s="14" t="n">
        <v>24</v>
      </c>
      <c r="M602" s="14" t="n">
        <v>16</v>
      </c>
      <c r="N602" s="14" t="n">
        <v>7</v>
      </c>
      <c r="O602" s="14" t="n">
        <v>19</v>
      </c>
      <c r="P602" s="14" t="n">
        <v>15</v>
      </c>
      <c r="Q602" s="14" t="n">
        <v>9</v>
      </c>
      <c r="R602" s="16" t="n">
        <v>741200</v>
      </c>
      <c r="S602" s="24" t="n">
        <v>24</v>
      </c>
      <c r="T602" s="25" t="n">
        <f aca="false">IF(A602="","",E602+F602)</f>
        <v>173300</v>
      </c>
      <c r="U602" s="26" t="n">
        <f aca="false">IFERROR(H602/G602,"")</f>
        <v>0.0437657430730479</v>
      </c>
      <c r="V602" s="27" t="n">
        <f aca="false">IFERROR(J602/I602,"")</f>
        <v>0.0655509065550907</v>
      </c>
      <c r="W602" s="27" t="n">
        <f aca="false">IFERROR(K602/J602,"")</f>
        <v>0.723404255319149</v>
      </c>
      <c r="X602" s="25" t="n">
        <f aca="false">IFERROR(T602/K602,"")</f>
        <v>5097.05882352941</v>
      </c>
      <c r="Y602" s="27" t="n">
        <f aca="false">IFERROR(O602/K602,"")</f>
        <v>0.558823529411765</v>
      </c>
      <c r="Z602" s="27" t="n">
        <f aca="false">IFERROR(P602/O602,"")</f>
        <v>0.789473684210526</v>
      </c>
      <c r="AA602" s="27" t="n">
        <f aca="false">IFERROR(Q602/P602,"")</f>
        <v>0.6</v>
      </c>
      <c r="AB602" s="25" t="n">
        <f aca="false">IFERROR(T602/P602,"")</f>
        <v>11553.3333333333</v>
      </c>
      <c r="AC602" s="25" t="n">
        <f aca="false">IFERROR(T602/Q602,"")</f>
        <v>19255.5555555556</v>
      </c>
      <c r="AD602" s="25" t="n">
        <f aca="false">IFERROR(R602/Q602,"")</f>
        <v>82355.5555555556</v>
      </c>
      <c r="AE602" s="28" t="n">
        <f aca="false">IFERROR(R602/T602,"")</f>
        <v>4.27697634160416</v>
      </c>
      <c r="AF602" s="29" t="str">
        <f aca="false">IF(A602="","",IF(OR(O602&gt;K602,P602&gt;O602,Q602&gt;P602,K602&gt;J602),"CHECK","OK"))</f>
        <v>OK</v>
      </c>
    </row>
    <row r="603" customFormat="false" ht="15" hidden="false" customHeight="false" outlineLevel="0" collapsed="false">
      <c r="A603" s="21" t="n">
        <v>46113</v>
      </c>
      <c r="B603" s="4" t="s">
        <v>109</v>
      </c>
      <c r="C603" s="4" t="s">
        <v>120</v>
      </c>
      <c r="D603" s="4" t="s">
        <v>117</v>
      </c>
      <c r="E603" s="16" t="n">
        <v>30900</v>
      </c>
      <c r="F603" s="16" t="n">
        <v>3600</v>
      </c>
      <c r="G603" s="14" t="n">
        <v>4819</v>
      </c>
      <c r="H603" s="14" t="n">
        <v>596</v>
      </c>
      <c r="I603" s="14" t="n">
        <v>555</v>
      </c>
      <c r="J603" s="14" t="n">
        <v>58</v>
      </c>
      <c r="K603" s="14" t="n">
        <v>50</v>
      </c>
      <c r="L603" s="14" t="n">
        <v>29</v>
      </c>
      <c r="M603" s="14" t="n">
        <v>20</v>
      </c>
      <c r="N603" s="14" t="n">
        <v>9</v>
      </c>
      <c r="O603" s="14" t="n">
        <v>30</v>
      </c>
      <c r="P603" s="14" t="n">
        <v>25</v>
      </c>
      <c r="Q603" s="14" t="n">
        <v>13</v>
      </c>
      <c r="R603" s="16" t="n">
        <v>1025300</v>
      </c>
      <c r="S603" s="24" t="n">
        <v>19</v>
      </c>
      <c r="T603" s="25" t="n">
        <f aca="false">IF(A603="","",E603+F603)</f>
        <v>34500</v>
      </c>
      <c r="U603" s="26" t="n">
        <f aca="false">IFERROR(H603/G603,"")</f>
        <v>0.123677111433907</v>
      </c>
      <c r="V603" s="27" t="n">
        <f aca="false">IFERROR(J603/I603,"")</f>
        <v>0.104504504504505</v>
      </c>
      <c r="W603" s="27" t="n">
        <f aca="false">IFERROR(K603/J603,"")</f>
        <v>0.862068965517241</v>
      </c>
      <c r="X603" s="25" t="n">
        <f aca="false">IFERROR(T603/K603,"")</f>
        <v>690</v>
      </c>
      <c r="Y603" s="27" t="n">
        <f aca="false">IFERROR(O603/K603,"")</f>
        <v>0.6</v>
      </c>
      <c r="Z603" s="27" t="n">
        <f aca="false">IFERROR(P603/O603,"")</f>
        <v>0.833333333333333</v>
      </c>
      <c r="AA603" s="27" t="n">
        <f aca="false">IFERROR(Q603/P603,"")</f>
        <v>0.52</v>
      </c>
      <c r="AB603" s="25" t="n">
        <f aca="false">IFERROR(T603/P603,"")</f>
        <v>1380</v>
      </c>
      <c r="AC603" s="25" t="n">
        <f aca="false">IFERROR(T603/Q603,"")</f>
        <v>2653.84615384615</v>
      </c>
      <c r="AD603" s="25" t="n">
        <f aca="false">IFERROR(R603/Q603,"")</f>
        <v>78869.2307692308</v>
      </c>
      <c r="AE603" s="28" t="n">
        <f aca="false">IFERROR(R603/T603,"")</f>
        <v>29.7188405797101</v>
      </c>
      <c r="AF603" s="29" t="str">
        <f aca="false">IF(A603="","",IF(OR(O603&gt;K603,P603&gt;O603,Q603&gt;P603,K603&gt;J603),"CHECK","OK"))</f>
        <v>OK</v>
      </c>
    </row>
    <row r="604" customFormat="false" ht="15" hidden="false" customHeight="false" outlineLevel="0" collapsed="false">
      <c r="A604" s="21" t="n">
        <v>46113</v>
      </c>
      <c r="B604" s="4" t="s">
        <v>109</v>
      </c>
      <c r="C604" s="4" t="s">
        <v>120</v>
      </c>
      <c r="D604" s="4" t="s">
        <v>121</v>
      </c>
      <c r="E604" s="16" t="n">
        <v>96200</v>
      </c>
      <c r="F604" s="16" t="n">
        <v>9600</v>
      </c>
      <c r="G604" s="14" t="n">
        <v>83987</v>
      </c>
      <c r="H604" s="14" t="n">
        <v>945</v>
      </c>
      <c r="I604" s="14" t="n">
        <v>831</v>
      </c>
      <c r="J604" s="14" t="n">
        <v>46</v>
      </c>
      <c r="K604" s="14" t="n">
        <v>26</v>
      </c>
      <c r="L604" s="14" t="n">
        <v>23</v>
      </c>
      <c r="M604" s="14" t="n">
        <v>16</v>
      </c>
      <c r="N604" s="14" t="n">
        <v>7</v>
      </c>
      <c r="O604" s="14" t="n">
        <v>14</v>
      </c>
      <c r="P604" s="14" t="n">
        <v>11</v>
      </c>
      <c r="Q604" s="14" t="n">
        <v>6</v>
      </c>
      <c r="R604" s="16" t="n">
        <v>503000</v>
      </c>
      <c r="S604" s="24" t="n">
        <v>25</v>
      </c>
      <c r="T604" s="25" t="n">
        <f aca="false">IF(A604="","",E604+F604)</f>
        <v>105800</v>
      </c>
      <c r="U604" s="26" t="n">
        <f aca="false">IFERROR(H604/G604,"")</f>
        <v>0.0112517413409218</v>
      </c>
      <c r="V604" s="27" t="n">
        <f aca="false">IFERROR(J604/I604,"")</f>
        <v>0.0553549939831528</v>
      </c>
      <c r="W604" s="27" t="n">
        <f aca="false">IFERROR(K604/J604,"")</f>
        <v>0.565217391304348</v>
      </c>
      <c r="X604" s="25" t="n">
        <f aca="false">IFERROR(T604/K604,"")</f>
        <v>4069.23076923077</v>
      </c>
      <c r="Y604" s="27" t="n">
        <f aca="false">IFERROR(O604/K604,"")</f>
        <v>0.538461538461538</v>
      </c>
      <c r="Z604" s="27" t="n">
        <f aca="false">IFERROR(P604/O604,"")</f>
        <v>0.785714285714286</v>
      </c>
      <c r="AA604" s="27" t="n">
        <f aca="false">IFERROR(Q604/P604,"")</f>
        <v>0.545454545454545</v>
      </c>
      <c r="AB604" s="25" t="n">
        <f aca="false">IFERROR(T604/P604,"")</f>
        <v>9618.18181818182</v>
      </c>
      <c r="AC604" s="25" t="n">
        <f aca="false">IFERROR(T604/Q604,"")</f>
        <v>17633.3333333333</v>
      </c>
      <c r="AD604" s="25" t="n">
        <f aca="false">IFERROR(R604/Q604,"")</f>
        <v>83833.3333333333</v>
      </c>
      <c r="AE604" s="28" t="n">
        <f aca="false">IFERROR(R604/T604,"")</f>
        <v>4.75425330812854</v>
      </c>
      <c r="AF604" s="29" t="str">
        <f aca="false">IF(A604="","",IF(OR(O604&gt;K604,P604&gt;O604,Q604&gt;P604,K604&gt;J604),"CHECK","OK"))</f>
        <v>OK</v>
      </c>
    </row>
    <row r="605" customFormat="false" ht="15" hidden="false" customHeight="false" outlineLevel="0" collapsed="false">
      <c r="A605" s="21" t="n">
        <v>46113</v>
      </c>
      <c r="B605" s="4" t="s">
        <v>109</v>
      </c>
      <c r="C605" s="4" t="s">
        <v>120</v>
      </c>
      <c r="D605" s="4" t="s">
        <v>123</v>
      </c>
      <c r="E605" s="16" t="n">
        <v>52300</v>
      </c>
      <c r="F605" s="16" t="n">
        <v>12500</v>
      </c>
      <c r="G605" s="14" t="n">
        <v>86849</v>
      </c>
      <c r="H605" s="14" t="n">
        <v>377</v>
      </c>
      <c r="I605" s="14" t="n">
        <v>297</v>
      </c>
      <c r="J605" s="14" t="n">
        <v>8</v>
      </c>
      <c r="K605" s="14" t="n">
        <v>4</v>
      </c>
      <c r="L605" s="14" t="n">
        <v>4</v>
      </c>
      <c r="M605" s="14" t="n">
        <v>3</v>
      </c>
      <c r="N605" s="14" t="n">
        <v>1</v>
      </c>
      <c r="O605" s="14" t="n">
        <v>2</v>
      </c>
      <c r="P605" s="14" t="n">
        <v>1</v>
      </c>
      <c r="Q605" s="14" t="n">
        <v>0</v>
      </c>
      <c r="R605" s="16" t="n">
        <v>0</v>
      </c>
      <c r="S605" s="24" t="n">
        <v>24</v>
      </c>
      <c r="T605" s="25" t="n">
        <f aca="false">IF(A605="","",E605+F605)</f>
        <v>64800</v>
      </c>
      <c r="U605" s="26" t="n">
        <f aca="false">IFERROR(H605/G605,"")</f>
        <v>0.00434086748264229</v>
      </c>
      <c r="V605" s="27" t="n">
        <f aca="false">IFERROR(J605/I605,"")</f>
        <v>0.0269360269360269</v>
      </c>
      <c r="W605" s="27" t="n">
        <f aca="false">IFERROR(K605/J605,"")</f>
        <v>0.5</v>
      </c>
      <c r="X605" s="25" t="n">
        <f aca="false">IFERROR(T605/K605,"")</f>
        <v>16200</v>
      </c>
      <c r="Y605" s="27" t="n">
        <f aca="false">IFERROR(O605/K605,"")</f>
        <v>0.5</v>
      </c>
      <c r="Z605" s="27" t="n">
        <f aca="false">IFERROR(P605/O605,"")</f>
        <v>0.5</v>
      </c>
      <c r="AA605" s="27" t="n">
        <f aca="false">IFERROR(Q605/P605,"")</f>
        <v>0</v>
      </c>
      <c r="AB605" s="25" t="n">
        <f aca="false">IFERROR(T605/P605,"")</f>
        <v>64800</v>
      </c>
      <c r="AC605" s="25" t="str">
        <f aca="false">IFERROR(T605/Q605,"")</f>
        <v/>
      </c>
      <c r="AD605" s="25" t="str">
        <f aca="false">IFERROR(R605/Q605,"")</f>
        <v/>
      </c>
      <c r="AE605" s="28" t="n">
        <f aca="false">IFERROR(R605/T605,"")</f>
        <v>0</v>
      </c>
      <c r="AF605" s="29" t="str">
        <f aca="false">IF(A605="","",IF(OR(O605&gt;K605,P605&gt;O605,Q605&gt;P605,K605&gt;J605),"CHECK","OK"))</f>
        <v>OK</v>
      </c>
    </row>
    <row r="606" customFormat="false" ht="15" hidden="false" customHeight="false" outlineLevel="0" collapsed="false">
      <c r="A606" s="21" t="n">
        <v>46113</v>
      </c>
      <c r="B606" s="4" t="s">
        <v>109</v>
      </c>
      <c r="C606" s="4" t="s">
        <v>120</v>
      </c>
      <c r="D606" s="4" t="s">
        <v>126</v>
      </c>
      <c r="E606" s="16" t="n">
        <v>84100</v>
      </c>
      <c r="F606" s="16" t="n">
        <v>14100</v>
      </c>
      <c r="G606" s="14" t="n">
        <v>125166</v>
      </c>
      <c r="H606" s="14" t="n">
        <v>1114</v>
      </c>
      <c r="I606" s="14" t="n">
        <v>702</v>
      </c>
      <c r="J606" s="14" t="n">
        <v>33</v>
      </c>
      <c r="K606" s="14" t="n">
        <v>14</v>
      </c>
      <c r="L606" s="14" t="n">
        <v>16</v>
      </c>
      <c r="M606" s="14" t="n">
        <v>12</v>
      </c>
      <c r="N606" s="14" t="n">
        <v>5</v>
      </c>
      <c r="O606" s="14" t="n">
        <v>7</v>
      </c>
      <c r="P606" s="14" t="n">
        <v>5</v>
      </c>
      <c r="Q606" s="14" t="n">
        <v>2</v>
      </c>
      <c r="R606" s="16" t="n">
        <v>194400</v>
      </c>
      <c r="S606" s="24" t="n">
        <v>16</v>
      </c>
      <c r="T606" s="25" t="n">
        <f aca="false">IF(A606="","",E606+F606)</f>
        <v>98200</v>
      </c>
      <c r="U606" s="26" t="n">
        <f aca="false">IFERROR(H606/G606,"")</f>
        <v>0.00890018056021603</v>
      </c>
      <c r="V606" s="27" t="n">
        <f aca="false">IFERROR(J606/I606,"")</f>
        <v>0.047008547008547</v>
      </c>
      <c r="W606" s="27" t="n">
        <f aca="false">IFERROR(K606/J606,"")</f>
        <v>0.424242424242424</v>
      </c>
      <c r="X606" s="25" t="n">
        <f aca="false">IFERROR(T606/K606,"")</f>
        <v>7014.28571428572</v>
      </c>
      <c r="Y606" s="27" t="n">
        <f aca="false">IFERROR(O606/K606,"")</f>
        <v>0.5</v>
      </c>
      <c r="Z606" s="27" t="n">
        <f aca="false">IFERROR(P606/O606,"")</f>
        <v>0.714285714285714</v>
      </c>
      <c r="AA606" s="27" t="n">
        <f aca="false">IFERROR(Q606/P606,"")</f>
        <v>0.4</v>
      </c>
      <c r="AB606" s="25" t="n">
        <f aca="false">IFERROR(T606/P606,"")</f>
        <v>19640</v>
      </c>
      <c r="AC606" s="25" t="n">
        <f aca="false">IFERROR(T606/Q606,"")</f>
        <v>49100</v>
      </c>
      <c r="AD606" s="25" t="n">
        <f aca="false">IFERROR(R606/Q606,"")</f>
        <v>97200</v>
      </c>
      <c r="AE606" s="28" t="n">
        <f aca="false">IFERROR(R606/T606,"")</f>
        <v>1.979633401222</v>
      </c>
      <c r="AF606" s="29" t="str">
        <f aca="false">IF(A606="","",IF(OR(O606&gt;K606,P606&gt;O606,Q606&gt;P606,K606&gt;J606),"CHECK","OK"))</f>
        <v>OK</v>
      </c>
    </row>
    <row r="607" customFormat="false" ht="15" hidden="false" customHeight="false" outlineLevel="0" collapsed="false">
      <c r="A607" s="21" t="n">
        <v>46113</v>
      </c>
      <c r="B607" s="4" t="s">
        <v>109</v>
      </c>
      <c r="C607" s="4" t="s">
        <v>120</v>
      </c>
      <c r="D607" s="4" t="s">
        <v>127</v>
      </c>
      <c r="E607" s="16" t="n">
        <v>0</v>
      </c>
      <c r="F607" s="16" t="n">
        <v>28100</v>
      </c>
      <c r="G607" s="14" t="n">
        <v>26699</v>
      </c>
      <c r="H607" s="14" t="n">
        <v>770</v>
      </c>
      <c r="I607" s="14" t="n">
        <v>749</v>
      </c>
      <c r="J607" s="14" t="n">
        <v>21</v>
      </c>
      <c r="K607" s="14" t="n">
        <v>16</v>
      </c>
      <c r="L607" s="14" t="n">
        <v>10</v>
      </c>
      <c r="M607" s="14" t="n">
        <v>7</v>
      </c>
      <c r="N607" s="14" t="n">
        <v>4</v>
      </c>
      <c r="O607" s="14" t="n">
        <v>10</v>
      </c>
      <c r="P607" s="14" t="n">
        <v>8</v>
      </c>
      <c r="Q607" s="14" t="n">
        <v>5</v>
      </c>
      <c r="R607" s="16" t="n">
        <v>403900</v>
      </c>
      <c r="S607" s="24" t="n">
        <v>13</v>
      </c>
      <c r="T607" s="25" t="n">
        <f aca="false">IF(A607="","",E607+F607)</f>
        <v>28100</v>
      </c>
      <c r="U607" s="26" t="n">
        <f aca="false">IFERROR(H607/G607,"")</f>
        <v>0.0288400314618525</v>
      </c>
      <c r="V607" s="27" t="n">
        <f aca="false">IFERROR(J607/I607,"")</f>
        <v>0.0280373831775701</v>
      </c>
      <c r="W607" s="27" t="n">
        <f aca="false">IFERROR(K607/J607,"")</f>
        <v>0.761904761904762</v>
      </c>
      <c r="X607" s="25" t="n">
        <f aca="false">IFERROR(T607/K607,"")</f>
        <v>1756.25</v>
      </c>
      <c r="Y607" s="27" t="n">
        <f aca="false">IFERROR(O607/K607,"")</f>
        <v>0.625</v>
      </c>
      <c r="Z607" s="27" t="n">
        <f aca="false">IFERROR(P607/O607,"")</f>
        <v>0.8</v>
      </c>
      <c r="AA607" s="27" t="n">
        <f aca="false">IFERROR(Q607/P607,"")</f>
        <v>0.625</v>
      </c>
      <c r="AB607" s="25" t="n">
        <f aca="false">IFERROR(T607/P607,"")</f>
        <v>3512.5</v>
      </c>
      <c r="AC607" s="25" t="n">
        <f aca="false">IFERROR(T607/Q607,"")</f>
        <v>5620</v>
      </c>
      <c r="AD607" s="25" t="n">
        <f aca="false">IFERROR(R607/Q607,"")</f>
        <v>80780</v>
      </c>
      <c r="AE607" s="28" t="n">
        <f aca="false">IFERROR(R607/T607,"")</f>
        <v>14.373665480427</v>
      </c>
      <c r="AF607" s="29" t="str">
        <f aca="false">IF(A607="","",IF(OR(O607&gt;K607,P607&gt;O607,Q607&gt;P607,K607&gt;J607),"CHECK","OK"))</f>
        <v>OK</v>
      </c>
    </row>
    <row r="608" customFormat="false" ht="15" hidden="false" customHeight="false" outlineLevel="0" collapsed="false">
      <c r="A608" s="21" t="n">
        <v>46113</v>
      </c>
      <c r="B608" s="4" t="s">
        <v>109</v>
      </c>
      <c r="C608" s="4" t="s">
        <v>120</v>
      </c>
      <c r="D608" s="4" t="s">
        <v>128</v>
      </c>
      <c r="E608" s="16" t="n">
        <v>0</v>
      </c>
      <c r="F608" s="16" t="n">
        <v>9300</v>
      </c>
      <c r="G608" s="14" t="n">
        <v>12315</v>
      </c>
      <c r="H608" s="14" t="n">
        <v>560</v>
      </c>
      <c r="I608" s="14" t="n">
        <v>433</v>
      </c>
      <c r="J608" s="14" t="n">
        <v>115</v>
      </c>
      <c r="K608" s="14" t="n">
        <v>88</v>
      </c>
      <c r="L608" s="14" t="n">
        <v>86</v>
      </c>
      <c r="M608" s="14" t="n">
        <v>12</v>
      </c>
      <c r="N608" s="14" t="n">
        <v>17</v>
      </c>
      <c r="O608" s="14" t="n">
        <v>58</v>
      </c>
      <c r="P608" s="14" t="n">
        <v>48</v>
      </c>
      <c r="Q608" s="14" t="n">
        <v>28</v>
      </c>
      <c r="R608" s="16" t="n">
        <v>2469500</v>
      </c>
      <c r="S608" s="24" t="n">
        <v>19</v>
      </c>
      <c r="T608" s="25" t="n">
        <f aca="false">IF(A608="","",E608+F608)</f>
        <v>9300</v>
      </c>
      <c r="U608" s="26" t="n">
        <f aca="false">IFERROR(H608/G608,"")</f>
        <v>0.0454730004060089</v>
      </c>
      <c r="V608" s="27" t="n">
        <f aca="false">IFERROR(J608/I608,"")</f>
        <v>0.265588914549654</v>
      </c>
      <c r="W608" s="27" t="n">
        <f aca="false">IFERROR(K608/J608,"")</f>
        <v>0.765217391304348</v>
      </c>
      <c r="X608" s="25" t="n">
        <f aca="false">IFERROR(T608/K608,"")</f>
        <v>105.681818181818</v>
      </c>
      <c r="Y608" s="27" t="n">
        <f aca="false">IFERROR(O608/K608,"")</f>
        <v>0.659090909090909</v>
      </c>
      <c r="Z608" s="27" t="n">
        <f aca="false">IFERROR(P608/O608,"")</f>
        <v>0.827586206896552</v>
      </c>
      <c r="AA608" s="27" t="n">
        <f aca="false">IFERROR(Q608/P608,"")</f>
        <v>0.583333333333333</v>
      </c>
      <c r="AB608" s="25" t="n">
        <f aca="false">IFERROR(T608/P608,"")</f>
        <v>193.75</v>
      </c>
      <c r="AC608" s="25" t="n">
        <f aca="false">IFERROR(T608/Q608,"")</f>
        <v>332.142857142857</v>
      </c>
      <c r="AD608" s="25" t="n">
        <f aca="false">IFERROR(R608/Q608,"")</f>
        <v>88196.4285714286</v>
      </c>
      <c r="AE608" s="28" t="n">
        <f aca="false">IFERROR(R608/T608,"")</f>
        <v>265.537634408602</v>
      </c>
      <c r="AF608" s="29" t="str">
        <f aca="false">IF(A608="","",IF(OR(O608&gt;K608,P608&gt;O608,Q608&gt;P608,K608&gt;J608),"CHECK","OK"))</f>
        <v>OK</v>
      </c>
    </row>
    <row r="609" customFormat="false" ht="15" hidden="false" customHeight="false" outlineLevel="0" collapsed="false">
      <c r="A609" s="21" t="n">
        <v>46113</v>
      </c>
      <c r="B609" s="4" t="s">
        <v>109</v>
      </c>
      <c r="C609" s="4" t="s">
        <v>120</v>
      </c>
      <c r="D609" s="4" t="s">
        <v>129</v>
      </c>
      <c r="E609" s="16" t="n">
        <v>0</v>
      </c>
      <c r="F609" s="16" t="n">
        <v>18400</v>
      </c>
      <c r="G609" s="14" t="n">
        <v>14416</v>
      </c>
      <c r="H609" s="14" t="n">
        <v>138</v>
      </c>
      <c r="I609" s="14" t="n">
        <v>118</v>
      </c>
      <c r="J609" s="14" t="n">
        <v>2</v>
      </c>
      <c r="K609" s="14" t="n">
        <v>1</v>
      </c>
      <c r="L609" s="14" t="n">
        <v>1</v>
      </c>
      <c r="M609" s="14" t="n">
        <v>1</v>
      </c>
      <c r="N609" s="14" t="n">
        <v>0</v>
      </c>
      <c r="O609" s="14" t="n">
        <v>1</v>
      </c>
      <c r="P609" s="14" t="n">
        <v>1</v>
      </c>
      <c r="Q609" s="14" t="n">
        <v>0</v>
      </c>
      <c r="R609" s="16" t="n">
        <v>0</v>
      </c>
      <c r="S609" s="24" t="n">
        <v>10</v>
      </c>
      <c r="T609" s="25" t="n">
        <f aca="false">IF(A609="","",E609+F609)</f>
        <v>18400</v>
      </c>
      <c r="U609" s="26" t="n">
        <f aca="false">IFERROR(H609/G609,"")</f>
        <v>0.00957269700332963</v>
      </c>
      <c r="V609" s="27" t="n">
        <f aca="false">IFERROR(J609/I609,"")</f>
        <v>0.0169491525423729</v>
      </c>
      <c r="W609" s="27" t="n">
        <f aca="false">IFERROR(K609/J609,"")</f>
        <v>0.5</v>
      </c>
      <c r="X609" s="25" t="n">
        <f aca="false">IFERROR(T609/K609,"")</f>
        <v>18400</v>
      </c>
      <c r="Y609" s="27" t="n">
        <f aca="false">IFERROR(O609/K609,"")</f>
        <v>1</v>
      </c>
      <c r="Z609" s="27" t="n">
        <f aca="false">IFERROR(P609/O609,"")</f>
        <v>1</v>
      </c>
      <c r="AA609" s="27" t="n">
        <f aca="false">IFERROR(Q609/P609,"")</f>
        <v>0</v>
      </c>
      <c r="AB609" s="25" t="n">
        <f aca="false">IFERROR(T609/P609,"")</f>
        <v>18400</v>
      </c>
      <c r="AC609" s="25" t="str">
        <f aca="false">IFERROR(T609/Q609,"")</f>
        <v/>
      </c>
      <c r="AD609" s="25" t="str">
        <f aca="false">IFERROR(R609/Q609,"")</f>
        <v/>
      </c>
      <c r="AE609" s="28" t="n">
        <f aca="false">IFERROR(R609/T609,"")</f>
        <v>0</v>
      </c>
      <c r="AF609" s="29" t="str">
        <f aca="false">IF(A609="","",IF(OR(O609&gt;K609,P609&gt;O609,Q609&gt;P609,K609&gt;J609),"CHECK","OK"))</f>
        <v>OK</v>
      </c>
    </row>
    <row r="610" customFormat="false" ht="15" hidden="false" customHeight="false" outlineLevel="0" collapsed="false">
      <c r="A610" s="21" t="n">
        <v>46113</v>
      </c>
      <c r="B610" s="4" t="s">
        <v>109</v>
      </c>
      <c r="C610" s="4" t="s">
        <v>120</v>
      </c>
      <c r="D610" s="4" t="s">
        <v>130</v>
      </c>
      <c r="E610" s="16" t="n">
        <v>0</v>
      </c>
      <c r="F610" s="16" t="n">
        <v>0</v>
      </c>
      <c r="G610" s="14" t="n">
        <v>0</v>
      </c>
      <c r="H610" s="14" t="n">
        <v>0</v>
      </c>
      <c r="I610" s="14" t="n">
        <v>0</v>
      </c>
      <c r="J610" s="14" t="n">
        <v>9</v>
      </c>
      <c r="K610" s="14" t="n">
        <v>5</v>
      </c>
      <c r="L610" s="14" t="n">
        <v>0</v>
      </c>
      <c r="M610" s="14" t="n">
        <v>0</v>
      </c>
      <c r="N610" s="14" t="n">
        <v>9</v>
      </c>
      <c r="O610" s="14" t="n">
        <v>3</v>
      </c>
      <c r="P610" s="14" t="n">
        <v>2</v>
      </c>
      <c r="Q610" s="14" t="n">
        <v>1</v>
      </c>
      <c r="R610" s="16" t="n">
        <v>82000</v>
      </c>
      <c r="S610" s="24" t="n">
        <v>23</v>
      </c>
      <c r="T610" s="25" t="n">
        <f aca="false">IF(A610="","",E610+F610)</f>
        <v>0</v>
      </c>
      <c r="U610" s="26" t="str">
        <f aca="false">IFERROR(H610/G610,"")</f>
        <v/>
      </c>
      <c r="V610" s="27" t="str">
        <f aca="false">IFERROR(J610/I610,"")</f>
        <v/>
      </c>
      <c r="W610" s="27" t="n">
        <f aca="false">IFERROR(K610/J610,"")</f>
        <v>0.555555555555556</v>
      </c>
      <c r="X610" s="25" t="n">
        <f aca="false">IFERROR(T610/K610,"")</f>
        <v>0</v>
      </c>
      <c r="Y610" s="27" t="n">
        <f aca="false">IFERROR(O610/K610,"")</f>
        <v>0.6</v>
      </c>
      <c r="Z610" s="27" t="n">
        <f aca="false">IFERROR(P610/O610,"")</f>
        <v>0.666666666666667</v>
      </c>
      <c r="AA610" s="27" t="n">
        <f aca="false">IFERROR(Q610/P610,"")</f>
        <v>0.5</v>
      </c>
      <c r="AB610" s="25" t="n">
        <f aca="false">IFERROR(T610/P610,"")</f>
        <v>0</v>
      </c>
      <c r="AC610" s="25" t="n">
        <f aca="false">IFERROR(T610/Q610,"")</f>
        <v>0</v>
      </c>
      <c r="AD610" s="25" t="n">
        <f aca="false">IFERROR(R610/Q610,"")</f>
        <v>82000</v>
      </c>
      <c r="AE610" s="28" t="str">
        <f aca="false">IFERROR(R610/T610,"")</f>
        <v/>
      </c>
      <c r="AF610" s="29" t="str">
        <f aca="false">IF(A610="","",IF(OR(O610&gt;K610,P610&gt;O610,Q610&gt;P610,K610&gt;J610),"CHECK","OK"))</f>
        <v>OK</v>
      </c>
    </row>
    <row r="611" customFormat="false" ht="15" hidden="false" customHeight="false" outlineLevel="0" collapsed="false">
      <c r="A611" s="21" t="n">
        <v>46113</v>
      </c>
      <c r="B611" s="4" t="s">
        <v>109</v>
      </c>
      <c r="C611" s="4" t="s">
        <v>120</v>
      </c>
      <c r="D611" s="4" t="s">
        <v>131</v>
      </c>
      <c r="E611" s="16" t="n">
        <v>0</v>
      </c>
      <c r="F611" s="16" t="n">
        <v>6100</v>
      </c>
      <c r="G611" s="14" t="n">
        <v>6155</v>
      </c>
      <c r="H611" s="14" t="n">
        <v>133</v>
      </c>
      <c r="I611" s="14" t="n">
        <v>98</v>
      </c>
      <c r="J611" s="14" t="n">
        <v>5</v>
      </c>
      <c r="K611" s="14" t="n">
        <v>3</v>
      </c>
      <c r="L611" s="14" t="n">
        <v>2</v>
      </c>
      <c r="M611" s="14" t="n">
        <v>2</v>
      </c>
      <c r="N611" s="14" t="n">
        <v>1</v>
      </c>
      <c r="O611" s="14" t="n">
        <v>2</v>
      </c>
      <c r="P611" s="14" t="n">
        <v>2</v>
      </c>
      <c r="Q611" s="14" t="n">
        <v>1</v>
      </c>
      <c r="R611" s="16" t="n">
        <v>74000</v>
      </c>
      <c r="S611" s="24" t="n">
        <v>23</v>
      </c>
      <c r="T611" s="25" t="n">
        <f aca="false">IF(A611="","",E611+F611)</f>
        <v>6100</v>
      </c>
      <c r="U611" s="26" t="n">
        <f aca="false">IFERROR(H611/G611,"")</f>
        <v>0.021608448415922</v>
      </c>
      <c r="V611" s="27" t="n">
        <f aca="false">IFERROR(J611/I611,"")</f>
        <v>0.0510204081632653</v>
      </c>
      <c r="W611" s="27" t="n">
        <f aca="false">IFERROR(K611/J611,"")</f>
        <v>0.6</v>
      </c>
      <c r="X611" s="25" t="n">
        <f aca="false">IFERROR(T611/K611,"")</f>
        <v>2033.33333333333</v>
      </c>
      <c r="Y611" s="27" t="n">
        <f aca="false">IFERROR(O611/K611,"")</f>
        <v>0.666666666666667</v>
      </c>
      <c r="Z611" s="27" t="n">
        <f aca="false">IFERROR(P611/O611,"")</f>
        <v>1</v>
      </c>
      <c r="AA611" s="27" t="n">
        <f aca="false">IFERROR(Q611/P611,"")</f>
        <v>0.5</v>
      </c>
      <c r="AB611" s="25" t="n">
        <f aca="false">IFERROR(T611/P611,"")</f>
        <v>3050</v>
      </c>
      <c r="AC611" s="25" t="n">
        <f aca="false">IFERROR(T611/Q611,"")</f>
        <v>6100</v>
      </c>
      <c r="AD611" s="25" t="n">
        <f aca="false">IFERROR(R611/Q611,"")</f>
        <v>74000</v>
      </c>
      <c r="AE611" s="28" t="n">
        <f aca="false">IFERROR(R611/T611,"")</f>
        <v>12.1311475409836</v>
      </c>
      <c r="AF611" s="29" t="str">
        <f aca="false">IF(A611="","",IF(OR(O611&gt;K611,P611&gt;O611,Q611&gt;P611,K611&gt;J611),"CHECK","OK"))</f>
        <v>OK</v>
      </c>
    </row>
    <row r="612" customFormat="false" ht="15" hidden="false" customHeight="false" outlineLevel="0" collapsed="false">
      <c r="A612" s="21" t="n">
        <v>46113</v>
      </c>
      <c r="B612" s="4" t="s">
        <v>109</v>
      </c>
      <c r="C612" s="4" t="s">
        <v>120</v>
      </c>
      <c r="D612" s="4" t="s">
        <v>132</v>
      </c>
      <c r="E612" s="16" t="n">
        <v>0</v>
      </c>
      <c r="F612" s="16" t="n">
        <v>0</v>
      </c>
      <c r="G612" s="14" t="n">
        <v>0</v>
      </c>
      <c r="H612" s="14" t="n">
        <v>0</v>
      </c>
      <c r="I612" s="14" t="n">
        <v>0</v>
      </c>
      <c r="J612" s="14" t="n">
        <v>7</v>
      </c>
      <c r="K612" s="14" t="n">
        <v>6</v>
      </c>
      <c r="L612" s="14" t="n">
        <v>4</v>
      </c>
      <c r="M612" s="14" t="n">
        <v>2</v>
      </c>
      <c r="N612" s="14" t="n">
        <v>1</v>
      </c>
      <c r="O612" s="14" t="n">
        <v>4</v>
      </c>
      <c r="P612" s="14" t="n">
        <v>4</v>
      </c>
      <c r="Q612" s="14" t="n">
        <v>2</v>
      </c>
      <c r="R612" s="16" t="n">
        <v>160400</v>
      </c>
      <c r="S612" s="24" t="n">
        <v>16</v>
      </c>
      <c r="T612" s="25" t="n">
        <f aca="false">IF(A612="","",E612+F612)</f>
        <v>0</v>
      </c>
      <c r="U612" s="26" t="str">
        <f aca="false">IFERROR(H612/G612,"")</f>
        <v/>
      </c>
      <c r="V612" s="27" t="str">
        <f aca="false">IFERROR(J612/I612,"")</f>
        <v/>
      </c>
      <c r="W612" s="27" t="n">
        <f aca="false">IFERROR(K612/J612,"")</f>
        <v>0.857142857142857</v>
      </c>
      <c r="X612" s="25" t="n">
        <f aca="false">IFERROR(T612/K612,"")</f>
        <v>0</v>
      </c>
      <c r="Y612" s="27" t="n">
        <f aca="false">IFERROR(O612/K612,"")</f>
        <v>0.666666666666667</v>
      </c>
      <c r="Z612" s="27" t="n">
        <f aca="false">IFERROR(P612/O612,"")</f>
        <v>1</v>
      </c>
      <c r="AA612" s="27" t="n">
        <f aca="false">IFERROR(Q612/P612,"")</f>
        <v>0.5</v>
      </c>
      <c r="AB612" s="25" t="n">
        <f aca="false">IFERROR(T612/P612,"")</f>
        <v>0</v>
      </c>
      <c r="AC612" s="25" t="n">
        <f aca="false">IFERROR(T612/Q612,"")</f>
        <v>0</v>
      </c>
      <c r="AD612" s="25" t="n">
        <f aca="false">IFERROR(R612/Q612,"")</f>
        <v>80200</v>
      </c>
      <c r="AE612" s="28" t="str">
        <f aca="false">IFERROR(R612/T612,"")</f>
        <v/>
      </c>
      <c r="AF612" s="29" t="str">
        <f aca="false">IF(A612="","",IF(OR(O612&gt;K612,P612&gt;O612,Q612&gt;P612,K612&gt;J612),"CHECK","OK"))</f>
        <v>OK</v>
      </c>
    </row>
    <row r="613" customFormat="false" ht="15" hidden="false" customHeight="false" outlineLevel="0" collapsed="false">
      <c r="A613" s="21" t="n">
        <v>46113</v>
      </c>
      <c r="B613" s="4" t="s">
        <v>109</v>
      </c>
      <c r="C613" s="4" t="s">
        <v>120</v>
      </c>
      <c r="D613" s="4" t="s">
        <v>133</v>
      </c>
      <c r="E613" s="16" t="n">
        <v>0</v>
      </c>
      <c r="F613" s="16" t="n">
        <v>0</v>
      </c>
      <c r="G613" s="14" t="n">
        <v>0</v>
      </c>
      <c r="H613" s="14" t="n">
        <v>0</v>
      </c>
      <c r="I613" s="14" t="n">
        <v>153</v>
      </c>
      <c r="J613" s="14" t="n">
        <v>8</v>
      </c>
      <c r="K613" s="14" t="n">
        <v>5</v>
      </c>
      <c r="L613" s="14" t="n">
        <v>4</v>
      </c>
      <c r="M613" s="14" t="n">
        <v>3</v>
      </c>
      <c r="N613" s="14" t="n">
        <v>1</v>
      </c>
      <c r="O613" s="14" t="n">
        <v>3</v>
      </c>
      <c r="P613" s="14" t="n">
        <v>2</v>
      </c>
      <c r="Q613" s="14" t="n">
        <v>1</v>
      </c>
      <c r="R613" s="16" t="n">
        <v>89500</v>
      </c>
      <c r="S613" s="24" t="n">
        <v>10</v>
      </c>
      <c r="T613" s="25" t="n">
        <f aca="false">IF(A613="","",E613+F613)</f>
        <v>0</v>
      </c>
      <c r="U613" s="26" t="str">
        <f aca="false">IFERROR(H613/G613,"")</f>
        <v/>
      </c>
      <c r="V613" s="27" t="n">
        <f aca="false">IFERROR(J613/I613,"")</f>
        <v>0.0522875816993464</v>
      </c>
      <c r="W613" s="27" t="n">
        <f aca="false">IFERROR(K613/J613,"")</f>
        <v>0.625</v>
      </c>
      <c r="X613" s="25" t="n">
        <f aca="false">IFERROR(T613/K613,"")</f>
        <v>0</v>
      </c>
      <c r="Y613" s="27" t="n">
        <f aca="false">IFERROR(O613/K613,"")</f>
        <v>0.6</v>
      </c>
      <c r="Z613" s="27" t="n">
        <f aca="false">IFERROR(P613/O613,"")</f>
        <v>0.666666666666667</v>
      </c>
      <c r="AA613" s="27" t="n">
        <f aca="false">IFERROR(Q613/P613,"")</f>
        <v>0.5</v>
      </c>
      <c r="AB613" s="25" t="n">
        <f aca="false">IFERROR(T613/P613,"")</f>
        <v>0</v>
      </c>
      <c r="AC613" s="25" t="n">
        <f aca="false">IFERROR(T613/Q613,"")</f>
        <v>0</v>
      </c>
      <c r="AD613" s="25" t="n">
        <f aca="false">IFERROR(R613/Q613,"")</f>
        <v>89500</v>
      </c>
      <c r="AE613" s="28" t="str">
        <f aca="false">IFERROR(R613/T613,"")</f>
        <v/>
      </c>
      <c r="AF613" s="29" t="str">
        <f aca="false">IF(A613="","",IF(OR(O613&gt;K613,P613&gt;O613,Q613&gt;P613,K613&gt;J613),"CHECK","OK"))</f>
        <v>OK</v>
      </c>
    </row>
    <row r="614" customFormat="false" ht="15" hidden="false" customHeight="false" outlineLevel="0" collapsed="false">
      <c r="A614" s="21" t="n">
        <v>46113</v>
      </c>
      <c r="B614" s="4" t="s">
        <v>109</v>
      </c>
      <c r="C614" s="4" t="s">
        <v>122</v>
      </c>
      <c r="D614" s="4" t="s">
        <v>111</v>
      </c>
      <c r="E614" s="16" t="n">
        <v>95500</v>
      </c>
      <c r="F614" s="16" t="n">
        <v>9300</v>
      </c>
      <c r="G614" s="14" t="n">
        <v>23856</v>
      </c>
      <c r="H614" s="14" t="n">
        <v>1056</v>
      </c>
      <c r="I614" s="14" t="n">
        <v>892</v>
      </c>
      <c r="J614" s="14" t="n">
        <v>50</v>
      </c>
      <c r="K614" s="14" t="n">
        <v>38</v>
      </c>
      <c r="L614" s="14" t="n">
        <v>25</v>
      </c>
      <c r="M614" s="14" t="n">
        <v>18</v>
      </c>
      <c r="N614" s="14" t="n">
        <v>7</v>
      </c>
      <c r="O614" s="14" t="n">
        <v>26</v>
      </c>
      <c r="P614" s="14" t="n">
        <v>20</v>
      </c>
      <c r="Q614" s="14" t="n">
        <v>19</v>
      </c>
      <c r="R614" s="16" t="n">
        <v>90500</v>
      </c>
      <c r="S614" s="24" t="n">
        <v>26</v>
      </c>
      <c r="T614" s="25" t="n">
        <f aca="false">IF(A614="","",E614+F614)</f>
        <v>104800</v>
      </c>
      <c r="U614" s="26" t="n">
        <f aca="false">IFERROR(H614/G614,"")</f>
        <v>0.0442655935613682</v>
      </c>
      <c r="V614" s="27" t="n">
        <f aca="false">IFERROR(J614/I614,"")</f>
        <v>0.0560538116591928</v>
      </c>
      <c r="W614" s="27" t="n">
        <f aca="false">IFERROR(K614/J614,"")</f>
        <v>0.76</v>
      </c>
      <c r="X614" s="25" t="n">
        <f aca="false">IFERROR(T614/K614,"")</f>
        <v>2757.89473684211</v>
      </c>
      <c r="Y614" s="27" t="n">
        <f aca="false">IFERROR(O614/K614,"")</f>
        <v>0.68421052631579</v>
      </c>
      <c r="Z614" s="27" t="n">
        <f aca="false">IFERROR(P614/O614,"")</f>
        <v>0.769230769230769</v>
      </c>
      <c r="AA614" s="27" t="n">
        <f aca="false">IFERROR(Q614/P614,"")</f>
        <v>0.95</v>
      </c>
      <c r="AB614" s="25" t="n">
        <f aca="false">IFERROR(T614/P614,"")</f>
        <v>5240</v>
      </c>
      <c r="AC614" s="25" t="n">
        <f aca="false">IFERROR(T614/Q614,"")</f>
        <v>5515.78947368421</v>
      </c>
      <c r="AD614" s="25" t="n">
        <f aca="false">IFERROR(R614/Q614,"")</f>
        <v>4763.15789473684</v>
      </c>
      <c r="AE614" s="28" t="n">
        <f aca="false">IFERROR(R614/T614,"")</f>
        <v>0.863549618320611</v>
      </c>
      <c r="AF614" s="29" t="str">
        <f aca="false">IF(A614="","",IF(OR(O614&gt;K614,P614&gt;O614,Q614&gt;P614,K614&gt;J614),"CHECK","OK"))</f>
        <v>OK</v>
      </c>
    </row>
    <row r="615" customFormat="false" ht="15" hidden="false" customHeight="false" outlineLevel="0" collapsed="false">
      <c r="A615" s="21" t="n">
        <v>46113</v>
      </c>
      <c r="B615" s="4" t="s">
        <v>109</v>
      </c>
      <c r="C615" s="4" t="s">
        <v>122</v>
      </c>
      <c r="D615" s="4" t="s">
        <v>117</v>
      </c>
      <c r="E615" s="16" t="n">
        <v>19500</v>
      </c>
      <c r="F615" s="16" t="n">
        <v>2200</v>
      </c>
      <c r="G615" s="14" t="n">
        <v>5652</v>
      </c>
      <c r="H615" s="14" t="n">
        <v>741</v>
      </c>
      <c r="I615" s="14" t="n">
        <v>697</v>
      </c>
      <c r="J615" s="14" t="n">
        <v>69</v>
      </c>
      <c r="K615" s="14" t="n">
        <v>55</v>
      </c>
      <c r="L615" s="14" t="n">
        <v>34</v>
      </c>
      <c r="M615" s="14" t="n">
        <v>24</v>
      </c>
      <c r="N615" s="14" t="n">
        <v>11</v>
      </c>
      <c r="O615" s="14" t="n">
        <v>39</v>
      </c>
      <c r="P615" s="14" t="n">
        <v>34</v>
      </c>
      <c r="Q615" s="14" t="n">
        <v>29</v>
      </c>
      <c r="R615" s="16" t="n">
        <v>119500</v>
      </c>
      <c r="S615" s="24" t="n">
        <v>9</v>
      </c>
      <c r="T615" s="25" t="n">
        <f aca="false">IF(A615="","",E615+F615)</f>
        <v>21700</v>
      </c>
      <c r="U615" s="26" t="n">
        <f aca="false">IFERROR(H615/G615,"")</f>
        <v>0.131104033970276</v>
      </c>
      <c r="V615" s="27" t="n">
        <f aca="false">IFERROR(J615/I615,"")</f>
        <v>0.0989956958393113</v>
      </c>
      <c r="W615" s="27" t="n">
        <f aca="false">IFERROR(K615/J615,"")</f>
        <v>0.797101449275362</v>
      </c>
      <c r="X615" s="25" t="n">
        <f aca="false">IFERROR(T615/K615,"")</f>
        <v>394.545454545455</v>
      </c>
      <c r="Y615" s="27" t="n">
        <f aca="false">IFERROR(O615/K615,"")</f>
        <v>0.709090909090909</v>
      </c>
      <c r="Z615" s="27" t="n">
        <f aca="false">IFERROR(P615/O615,"")</f>
        <v>0.871794871794872</v>
      </c>
      <c r="AA615" s="27" t="n">
        <f aca="false">IFERROR(Q615/P615,"")</f>
        <v>0.852941176470588</v>
      </c>
      <c r="AB615" s="25" t="n">
        <f aca="false">IFERROR(T615/P615,"")</f>
        <v>638.235294117647</v>
      </c>
      <c r="AC615" s="25" t="n">
        <f aca="false">IFERROR(T615/Q615,"")</f>
        <v>748.275862068966</v>
      </c>
      <c r="AD615" s="25" t="n">
        <f aca="false">IFERROR(R615/Q615,"")</f>
        <v>4120.68965517241</v>
      </c>
      <c r="AE615" s="28" t="n">
        <f aca="false">IFERROR(R615/T615,"")</f>
        <v>5.50691244239631</v>
      </c>
      <c r="AF615" s="29" t="str">
        <f aca="false">IF(A615="","",IF(OR(O615&gt;K615,P615&gt;O615,Q615&gt;P615,K615&gt;J615),"CHECK","OK"))</f>
        <v>OK</v>
      </c>
    </row>
    <row r="616" customFormat="false" ht="15" hidden="false" customHeight="false" outlineLevel="0" collapsed="false">
      <c r="A616" s="21" t="n">
        <v>46113</v>
      </c>
      <c r="B616" s="4" t="s">
        <v>109</v>
      </c>
      <c r="C616" s="4" t="s">
        <v>122</v>
      </c>
      <c r="D616" s="4" t="s">
        <v>121</v>
      </c>
      <c r="E616" s="16" t="n">
        <v>60100</v>
      </c>
      <c r="F616" s="16" t="n">
        <v>5800</v>
      </c>
      <c r="G616" s="14" t="n">
        <v>95048</v>
      </c>
      <c r="H616" s="14" t="n">
        <v>1081</v>
      </c>
      <c r="I616" s="14" t="n">
        <v>961</v>
      </c>
      <c r="J616" s="14" t="n">
        <v>52</v>
      </c>
      <c r="K616" s="14" t="n">
        <v>28</v>
      </c>
      <c r="L616" s="14" t="n">
        <v>26</v>
      </c>
      <c r="M616" s="14" t="n">
        <v>18</v>
      </c>
      <c r="N616" s="14" t="n">
        <v>8</v>
      </c>
      <c r="O616" s="14" t="n">
        <v>17</v>
      </c>
      <c r="P616" s="14" t="n">
        <v>12</v>
      </c>
      <c r="Q616" s="14" t="n">
        <v>10</v>
      </c>
      <c r="R616" s="16" t="n">
        <v>51600</v>
      </c>
      <c r="S616" s="24" t="n">
        <v>15</v>
      </c>
      <c r="T616" s="25" t="n">
        <f aca="false">IF(A616="","",E616+F616)</f>
        <v>65900</v>
      </c>
      <c r="U616" s="26" t="n">
        <f aca="false">IFERROR(H616/G616,"")</f>
        <v>0.0113732009090144</v>
      </c>
      <c r="V616" s="27" t="n">
        <f aca="false">IFERROR(J616/I616,"")</f>
        <v>0.0541103017689906</v>
      </c>
      <c r="W616" s="27" t="n">
        <f aca="false">IFERROR(K616/J616,"")</f>
        <v>0.538461538461538</v>
      </c>
      <c r="X616" s="25" t="n">
        <f aca="false">IFERROR(T616/K616,"")</f>
        <v>2353.57142857143</v>
      </c>
      <c r="Y616" s="27" t="n">
        <f aca="false">IFERROR(O616/K616,"")</f>
        <v>0.607142857142857</v>
      </c>
      <c r="Z616" s="27" t="n">
        <f aca="false">IFERROR(P616/O616,"")</f>
        <v>0.705882352941177</v>
      </c>
      <c r="AA616" s="27" t="n">
        <f aca="false">IFERROR(Q616/P616,"")</f>
        <v>0.833333333333333</v>
      </c>
      <c r="AB616" s="25" t="n">
        <f aca="false">IFERROR(T616/P616,"")</f>
        <v>5491.66666666667</v>
      </c>
      <c r="AC616" s="25" t="n">
        <f aca="false">IFERROR(T616/Q616,"")</f>
        <v>6590</v>
      </c>
      <c r="AD616" s="25" t="n">
        <f aca="false">IFERROR(R616/Q616,"")</f>
        <v>5160</v>
      </c>
      <c r="AE616" s="28" t="n">
        <f aca="false">IFERROR(R616/T616,"")</f>
        <v>0.783004552352049</v>
      </c>
      <c r="AF616" s="29" t="str">
        <f aca="false">IF(A616="","",IF(OR(O616&gt;K616,P616&gt;O616,Q616&gt;P616,K616&gt;J616),"CHECK","OK"))</f>
        <v>OK</v>
      </c>
    </row>
    <row r="617" customFormat="false" ht="15" hidden="false" customHeight="false" outlineLevel="0" collapsed="false">
      <c r="A617" s="21" t="n">
        <v>46113</v>
      </c>
      <c r="B617" s="4" t="s">
        <v>109</v>
      </c>
      <c r="C617" s="4" t="s">
        <v>122</v>
      </c>
      <c r="D617" s="4" t="s">
        <v>123</v>
      </c>
      <c r="E617" s="16" t="n">
        <v>29100</v>
      </c>
      <c r="F617" s="16" t="n">
        <v>7100</v>
      </c>
      <c r="G617" s="14" t="n">
        <v>102734</v>
      </c>
      <c r="H617" s="14" t="n">
        <v>393</v>
      </c>
      <c r="I617" s="14" t="n">
        <v>295</v>
      </c>
      <c r="J617" s="14" t="n">
        <v>8</v>
      </c>
      <c r="K617" s="14" t="n">
        <v>4</v>
      </c>
      <c r="L617" s="14" t="n">
        <v>4</v>
      </c>
      <c r="M617" s="14" t="n">
        <v>3</v>
      </c>
      <c r="N617" s="14" t="n">
        <v>1</v>
      </c>
      <c r="O617" s="14" t="n">
        <v>2</v>
      </c>
      <c r="P617" s="14" t="n">
        <v>1</v>
      </c>
      <c r="Q617" s="14" t="n">
        <v>1</v>
      </c>
      <c r="R617" s="16" t="n">
        <v>4100</v>
      </c>
      <c r="S617" s="24" t="n">
        <v>24</v>
      </c>
      <c r="T617" s="25" t="n">
        <f aca="false">IF(A617="","",E617+F617)</f>
        <v>36200</v>
      </c>
      <c r="U617" s="26" t="n">
        <f aca="false">IFERROR(H617/G617,"")</f>
        <v>0.00382541320302918</v>
      </c>
      <c r="V617" s="27" t="n">
        <f aca="false">IFERROR(J617/I617,"")</f>
        <v>0.0271186440677966</v>
      </c>
      <c r="W617" s="27" t="n">
        <f aca="false">IFERROR(K617/J617,"")</f>
        <v>0.5</v>
      </c>
      <c r="X617" s="25" t="n">
        <f aca="false">IFERROR(T617/K617,"")</f>
        <v>9050</v>
      </c>
      <c r="Y617" s="27" t="n">
        <f aca="false">IFERROR(O617/K617,"")</f>
        <v>0.5</v>
      </c>
      <c r="Z617" s="27" t="n">
        <f aca="false">IFERROR(P617/O617,"")</f>
        <v>0.5</v>
      </c>
      <c r="AA617" s="27" t="n">
        <f aca="false">IFERROR(Q617/P617,"")</f>
        <v>1</v>
      </c>
      <c r="AB617" s="25" t="n">
        <f aca="false">IFERROR(T617/P617,"")</f>
        <v>36200</v>
      </c>
      <c r="AC617" s="25" t="n">
        <f aca="false">IFERROR(T617/Q617,"")</f>
        <v>36200</v>
      </c>
      <c r="AD617" s="25" t="n">
        <f aca="false">IFERROR(R617/Q617,"")</f>
        <v>4100</v>
      </c>
      <c r="AE617" s="28" t="n">
        <f aca="false">IFERROR(R617/T617,"")</f>
        <v>0.113259668508287</v>
      </c>
      <c r="AF617" s="29" t="str">
        <f aca="false">IF(A617="","",IF(OR(O617&gt;K617,P617&gt;O617,Q617&gt;P617,K617&gt;J617),"CHECK","OK"))</f>
        <v>OK</v>
      </c>
    </row>
    <row r="618" customFormat="false" ht="15" hidden="false" customHeight="false" outlineLevel="0" collapsed="false">
      <c r="A618" s="21" t="n">
        <v>46113</v>
      </c>
      <c r="B618" s="4" t="s">
        <v>109</v>
      </c>
      <c r="C618" s="4" t="s">
        <v>122</v>
      </c>
      <c r="D618" s="4" t="s">
        <v>126</v>
      </c>
      <c r="E618" s="16" t="n">
        <v>58100</v>
      </c>
      <c r="F618" s="16" t="n">
        <v>8900</v>
      </c>
      <c r="G618" s="14" t="n">
        <v>150017</v>
      </c>
      <c r="H618" s="14" t="n">
        <v>1263</v>
      </c>
      <c r="I618" s="14" t="n">
        <v>799</v>
      </c>
      <c r="J618" s="14" t="n">
        <v>43</v>
      </c>
      <c r="K618" s="14" t="n">
        <v>21</v>
      </c>
      <c r="L618" s="14" t="n">
        <v>22</v>
      </c>
      <c r="M618" s="14" t="n">
        <v>15</v>
      </c>
      <c r="N618" s="14" t="n">
        <v>6</v>
      </c>
      <c r="O618" s="14" t="n">
        <v>10</v>
      </c>
      <c r="P618" s="14" t="n">
        <v>7</v>
      </c>
      <c r="Q618" s="14" t="n">
        <v>5</v>
      </c>
      <c r="R618" s="16" t="n">
        <v>24400</v>
      </c>
      <c r="S618" s="24" t="n">
        <v>11</v>
      </c>
      <c r="T618" s="25" t="n">
        <f aca="false">IF(A618="","",E618+F618)</f>
        <v>67000</v>
      </c>
      <c r="U618" s="26" t="n">
        <f aca="false">IFERROR(H618/G618,"")</f>
        <v>0.0084190458414713</v>
      </c>
      <c r="V618" s="27" t="n">
        <f aca="false">IFERROR(J618/I618,"")</f>
        <v>0.0538172715894869</v>
      </c>
      <c r="W618" s="27" t="n">
        <f aca="false">IFERROR(K618/J618,"")</f>
        <v>0.488372093023256</v>
      </c>
      <c r="X618" s="25" t="n">
        <f aca="false">IFERROR(T618/K618,"")</f>
        <v>3190.47619047619</v>
      </c>
      <c r="Y618" s="27" t="n">
        <f aca="false">IFERROR(O618/K618,"")</f>
        <v>0.476190476190476</v>
      </c>
      <c r="Z618" s="27" t="n">
        <f aca="false">IFERROR(P618/O618,"")</f>
        <v>0.7</v>
      </c>
      <c r="AA618" s="27" t="n">
        <f aca="false">IFERROR(Q618/P618,"")</f>
        <v>0.714285714285714</v>
      </c>
      <c r="AB618" s="25" t="n">
        <f aca="false">IFERROR(T618/P618,"")</f>
        <v>9571.42857142857</v>
      </c>
      <c r="AC618" s="25" t="n">
        <f aca="false">IFERROR(T618/Q618,"")</f>
        <v>13400</v>
      </c>
      <c r="AD618" s="25" t="n">
        <f aca="false">IFERROR(R618/Q618,"")</f>
        <v>4880</v>
      </c>
      <c r="AE618" s="28" t="n">
        <f aca="false">IFERROR(R618/T618,"")</f>
        <v>0.364179104477612</v>
      </c>
      <c r="AF618" s="29" t="str">
        <f aca="false">IF(A618="","",IF(OR(O618&gt;K618,P618&gt;O618,Q618&gt;P618,K618&gt;J618),"CHECK","OK"))</f>
        <v>OK</v>
      </c>
    </row>
    <row r="619" customFormat="false" ht="15" hidden="false" customHeight="false" outlineLevel="0" collapsed="false">
      <c r="A619" s="21" t="n">
        <v>46113</v>
      </c>
      <c r="B619" s="4" t="s">
        <v>109</v>
      </c>
      <c r="C619" s="4" t="s">
        <v>122</v>
      </c>
      <c r="D619" s="4" t="s">
        <v>127</v>
      </c>
      <c r="E619" s="16" t="n">
        <v>0</v>
      </c>
      <c r="F619" s="16" t="n">
        <v>17600</v>
      </c>
      <c r="G619" s="14" t="n">
        <v>31654</v>
      </c>
      <c r="H619" s="14" t="n">
        <v>1008</v>
      </c>
      <c r="I619" s="14" t="n">
        <v>988</v>
      </c>
      <c r="J619" s="14" t="n">
        <v>32</v>
      </c>
      <c r="K619" s="14" t="n">
        <v>26</v>
      </c>
      <c r="L619" s="14" t="n">
        <v>16</v>
      </c>
      <c r="M619" s="14" t="n">
        <v>11</v>
      </c>
      <c r="N619" s="14" t="n">
        <v>5</v>
      </c>
      <c r="O619" s="14" t="n">
        <v>19</v>
      </c>
      <c r="P619" s="14" t="n">
        <v>16</v>
      </c>
      <c r="Q619" s="14" t="n">
        <v>15</v>
      </c>
      <c r="R619" s="16" t="n">
        <v>58700</v>
      </c>
      <c r="S619" s="24" t="n">
        <v>11</v>
      </c>
      <c r="T619" s="25" t="n">
        <f aca="false">IF(A619="","",E619+F619)</f>
        <v>17600</v>
      </c>
      <c r="U619" s="26" t="n">
        <f aca="false">IFERROR(H619/G619,"")</f>
        <v>0.031844316674038</v>
      </c>
      <c r="V619" s="27" t="n">
        <f aca="false">IFERROR(J619/I619,"")</f>
        <v>0.0323886639676113</v>
      </c>
      <c r="W619" s="27" t="n">
        <f aca="false">IFERROR(K619/J619,"")</f>
        <v>0.8125</v>
      </c>
      <c r="X619" s="25" t="n">
        <f aca="false">IFERROR(T619/K619,"")</f>
        <v>676.923076923077</v>
      </c>
      <c r="Y619" s="27" t="n">
        <f aca="false">IFERROR(O619/K619,"")</f>
        <v>0.730769230769231</v>
      </c>
      <c r="Z619" s="27" t="n">
        <f aca="false">IFERROR(P619/O619,"")</f>
        <v>0.842105263157895</v>
      </c>
      <c r="AA619" s="27" t="n">
        <f aca="false">IFERROR(Q619/P619,"")</f>
        <v>0.9375</v>
      </c>
      <c r="AB619" s="25" t="n">
        <f aca="false">IFERROR(T619/P619,"")</f>
        <v>1100</v>
      </c>
      <c r="AC619" s="25" t="n">
        <f aca="false">IFERROR(T619/Q619,"")</f>
        <v>1173.33333333333</v>
      </c>
      <c r="AD619" s="25" t="n">
        <f aca="false">IFERROR(R619/Q619,"")</f>
        <v>3913.33333333333</v>
      </c>
      <c r="AE619" s="28" t="n">
        <f aca="false">IFERROR(R619/T619,"")</f>
        <v>3.33522727272727</v>
      </c>
      <c r="AF619" s="29" t="str">
        <f aca="false">IF(A619="","",IF(OR(O619&gt;K619,P619&gt;O619,Q619&gt;P619,K619&gt;J619),"CHECK","OK"))</f>
        <v>OK</v>
      </c>
    </row>
    <row r="620" customFormat="false" ht="15" hidden="false" customHeight="false" outlineLevel="0" collapsed="false">
      <c r="A620" s="21" t="n">
        <v>46113</v>
      </c>
      <c r="B620" s="4" t="s">
        <v>109</v>
      </c>
      <c r="C620" s="4" t="s">
        <v>122</v>
      </c>
      <c r="D620" s="4" t="s">
        <v>128</v>
      </c>
      <c r="E620" s="16" t="n">
        <v>0</v>
      </c>
      <c r="F620" s="16" t="n">
        <v>6200</v>
      </c>
      <c r="G620" s="14" t="n">
        <v>13924</v>
      </c>
      <c r="H620" s="14" t="n">
        <v>679</v>
      </c>
      <c r="I620" s="14" t="n">
        <v>529</v>
      </c>
      <c r="J620" s="14" t="n">
        <v>135</v>
      </c>
      <c r="K620" s="14" t="n">
        <v>104</v>
      </c>
      <c r="L620" s="14" t="n">
        <v>101</v>
      </c>
      <c r="M620" s="14" t="n">
        <v>14</v>
      </c>
      <c r="N620" s="14" t="n">
        <v>20</v>
      </c>
      <c r="O620" s="14" t="n">
        <v>67</v>
      </c>
      <c r="P620" s="14" t="n">
        <v>51</v>
      </c>
      <c r="Q620" s="14" t="n">
        <v>47</v>
      </c>
      <c r="R620" s="16" t="n">
        <v>191800</v>
      </c>
      <c r="S620" s="24" t="n">
        <v>18</v>
      </c>
      <c r="T620" s="25" t="n">
        <f aca="false">IF(A620="","",E620+F620)</f>
        <v>6200</v>
      </c>
      <c r="U620" s="26" t="n">
        <f aca="false">IFERROR(H620/G620,"")</f>
        <v>0.0487647227808101</v>
      </c>
      <c r="V620" s="27" t="n">
        <f aca="false">IFERROR(J620/I620,"")</f>
        <v>0.255198487712665</v>
      </c>
      <c r="W620" s="27" t="n">
        <f aca="false">IFERROR(K620/J620,"")</f>
        <v>0.77037037037037</v>
      </c>
      <c r="X620" s="25" t="n">
        <f aca="false">IFERROR(T620/K620,"")</f>
        <v>59.6153846153846</v>
      </c>
      <c r="Y620" s="27" t="n">
        <f aca="false">IFERROR(O620/K620,"")</f>
        <v>0.644230769230769</v>
      </c>
      <c r="Z620" s="27" t="n">
        <f aca="false">IFERROR(P620/O620,"")</f>
        <v>0.761194029850746</v>
      </c>
      <c r="AA620" s="27" t="n">
        <f aca="false">IFERROR(Q620/P620,"")</f>
        <v>0.92156862745098</v>
      </c>
      <c r="AB620" s="25" t="n">
        <f aca="false">IFERROR(T620/P620,"")</f>
        <v>121.56862745098</v>
      </c>
      <c r="AC620" s="25" t="n">
        <f aca="false">IFERROR(T620/Q620,"")</f>
        <v>131.914893617021</v>
      </c>
      <c r="AD620" s="25" t="n">
        <f aca="false">IFERROR(R620/Q620,"")</f>
        <v>4080.85106382979</v>
      </c>
      <c r="AE620" s="28" t="n">
        <f aca="false">IFERROR(R620/T620,"")</f>
        <v>30.9354838709677</v>
      </c>
      <c r="AF620" s="29" t="str">
        <f aca="false">IF(A620="","",IF(OR(O620&gt;K620,P620&gt;O620,Q620&gt;P620,K620&gt;J620),"CHECK","OK"))</f>
        <v>OK</v>
      </c>
    </row>
    <row r="621" customFormat="false" ht="15" hidden="false" customHeight="false" outlineLevel="0" collapsed="false">
      <c r="A621" s="21" t="n">
        <v>46113</v>
      </c>
      <c r="B621" s="4" t="s">
        <v>109</v>
      </c>
      <c r="C621" s="4" t="s">
        <v>122</v>
      </c>
      <c r="D621" s="4" t="s">
        <v>129</v>
      </c>
      <c r="E621" s="16" t="n">
        <v>0</v>
      </c>
      <c r="F621" s="16" t="n">
        <v>11800</v>
      </c>
      <c r="G621" s="14" t="n">
        <v>16892</v>
      </c>
      <c r="H621" s="14" t="n">
        <v>178</v>
      </c>
      <c r="I621" s="14" t="n">
        <v>153</v>
      </c>
      <c r="J621" s="14" t="n">
        <v>3</v>
      </c>
      <c r="K621" s="14" t="n">
        <v>1</v>
      </c>
      <c r="L621" s="14" t="n">
        <v>2</v>
      </c>
      <c r="M621" s="14" t="n">
        <v>1</v>
      </c>
      <c r="N621" s="14" t="n">
        <v>0</v>
      </c>
      <c r="O621" s="14" t="n">
        <v>1</v>
      </c>
      <c r="P621" s="14" t="n">
        <v>1</v>
      </c>
      <c r="Q621" s="14" t="n">
        <v>1</v>
      </c>
      <c r="R621" s="16" t="n">
        <v>4500</v>
      </c>
      <c r="S621" s="24" t="n">
        <v>20</v>
      </c>
      <c r="T621" s="25" t="n">
        <f aca="false">IF(A621="","",E621+F621)</f>
        <v>11800</v>
      </c>
      <c r="U621" s="26" t="n">
        <f aca="false">IFERROR(H621/G621,"")</f>
        <v>0.0105375325597916</v>
      </c>
      <c r="V621" s="27" t="n">
        <f aca="false">IFERROR(J621/I621,"")</f>
        <v>0.0196078431372549</v>
      </c>
      <c r="W621" s="27" t="n">
        <f aca="false">IFERROR(K621/J621,"")</f>
        <v>0.333333333333333</v>
      </c>
      <c r="X621" s="25" t="n">
        <f aca="false">IFERROR(T621/K621,"")</f>
        <v>11800</v>
      </c>
      <c r="Y621" s="27" t="n">
        <f aca="false">IFERROR(O621/K621,"")</f>
        <v>1</v>
      </c>
      <c r="Z621" s="27" t="n">
        <f aca="false">IFERROR(P621/O621,"")</f>
        <v>1</v>
      </c>
      <c r="AA621" s="27" t="n">
        <f aca="false">IFERROR(Q621/P621,"")</f>
        <v>1</v>
      </c>
      <c r="AB621" s="25" t="n">
        <f aca="false">IFERROR(T621/P621,"")</f>
        <v>11800</v>
      </c>
      <c r="AC621" s="25" t="n">
        <f aca="false">IFERROR(T621/Q621,"")</f>
        <v>11800</v>
      </c>
      <c r="AD621" s="25" t="n">
        <f aca="false">IFERROR(R621/Q621,"")</f>
        <v>4500</v>
      </c>
      <c r="AE621" s="28" t="n">
        <f aca="false">IFERROR(R621/T621,"")</f>
        <v>0.38135593220339</v>
      </c>
      <c r="AF621" s="29" t="str">
        <f aca="false">IF(A621="","",IF(OR(O621&gt;K621,P621&gt;O621,Q621&gt;P621,K621&gt;J621),"CHECK","OK"))</f>
        <v>OK</v>
      </c>
    </row>
    <row r="622" customFormat="false" ht="15" hidden="false" customHeight="false" outlineLevel="0" collapsed="false">
      <c r="A622" s="21" t="n">
        <v>46113</v>
      </c>
      <c r="B622" s="4" t="s">
        <v>109</v>
      </c>
      <c r="C622" s="4" t="s">
        <v>122</v>
      </c>
      <c r="D622" s="4" t="s">
        <v>130</v>
      </c>
      <c r="E622" s="16" t="n">
        <v>0</v>
      </c>
      <c r="F622" s="16" t="n">
        <v>0</v>
      </c>
      <c r="G622" s="14" t="n">
        <v>0</v>
      </c>
      <c r="H622" s="14" t="n">
        <v>0</v>
      </c>
      <c r="I622" s="14" t="n">
        <v>0</v>
      </c>
      <c r="J622" s="14" t="n">
        <v>9</v>
      </c>
      <c r="K622" s="14" t="n">
        <v>5</v>
      </c>
      <c r="L622" s="14" t="n">
        <v>0</v>
      </c>
      <c r="M622" s="14" t="n">
        <v>0</v>
      </c>
      <c r="N622" s="14" t="n">
        <v>9</v>
      </c>
      <c r="O622" s="14" t="n">
        <v>3</v>
      </c>
      <c r="P622" s="14" t="n">
        <v>2</v>
      </c>
      <c r="Q622" s="14" t="n">
        <v>2</v>
      </c>
      <c r="R622" s="16" t="n">
        <v>9600</v>
      </c>
      <c r="S622" s="24" t="n">
        <v>18</v>
      </c>
      <c r="T622" s="25" t="n">
        <f aca="false">IF(A622="","",E622+F622)</f>
        <v>0</v>
      </c>
      <c r="U622" s="26" t="str">
        <f aca="false">IFERROR(H622/G622,"")</f>
        <v/>
      </c>
      <c r="V622" s="27" t="str">
        <f aca="false">IFERROR(J622/I622,"")</f>
        <v/>
      </c>
      <c r="W622" s="27" t="n">
        <f aca="false">IFERROR(K622/J622,"")</f>
        <v>0.555555555555556</v>
      </c>
      <c r="X622" s="25" t="n">
        <f aca="false">IFERROR(T622/K622,"")</f>
        <v>0</v>
      </c>
      <c r="Y622" s="27" t="n">
        <f aca="false">IFERROR(O622/K622,"")</f>
        <v>0.6</v>
      </c>
      <c r="Z622" s="27" t="n">
        <f aca="false">IFERROR(P622/O622,"")</f>
        <v>0.666666666666667</v>
      </c>
      <c r="AA622" s="27" t="n">
        <f aca="false">IFERROR(Q622/P622,"")</f>
        <v>1</v>
      </c>
      <c r="AB622" s="25" t="n">
        <f aca="false">IFERROR(T622/P622,"")</f>
        <v>0</v>
      </c>
      <c r="AC622" s="25" t="n">
        <f aca="false">IFERROR(T622/Q622,"")</f>
        <v>0</v>
      </c>
      <c r="AD622" s="25" t="n">
        <f aca="false">IFERROR(R622/Q622,"")</f>
        <v>4800</v>
      </c>
      <c r="AE622" s="28" t="str">
        <f aca="false">IFERROR(R622/T622,"")</f>
        <v/>
      </c>
      <c r="AF622" s="29" t="str">
        <f aca="false">IF(A622="","",IF(OR(O622&gt;K622,P622&gt;O622,Q622&gt;P622,K622&gt;J622),"CHECK","OK"))</f>
        <v>OK</v>
      </c>
    </row>
    <row r="623" customFormat="false" ht="15" hidden="false" customHeight="false" outlineLevel="0" collapsed="false">
      <c r="A623" s="21" t="n">
        <v>46113</v>
      </c>
      <c r="B623" s="4" t="s">
        <v>109</v>
      </c>
      <c r="C623" s="4" t="s">
        <v>122</v>
      </c>
      <c r="D623" s="4" t="s">
        <v>131</v>
      </c>
      <c r="E623" s="16" t="n">
        <v>0</v>
      </c>
      <c r="F623" s="16" t="n">
        <v>3700</v>
      </c>
      <c r="G623" s="14" t="n">
        <v>8045</v>
      </c>
      <c r="H623" s="14" t="n">
        <v>163</v>
      </c>
      <c r="I623" s="14" t="n">
        <v>103</v>
      </c>
      <c r="J623" s="14" t="n">
        <v>5</v>
      </c>
      <c r="K623" s="14" t="n">
        <v>3</v>
      </c>
      <c r="L623" s="14" t="n">
        <v>2</v>
      </c>
      <c r="M623" s="14" t="n">
        <v>2</v>
      </c>
      <c r="N623" s="14" t="n">
        <v>1</v>
      </c>
      <c r="O623" s="14" t="n">
        <v>2</v>
      </c>
      <c r="P623" s="14" t="n">
        <v>2</v>
      </c>
      <c r="Q623" s="14" t="n">
        <v>2</v>
      </c>
      <c r="R623" s="16" t="n">
        <v>10000</v>
      </c>
      <c r="S623" s="24" t="n">
        <v>19</v>
      </c>
      <c r="T623" s="25" t="n">
        <f aca="false">IF(A623="","",E623+F623)</f>
        <v>3700</v>
      </c>
      <c r="U623" s="26" t="n">
        <f aca="false">IFERROR(H623/G623,"")</f>
        <v>0.020261031696706</v>
      </c>
      <c r="V623" s="27" t="n">
        <f aca="false">IFERROR(J623/I623,"")</f>
        <v>0.0485436893203884</v>
      </c>
      <c r="W623" s="27" t="n">
        <f aca="false">IFERROR(K623/J623,"")</f>
        <v>0.6</v>
      </c>
      <c r="X623" s="25" t="n">
        <f aca="false">IFERROR(T623/K623,"")</f>
        <v>1233.33333333333</v>
      </c>
      <c r="Y623" s="27" t="n">
        <f aca="false">IFERROR(O623/K623,"")</f>
        <v>0.666666666666667</v>
      </c>
      <c r="Z623" s="27" t="n">
        <f aca="false">IFERROR(P623/O623,"")</f>
        <v>1</v>
      </c>
      <c r="AA623" s="27" t="n">
        <f aca="false">IFERROR(Q623/P623,"")</f>
        <v>1</v>
      </c>
      <c r="AB623" s="25" t="n">
        <f aca="false">IFERROR(T623/P623,"")</f>
        <v>1850</v>
      </c>
      <c r="AC623" s="25" t="n">
        <f aca="false">IFERROR(T623/Q623,"")</f>
        <v>1850</v>
      </c>
      <c r="AD623" s="25" t="n">
        <f aca="false">IFERROR(R623/Q623,"")</f>
        <v>5000</v>
      </c>
      <c r="AE623" s="28" t="n">
        <f aca="false">IFERROR(R623/T623,"")</f>
        <v>2.7027027027027</v>
      </c>
      <c r="AF623" s="29" t="str">
        <f aca="false">IF(A623="","",IF(OR(O623&gt;K623,P623&gt;O623,Q623&gt;P623,K623&gt;J623),"CHECK","OK"))</f>
        <v>OK</v>
      </c>
    </row>
    <row r="624" customFormat="false" ht="15" hidden="false" customHeight="false" outlineLevel="0" collapsed="false">
      <c r="A624" s="21" t="n">
        <v>46113</v>
      </c>
      <c r="B624" s="4" t="s">
        <v>109</v>
      </c>
      <c r="C624" s="4" t="s">
        <v>122</v>
      </c>
      <c r="D624" s="4" t="s">
        <v>132</v>
      </c>
      <c r="E624" s="16" t="n">
        <v>0</v>
      </c>
      <c r="F624" s="16" t="n">
        <v>0</v>
      </c>
      <c r="G624" s="14" t="n">
        <v>0</v>
      </c>
      <c r="H624" s="14" t="n">
        <v>0</v>
      </c>
      <c r="I624" s="14" t="n">
        <v>0</v>
      </c>
      <c r="J624" s="14" t="n">
        <v>7</v>
      </c>
      <c r="K624" s="14" t="n">
        <v>5</v>
      </c>
      <c r="L624" s="14" t="n">
        <v>4</v>
      </c>
      <c r="M624" s="14" t="n">
        <v>2</v>
      </c>
      <c r="N624" s="14" t="n">
        <v>1</v>
      </c>
      <c r="O624" s="14" t="n">
        <v>4</v>
      </c>
      <c r="P624" s="14" t="n">
        <v>4</v>
      </c>
      <c r="Q624" s="14" t="n">
        <v>4</v>
      </c>
      <c r="R624" s="16" t="n">
        <v>17600</v>
      </c>
      <c r="S624" s="24" t="n">
        <v>17</v>
      </c>
      <c r="T624" s="25" t="n">
        <f aca="false">IF(A624="","",E624+F624)</f>
        <v>0</v>
      </c>
      <c r="U624" s="26" t="str">
        <f aca="false">IFERROR(H624/G624,"")</f>
        <v/>
      </c>
      <c r="V624" s="27" t="str">
        <f aca="false">IFERROR(J624/I624,"")</f>
        <v/>
      </c>
      <c r="W624" s="27" t="n">
        <f aca="false">IFERROR(K624/J624,"")</f>
        <v>0.714285714285714</v>
      </c>
      <c r="X624" s="25" t="n">
        <f aca="false">IFERROR(T624/K624,"")</f>
        <v>0</v>
      </c>
      <c r="Y624" s="27" t="n">
        <f aca="false">IFERROR(O624/K624,"")</f>
        <v>0.8</v>
      </c>
      <c r="Z624" s="27" t="n">
        <f aca="false">IFERROR(P624/O624,"")</f>
        <v>1</v>
      </c>
      <c r="AA624" s="27" t="n">
        <f aca="false">IFERROR(Q624/P624,"")</f>
        <v>1</v>
      </c>
      <c r="AB624" s="25" t="n">
        <f aca="false">IFERROR(T624/P624,"")</f>
        <v>0</v>
      </c>
      <c r="AC624" s="25" t="n">
        <f aca="false">IFERROR(T624/Q624,"")</f>
        <v>0</v>
      </c>
      <c r="AD624" s="25" t="n">
        <f aca="false">IFERROR(R624/Q624,"")</f>
        <v>4400</v>
      </c>
      <c r="AE624" s="28" t="str">
        <f aca="false">IFERROR(R624/T624,"")</f>
        <v/>
      </c>
      <c r="AF624" s="29" t="str">
        <f aca="false">IF(A624="","",IF(OR(O624&gt;K624,P624&gt;O624,Q624&gt;P624,K624&gt;J624),"CHECK","OK"))</f>
        <v>OK</v>
      </c>
    </row>
    <row r="625" customFormat="false" ht="15" hidden="false" customHeight="false" outlineLevel="0" collapsed="false">
      <c r="A625" s="21" t="n">
        <v>46113</v>
      </c>
      <c r="B625" s="4" t="s">
        <v>109</v>
      </c>
      <c r="C625" s="4" t="s">
        <v>122</v>
      </c>
      <c r="D625" s="4" t="s">
        <v>133</v>
      </c>
      <c r="E625" s="16" t="n">
        <v>0</v>
      </c>
      <c r="F625" s="16" t="n">
        <v>0</v>
      </c>
      <c r="G625" s="14" t="n">
        <v>0</v>
      </c>
      <c r="H625" s="14" t="n">
        <v>0</v>
      </c>
      <c r="I625" s="14" t="n">
        <v>205</v>
      </c>
      <c r="J625" s="14" t="n">
        <v>10</v>
      </c>
      <c r="K625" s="14" t="n">
        <v>6</v>
      </c>
      <c r="L625" s="14" t="n">
        <v>5</v>
      </c>
      <c r="M625" s="14" t="n">
        <v>4</v>
      </c>
      <c r="N625" s="14" t="n">
        <v>1</v>
      </c>
      <c r="O625" s="14" t="n">
        <v>3</v>
      </c>
      <c r="P625" s="14" t="n">
        <v>2</v>
      </c>
      <c r="Q625" s="14" t="n">
        <v>2</v>
      </c>
      <c r="R625" s="16" t="n">
        <v>9400</v>
      </c>
      <c r="S625" s="24" t="n">
        <v>23</v>
      </c>
      <c r="T625" s="25" t="n">
        <f aca="false">IF(A625="","",E625+F625)</f>
        <v>0</v>
      </c>
      <c r="U625" s="26" t="str">
        <f aca="false">IFERROR(H625/G625,"")</f>
        <v/>
      </c>
      <c r="V625" s="27" t="n">
        <f aca="false">IFERROR(J625/I625,"")</f>
        <v>0.0487804878048781</v>
      </c>
      <c r="W625" s="27" t="n">
        <f aca="false">IFERROR(K625/J625,"")</f>
        <v>0.6</v>
      </c>
      <c r="X625" s="25" t="n">
        <f aca="false">IFERROR(T625/K625,"")</f>
        <v>0</v>
      </c>
      <c r="Y625" s="27" t="n">
        <f aca="false">IFERROR(O625/K625,"")</f>
        <v>0.5</v>
      </c>
      <c r="Z625" s="27" t="n">
        <f aca="false">IFERROR(P625/O625,"")</f>
        <v>0.666666666666667</v>
      </c>
      <c r="AA625" s="27" t="n">
        <f aca="false">IFERROR(Q625/P625,"")</f>
        <v>1</v>
      </c>
      <c r="AB625" s="25" t="n">
        <f aca="false">IFERROR(T625/P625,"")</f>
        <v>0</v>
      </c>
      <c r="AC625" s="25" t="n">
        <f aca="false">IFERROR(T625/Q625,"")</f>
        <v>0</v>
      </c>
      <c r="AD625" s="25" t="n">
        <f aca="false">IFERROR(R625/Q625,"")</f>
        <v>4700</v>
      </c>
      <c r="AE625" s="28" t="str">
        <f aca="false">IFERROR(R625/T625,"")</f>
        <v/>
      </c>
      <c r="AF625" s="29" t="str">
        <f aca="false">IF(A625="","",IF(OR(O625&gt;K625,P625&gt;O625,Q625&gt;P625,K625&gt;J625),"CHECK","OK"))</f>
        <v>OK</v>
      </c>
    </row>
    <row r="626" customFormat="false" ht="15" hidden="false" customHeight="false" outlineLevel="0" collapsed="false">
      <c r="A626" s="21" t="n">
        <v>46113</v>
      </c>
      <c r="B626" s="4" t="s">
        <v>109</v>
      </c>
      <c r="C626" s="4" t="s">
        <v>125</v>
      </c>
      <c r="D626" s="4" t="s">
        <v>111</v>
      </c>
      <c r="E626" s="16" t="n">
        <v>62100</v>
      </c>
      <c r="F626" s="16" t="n">
        <v>5200</v>
      </c>
      <c r="G626" s="14" t="n">
        <v>31981</v>
      </c>
      <c r="H626" s="14" t="n">
        <v>1306</v>
      </c>
      <c r="I626" s="14" t="n">
        <v>1104</v>
      </c>
      <c r="J626" s="14" t="n">
        <v>62</v>
      </c>
      <c r="K626" s="14" t="n">
        <v>42</v>
      </c>
      <c r="L626" s="14" t="n">
        <v>31</v>
      </c>
      <c r="M626" s="14" t="n">
        <v>22</v>
      </c>
      <c r="N626" s="14" t="n">
        <v>9</v>
      </c>
      <c r="O626" s="14" t="n">
        <v>24</v>
      </c>
      <c r="P626" s="14" t="n">
        <v>19</v>
      </c>
      <c r="Q626" s="14" t="n">
        <v>17</v>
      </c>
      <c r="R626" s="16" t="n">
        <v>23800</v>
      </c>
      <c r="S626" s="24" t="n">
        <v>21</v>
      </c>
      <c r="T626" s="25" t="n">
        <f aca="false">IF(A626="","",E626+F626)</f>
        <v>67300</v>
      </c>
      <c r="U626" s="26" t="n">
        <f aca="false">IFERROR(H626/G626,"")</f>
        <v>0.0408367468184234</v>
      </c>
      <c r="V626" s="27" t="n">
        <f aca="false">IFERROR(J626/I626,"")</f>
        <v>0.0561594202898551</v>
      </c>
      <c r="W626" s="27" t="n">
        <f aca="false">IFERROR(K626/J626,"")</f>
        <v>0.67741935483871</v>
      </c>
      <c r="X626" s="25" t="n">
        <f aca="false">IFERROR(T626/K626,"")</f>
        <v>1602.38095238095</v>
      </c>
      <c r="Y626" s="27" t="n">
        <f aca="false">IFERROR(O626/K626,"")</f>
        <v>0.571428571428571</v>
      </c>
      <c r="Z626" s="27" t="n">
        <f aca="false">IFERROR(P626/O626,"")</f>
        <v>0.791666666666667</v>
      </c>
      <c r="AA626" s="27" t="n">
        <f aca="false">IFERROR(Q626/P626,"")</f>
        <v>0.894736842105263</v>
      </c>
      <c r="AB626" s="25" t="n">
        <f aca="false">IFERROR(T626/P626,"")</f>
        <v>3542.10526315789</v>
      </c>
      <c r="AC626" s="25" t="n">
        <f aca="false">IFERROR(T626/Q626,"")</f>
        <v>3958.82352941177</v>
      </c>
      <c r="AD626" s="25" t="n">
        <f aca="false">IFERROR(R626/Q626,"")</f>
        <v>1400</v>
      </c>
      <c r="AE626" s="28" t="n">
        <f aca="false">IFERROR(R626/T626,"")</f>
        <v>0.353640416047548</v>
      </c>
      <c r="AF626" s="29" t="str">
        <f aca="false">IF(A626="","",IF(OR(O626&gt;K626,P626&gt;O626,Q626&gt;P626,K626&gt;J626),"CHECK","OK"))</f>
        <v>OK</v>
      </c>
    </row>
    <row r="627" customFormat="false" ht="15" hidden="false" customHeight="false" outlineLevel="0" collapsed="false">
      <c r="A627" s="21" t="n">
        <v>46113</v>
      </c>
      <c r="B627" s="4" t="s">
        <v>109</v>
      </c>
      <c r="C627" s="4" t="s">
        <v>125</v>
      </c>
      <c r="D627" s="4" t="s">
        <v>117</v>
      </c>
      <c r="E627" s="16" t="n">
        <v>12600</v>
      </c>
      <c r="F627" s="16" t="n">
        <v>1400</v>
      </c>
      <c r="G627" s="14" t="n">
        <v>9186</v>
      </c>
      <c r="H627" s="14" t="n">
        <v>1155</v>
      </c>
      <c r="I627" s="14" t="n">
        <v>1150</v>
      </c>
      <c r="J627" s="14" t="n">
        <v>104</v>
      </c>
      <c r="K627" s="14" t="n">
        <v>85</v>
      </c>
      <c r="L627" s="14" t="n">
        <v>52</v>
      </c>
      <c r="M627" s="14" t="n">
        <v>36</v>
      </c>
      <c r="N627" s="14" t="n">
        <v>16</v>
      </c>
      <c r="O627" s="14" t="n">
        <v>60</v>
      </c>
      <c r="P627" s="14" t="n">
        <v>51</v>
      </c>
      <c r="Q627" s="14" t="n">
        <v>45</v>
      </c>
      <c r="R627" s="16" t="n">
        <v>65600</v>
      </c>
      <c r="S627" s="24" t="n">
        <v>19</v>
      </c>
      <c r="T627" s="25" t="n">
        <f aca="false">IF(A627="","",E627+F627)</f>
        <v>14000</v>
      </c>
      <c r="U627" s="26" t="n">
        <f aca="false">IFERROR(H627/G627,"")</f>
        <v>0.125734813847159</v>
      </c>
      <c r="V627" s="27" t="n">
        <f aca="false">IFERROR(J627/I627,"")</f>
        <v>0.0904347826086957</v>
      </c>
      <c r="W627" s="27" t="n">
        <f aca="false">IFERROR(K627/J627,"")</f>
        <v>0.817307692307692</v>
      </c>
      <c r="X627" s="25" t="n">
        <f aca="false">IFERROR(T627/K627,"")</f>
        <v>164.705882352941</v>
      </c>
      <c r="Y627" s="27" t="n">
        <f aca="false">IFERROR(O627/K627,"")</f>
        <v>0.705882352941177</v>
      </c>
      <c r="Z627" s="27" t="n">
        <f aca="false">IFERROR(P627/O627,"")</f>
        <v>0.85</v>
      </c>
      <c r="AA627" s="27" t="n">
        <f aca="false">IFERROR(Q627/P627,"")</f>
        <v>0.882352941176471</v>
      </c>
      <c r="AB627" s="25" t="n">
        <f aca="false">IFERROR(T627/P627,"")</f>
        <v>274.509803921569</v>
      </c>
      <c r="AC627" s="25" t="n">
        <f aca="false">IFERROR(T627/Q627,"")</f>
        <v>311.111111111111</v>
      </c>
      <c r="AD627" s="25" t="n">
        <f aca="false">IFERROR(R627/Q627,"")</f>
        <v>1457.77777777778</v>
      </c>
      <c r="AE627" s="28" t="n">
        <f aca="false">IFERROR(R627/T627,"")</f>
        <v>4.68571428571429</v>
      </c>
      <c r="AF627" s="29" t="str">
        <f aca="false">IF(A627="","",IF(OR(O627&gt;K627,P627&gt;O627,Q627&gt;P627,K627&gt;J627),"CHECK","OK"))</f>
        <v>OK</v>
      </c>
    </row>
    <row r="628" customFormat="false" ht="15" hidden="false" customHeight="false" outlineLevel="0" collapsed="false">
      <c r="A628" s="21" t="n">
        <v>46113</v>
      </c>
      <c r="B628" s="4" t="s">
        <v>109</v>
      </c>
      <c r="C628" s="4" t="s">
        <v>125</v>
      </c>
      <c r="D628" s="4" t="s">
        <v>121</v>
      </c>
      <c r="E628" s="16" t="n">
        <v>39300</v>
      </c>
      <c r="F628" s="16" t="n">
        <v>3600</v>
      </c>
      <c r="G628" s="14" t="n">
        <v>146118</v>
      </c>
      <c r="H628" s="14" t="n">
        <v>1845</v>
      </c>
      <c r="I628" s="14" t="n">
        <v>1458</v>
      </c>
      <c r="J628" s="14" t="n">
        <v>71</v>
      </c>
      <c r="K628" s="14" t="n">
        <v>37</v>
      </c>
      <c r="L628" s="14" t="n">
        <v>36</v>
      </c>
      <c r="M628" s="14" t="n">
        <v>25</v>
      </c>
      <c r="N628" s="14" t="n">
        <v>10</v>
      </c>
      <c r="O628" s="14" t="n">
        <v>21</v>
      </c>
      <c r="P628" s="14" t="n">
        <v>16</v>
      </c>
      <c r="Q628" s="14" t="n">
        <v>13</v>
      </c>
      <c r="R628" s="16" t="n">
        <v>21200</v>
      </c>
      <c r="S628" s="24" t="n">
        <v>22</v>
      </c>
      <c r="T628" s="25" t="n">
        <f aca="false">IF(A628="","",E628+F628)</f>
        <v>42900</v>
      </c>
      <c r="U628" s="26" t="n">
        <f aca="false">IFERROR(H628/G628,"")</f>
        <v>0.0126267810947317</v>
      </c>
      <c r="V628" s="27" t="n">
        <f aca="false">IFERROR(J628/I628,"")</f>
        <v>0.0486968449931413</v>
      </c>
      <c r="W628" s="27" t="n">
        <f aca="false">IFERROR(K628/J628,"")</f>
        <v>0.52112676056338</v>
      </c>
      <c r="X628" s="25" t="n">
        <f aca="false">IFERROR(T628/K628,"")</f>
        <v>1159.45945945946</v>
      </c>
      <c r="Y628" s="27" t="n">
        <f aca="false">IFERROR(O628/K628,"")</f>
        <v>0.567567567567568</v>
      </c>
      <c r="Z628" s="27" t="n">
        <f aca="false">IFERROR(P628/O628,"")</f>
        <v>0.761904761904762</v>
      </c>
      <c r="AA628" s="27" t="n">
        <f aca="false">IFERROR(Q628/P628,"")</f>
        <v>0.8125</v>
      </c>
      <c r="AB628" s="25" t="n">
        <f aca="false">IFERROR(T628/P628,"")</f>
        <v>2681.25</v>
      </c>
      <c r="AC628" s="25" t="n">
        <f aca="false">IFERROR(T628/Q628,"")</f>
        <v>3300</v>
      </c>
      <c r="AD628" s="25" t="n">
        <f aca="false">IFERROR(R628/Q628,"")</f>
        <v>1630.76923076923</v>
      </c>
      <c r="AE628" s="28" t="n">
        <f aca="false">IFERROR(R628/T628,"")</f>
        <v>0.494172494172494</v>
      </c>
      <c r="AF628" s="29" t="str">
        <f aca="false">IF(A628="","",IF(OR(O628&gt;K628,P628&gt;O628,Q628&gt;P628,K628&gt;J628),"CHECK","OK"))</f>
        <v>OK</v>
      </c>
    </row>
    <row r="629" customFormat="false" ht="15" hidden="false" customHeight="false" outlineLevel="0" collapsed="false">
      <c r="A629" s="21" t="n">
        <v>46113</v>
      </c>
      <c r="B629" s="4" t="s">
        <v>109</v>
      </c>
      <c r="C629" s="4" t="s">
        <v>125</v>
      </c>
      <c r="D629" s="4" t="s">
        <v>123</v>
      </c>
      <c r="E629" s="16" t="n">
        <v>19900</v>
      </c>
      <c r="F629" s="16" t="n">
        <v>4500</v>
      </c>
      <c r="G629" s="14" t="n">
        <v>185111</v>
      </c>
      <c r="H629" s="14" t="n">
        <v>712</v>
      </c>
      <c r="I629" s="14" t="n">
        <v>534</v>
      </c>
      <c r="J629" s="14" t="n">
        <v>14</v>
      </c>
      <c r="K629" s="14" t="n">
        <v>7</v>
      </c>
      <c r="L629" s="14" t="n">
        <v>7</v>
      </c>
      <c r="M629" s="14" t="n">
        <v>5</v>
      </c>
      <c r="N629" s="14" t="n">
        <v>2</v>
      </c>
      <c r="O629" s="14" t="n">
        <v>3</v>
      </c>
      <c r="P629" s="14" t="n">
        <v>2</v>
      </c>
      <c r="Q629" s="14" t="n">
        <v>2</v>
      </c>
      <c r="R629" s="16" t="n">
        <v>2900</v>
      </c>
      <c r="S629" s="24" t="n">
        <v>19</v>
      </c>
      <c r="T629" s="25" t="n">
        <f aca="false">IF(A629="","",E629+F629)</f>
        <v>24400</v>
      </c>
      <c r="U629" s="26" t="n">
        <f aca="false">IFERROR(H629/G629,"")</f>
        <v>0.00384634084414216</v>
      </c>
      <c r="V629" s="27" t="n">
        <f aca="false">IFERROR(J629/I629,"")</f>
        <v>0.0262172284644195</v>
      </c>
      <c r="W629" s="27" t="n">
        <f aca="false">IFERROR(K629/J629,"")</f>
        <v>0.5</v>
      </c>
      <c r="X629" s="25" t="n">
        <f aca="false">IFERROR(T629/K629,"")</f>
        <v>3485.71428571429</v>
      </c>
      <c r="Y629" s="27" t="n">
        <f aca="false">IFERROR(O629/K629,"")</f>
        <v>0.428571428571429</v>
      </c>
      <c r="Z629" s="27" t="n">
        <f aca="false">IFERROR(P629/O629,"")</f>
        <v>0.666666666666667</v>
      </c>
      <c r="AA629" s="27" t="n">
        <f aca="false">IFERROR(Q629/P629,"")</f>
        <v>1</v>
      </c>
      <c r="AB629" s="25" t="n">
        <f aca="false">IFERROR(T629/P629,"")</f>
        <v>12200</v>
      </c>
      <c r="AC629" s="25" t="n">
        <f aca="false">IFERROR(T629/Q629,"")</f>
        <v>12200</v>
      </c>
      <c r="AD629" s="25" t="n">
        <f aca="false">IFERROR(R629/Q629,"")</f>
        <v>1450</v>
      </c>
      <c r="AE629" s="28" t="n">
        <f aca="false">IFERROR(R629/T629,"")</f>
        <v>0.118852459016393</v>
      </c>
      <c r="AF629" s="29" t="str">
        <f aca="false">IF(A629="","",IF(OR(O629&gt;K629,P629&gt;O629,Q629&gt;P629,K629&gt;J629),"CHECK","OK"))</f>
        <v>OK</v>
      </c>
    </row>
    <row r="630" customFormat="false" ht="15" hidden="false" customHeight="false" outlineLevel="0" collapsed="false">
      <c r="A630" s="21" t="n">
        <v>46113</v>
      </c>
      <c r="B630" s="4" t="s">
        <v>109</v>
      </c>
      <c r="C630" s="4" t="s">
        <v>125</v>
      </c>
      <c r="D630" s="4" t="s">
        <v>126</v>
      </c>
      <c r="E630" s="16" t="n">
        <v>30900</v>
      </c>
      <c r="F630" s="16" t="n">
        <v>5600</v>
      </c>
      <c r="G630" s="14" t="n">
        <v>210331</v>
      </c>
      <c r="H630" s="14" t="n">
        <v>2010</v>
      </c>
      <c r="I630" s="14" t="n">
        <v>1501</v>
      </c>
      <c r="J630" s="14" t="n">
        <v>73</v>
      </c>
      <c r="K630" s="14" t="n">
        <v>32</v>
      </c>
      <c r="L630" s="14" t="n">
        <v>36</v>
      </c>
      <c r="M630" s="14" t="n">
        <v>26</v>
      </c>
      <c r="N630" s="14" t="n">
        <v>11</v>
      </c>
      <c r="O630" s="14" t="n">
        <v>16</v>
      </c>
      <c r="P630" s="14" t="n">
        <v>10</v>
      </c>
      <c r="Q630" s="14" t="n">
        <v>8</v>
      </c>
      <c r="R630" s="16" t="n">
        <v>12100</v>
      </c>
      <c r="S630" s="24" t="n">
        <v>15</v>
      </c>
      <c r="T630" s="25" t="n">
        <f aca="false">IF(A630="","",E630+F630)</f>
        <v>36500</v>
      </c>
      <c r="U630" s="26" t="n">
        <f aca="false">IFERROR(H630/G630,"")</f>
        <v>0.00955636591848087</v>
      </c>
      <c r="V630" s="27" t="n">
        <f aca="false">IFERROR(J630/I630,"")</f>
        <v>0.0486342438374417</v>
      </c>
      <c r="W630" s="27" t="n">
        <f aca="false">IFERROR(K630/J630,"")</f>
        <v>0.438356164383562</v>
      </c>
      <c r="X630" s="25" t="n">
        <f aca="false">IFERROR(T630/K630,"")</f>
        <v>1140.625</v>
      </c>
      <c r="Y630" s="27" t="n">
        <f aca="false">IFERROR(O630/K630,"")</f>
        <v>0.5</v>
      </c>
      <c r="Z630" s="27" t="n">
        <f aca="false">IFERROR(P630/O630,"")</f>
        <v>0.625</v>
      </c>
      <c r="AA630" s="27" t="n">
        <f aca="false">IFERROR(Q630/P630,"")</f>
        <v>0.8</v>
      </c>
      <c r="AB630" s="25" t="n">
        <f aca="false">IFERROR(T630/P630,"")</f>
        <v>3650</v>
      </c>
      <c r="AC630" s="25" t="n">
        <f aca="false">IFERROR(T630/Q630,"")</f>
        <v>4562.5</v>
      </c>
      <c r="AD630" s="25" t="n">
        <f aca="false">IFERROR(R630/Q630,"")</f>
        <v>1512.5</v>
      </c>
      <c r="AE630" s="28" t="n">
        <f aca="false">IFERROR(R630/T630,"")</f>
        <v>0.331506849315069</v>
      </c>
      <c r="AF630" s="29" t="str">
        <f aca="false">IF(A630="","",IF(OR(O630&gt;K630,P630&gt;O630,Q630&gt;P630,K630&gt;J630),"CHECK","OK"))</f>
        <v>OK</v>
      </c>
    </row>
    <row r="631" customFormat="false" ht="15" hidden="false" customHeight="false" outlineLevel="0" collapsed="false">
      <c r="A631" s="21" t="n">
        <v>46113</v>
      </c>
      <c r="B631" s="4" t="s">
        <v>109</v>
      </c>
      <c r="C631" s="4" t="s">
        <v>125</v>
      </c>
      <c r="D631" s="4" t="s">
        <v>127</v>
      </c>
      <c r="E631" s="16" t="n">
        <v>0</v>
      </c>
      <c r="F631" s="16" t="n">
        <v>11100</v>
      </c>
      <c r="G631" s="14" t="n">
        <v>56899</v>
      </c>
      <c r="H631" s="14" t="n">
        <v>1588</v>
      </c>
      <c r="I631" s="14" t="n">
        <v>1645</v>
      </c>
      <c r="J631" s="14" t="n">
        <v>48</v>
      </c>
      <c r="K631" s="14" t="n">
        <v>37</v>
      </c>
      <c r="L631" s="14" t="n">
        <v>24</v>
      </c>
      <c r="M631" s="14" t="n">
        <v>17</v>
      </c>
      <c r="N631" s="14" t="n">
        <v>7</v>
      </c>
      <c r="O631" s="14" t="n">
        <v>23</v>
      </c>
      <c r="P631" s="14" t="n">
        <v>18</v>
      </c>
      <c r="Q631" s="14" t="n">
        <v>16</v>
      </c>
      <c r="R631" s="16" t="n">
        <v>27500</v>
      </c>
      <c r="S631" s="24" t="n">
        <v>12</v>
      </c>
      <c r="T631" s="25" t="n">
        <f aca="false">IF(A631="","",E631+F631)</f>
        <v>11100</v>
      </c>
      <c r="U631" s="26" t="n">
        <f aca="false">IFERROR(H631/G631,"")</f>
        <v>0.0279091020931827</v>
      </c>
      <c r="V631" s="27" t="n">
        <f aca="false">IFERROR(J631/I631,"")</f>
        <v>0.0291793313069909</v>
      </c>
      <c r="W631" s="27" t="n">
        <f aca="false">IFERROR(K631/J631,"")</f>
        <v>0.770833333333333</v>
      </c>
      <c r="X631" s="25" t="n">
        <f aca="false">IFERROR(T631/K631,"")</f>
        <v>300</v>
      </c>
      <c r="Y631" s="27" t="n">
        <f aca="false">IFERROR(O631/K631,"")</f>
        <v>0.621621621621622</v>
      </c>
      <c r="Z631" s="27" t="n">
        <f aca="false">IFERROR(P631/O631,"")</f>
        <v>0.782608695652174</v>
      </c>
      <c r="AA631" s="27" t="n">
        <f aca="false">IFERROR(Q631/P631,"")</f>
        <v>0.888888888888889</v>
      </c>
      <c r="AB631" s="25" t="n">
        <f aca="false">IFERROR(T631/P631,"")</f>
        <v>616.666666666667</v>
      </c>
      <c r="AC631" s="25" t="n">
        <f aca="false">IFERROR(T631/Q631,"")</f>
        <v>693.75</v>
      </c>
      <c r="AD631" s="25" t="n">
        <f aca="false">IFERROR(R631/Q631,"")</f>
        <v>1718.75</v>
      </c>
      <c r="AE631" s="28" t="n">
        <f aca="false">IFERROR(R631/T631,"")</f>
        <v>2.47747747747748</v>
      </c>
      <c r="AF631" s="29" t="str">
        <f aca="false">IF(A631="","",IF(OR(O631&gt;K631,P631&gt;O631,Q631&gt;P631,K631&gt;J631),"CHECK","OK"))</f>
        <v>OK</v>
      </c>
    </row>
    <row r="632" customFormat="false" ht="15" hidden="false" customHeight="false" outlineLevel="0" collapsed="false">
      <c r="A632" s="21" t="n">
        <v>46113</v>
      </c>
      <c r="B632" s="4" t="s">
        <v>109</v>
      </c>
      <c r="C632" s="4" t="s">
        <v>125</v>
      </c>
      <c r="D632" s="4" t="s">
        <v>128</v>
      </c>
      <c r="E632" s="16" t="n">
        <v>0</v>
      </c>
      <c r="F632" s="16" t="n">
        <v>3600</v>
      </c>
      <c r="G632" s="14" t="n">
        <v>21866</v>
      </c>
      <c r="H632" s="14" t="n">
        <v>1007</v>
      </c>
      <c r="I632" s="14" t="n">
        <v>816</v>
      </c>
      <c r="J632" s="14" t="n">
        <v>202</v>
      </c>
      <c r="K632" s="14" t="n">
        <v>153</v>
      </c>
      <c r="L632" s="14" t="n">
        <v>152</v>
      </c>
      <c r="M632" s="14" t="n">
        <v>20</v>
      </c>
      <c r="N632" s="14" t="n">
        <v>30</v>
      </c>
      <c r="O632" s="14" t="n">
        <v>89</v>
      </c>
      <c r="P632" s="14" t="n">
        <v>66</v>
      </c>
      <c r="Q632" s="14" t="n">
        <v>57</v>
      </c>
      <c r="R632" s="16" t="n">
        <v>73500</v>
      </c>
      <c r="S632" s="24" t="n">
        <v>21</v>
      </c>
      <c r="T632" s="25" t="n">
        <f aca="false">IF(A632="","",E632+F632)</f>
        <v>3600</v>
      </c>
      <c r="U632" s="26" t="n">
        <f aca="false">IFERROR(H632/G632,"")</f>
        <v>0.0460532333302845</v>
      </c>
      <c r="V632" s="27" t="n">
        <f aca="false">IFERROR(J632/I632,"")</f>
        <v>0.247549019607843</v>
      </c>
      <c r="W632" s="27" t="n">
        <f aca="false">IFERROR(K632/J632,"")</f>
        <v>0.757425742574257</v>
      </c>
      <c r="X632" s="25" t="n">
        <f aca="false">IFERROR(T632/K632,"")</f>
        <v>23.5294117647059</v>
      </c>
      <c r="Y632" s="27" t="n">
        <f aca="false">IFERROR(O632/K632,"")</f>
        <v>0.581699346405229</v>
      </c>
      <c r="Z632" s="27" t="n">
        <f aca="false">IFERROR(P632/O632,"")</f>
        <v>0.741573033707865</v>
      </c>
      <c r="AA632" s="27" t="n">
        <f aca="false">IFERROR(Q632/P632,"")</f>
        <v>0.863636363636364</v>
      </c>
      <c r="AB632" s="25" t="n">
        <f aca="false">IFERROR(T632/P632,"")</f>
        <v>54.5454545454546</v>
      </c>
      <c r="AC632" s="25" t="n">
        <f aca="false">IFERROR(T632/Q632,"")</f>
        <v>63.1578947368421</v>
      </c>
      <c r="AD632" s="25" t="n">
        <f aca="false">IFERROR(R632/Q632,"")</f>
        <v>1289.47368421053</v>
      </c>
      <c r="AE632" s="28" t="n">
        <f aca="false">IFERROR(R632/T632,"")</f>
        <v>20.4166666666667</v>
      </c>
      <c r="AF632" s="29" t="str">
        <f aca="false">IF(A632="","",IF(OR(O632&gt;K632,P632&gt;O632,Q632&gt;P632,K632&gt;J632),"CHECK","OK"))</f>
        <v>OK</v>
      </c>
    </row>
    <row r="633" customFormat="false" ht="15" hidden="false" customHeight="false" outlineLevel="0" collapsed="false">
      <c r="A633" s="21" t="n">
        <v>46113</v>
      </c>
      <c r="B633" s="4" t="s">
        <v>109</v>
      </c>
      <c r="C633" s="4" t="s">
        <v>125</v>
      </c>
      <c r="D633" s="4" t="s">
        <v>129</v>
      </c>
      <c r="E633" s="16" t="n">
        <v>0</v>
      </c>
      <c r="F633" s="16" t="n">
        <v>7000</v>
      </c>
      <c r="G633" s="14" t="n">
        <v>26640</v>
      </c>
      <c r="H633" s="14" t="n">
        <v>291</v>
      </c>
      <c r="I633" s="14" t="n">
        <v>222</v>
      </c>
      <c r="J633" s="14" t="n">
        <v>4</v>
      </c>
      <c r="K633" s="14" t="n">
        <v>2</v>
      </c>
      <c r="L633" s="14" t="n">
        <v>2</v>
      </c>
      <c r="M633" s="14" t="n">
        <v>1</v>
      </c>
      <c r="N633" s="14" t="n">
        <v>1</v>
      </c>
      <c r="O633" s="14" t="n">
        <v>1</v>
      </c>
      <c r="P633" s="14" t="n">
        <v>1</v>
      </c>
      <c r="Q633" s="14" t="n">
        <v>1</v>
      </c>
      <c r="R633" s="16" t="n">
        <v>1400</v>
      </c>
      <c r="S633" s="24" t="n">
        <v>24</v>
      </c>
      <c r="T633" s="25" t="n">
        <f aca="false">IF(A633="","",E633+F633)</f>
        <v>7000</v>
      </c>
      <c r="U633" s="26" t="n">
        <f aca="false">IFERROR(H633/G633,"")</f>
        <v>0.0109234234234234</v>
      </c>
      <c r="V633" s="27" t="n">
        <f aca="false">IFERROR(J633/I633,"")</f>
        <v>0.018018018018018</v>
      </c>
      <c r="W633" s="27" t="n">
        <f aca="false">IFERROR(K633/J633,"")</f>
        <v>0.5</v>
      </c>
      <c r="X633" s="25" t="n">
        <f aca="false">IFERROR(T633/K633,"")</f>
        <v>3500</v>
      </c>
      <c r="Y633" s="27" t="n">
        <f aca="false">IFERROR(O633/K633,"")</f>
        <v>0.5</v>
      </c>
      <c r="Z633" s="27" t="n">
        <f aca="false">IFERROR(P633/O633,"")</f>
        <v>1</v>
      </c>
      <c r="AA633" s="27" t="n">
        <f aca="false">IFERROR(Q633/P633,"")</f>
        <v>1</v>
      </c>
      <c r="AB633" s="25" t="n">
        <f aca="false">IFERROR(T633/P633,"")</f>
        <v>7000</v>
      </c>
      <c r="AC633" s="25" t="n">
        <f aca="false">IFERROR(T633/Q633,"")</f>
        <v>7000</v>
      </c>
      <c r="AD633" s="25" t="n">
        <f aca="false">IFERROR(R633/Q633,"")</f>
        <v>1400</v>
      </c>
      <c r="AE633" s="28" t="n">
        <f aca="false">IFERROR(R633/T633,"")</f>
        <v>0.2</v>
      </c>
      <c r="AF633" s="29" t="str">
        <f aca="false">IF(A633="","",IF(OR(O633&gt;K633,P633&gt;O633,Q633&gt;P633,K633&gt;J633),"CHECK","OK"))</f>
        <v>OK</v>
      </c>
    </row>
    <row r="634" customFormat="false" ht="15" hidden="false" customHeight="false" outlineLevel="0" collapsed="false">
      <c r="A634" s="21" t="n">
        <v>46113</v>
      </c>
      <c r="B634" s="4" t="s">
        <v>109</v>
      </c>
      <c r="C634" s="4" t="s">
        <v>125</v>
      </c>
      <c r="D634" s="4" t="s">
        <v>130</v>
      </c>
      <c r="E634" s="16" t="n">
        <v>0</v>
      </c>
      <c r="F634" s="16" t="n">
        <v>0</v>
      </c>
      <c r="G634" s="14" t="n">
        <v>0</v>
      </c>
      <c r="H634" s="14" t="n">
        <v>0</v>
      </c>
      <c r="I634" s="14" t="n">
        <v>0</v>
      </c>
      <c r="J634" s="14" t="n">
        <v>12</v>
      </c>
      <c r="K634" s="14" t="n">
        <v>8</v>
      </c>
      <c r="L634" s="14" t="n">
        <v>0</v>
      </c>
      <c r="M634" s="14" t="n">
        <v>0</v>
      </c>
      <c r="N634" s="14" t="n">
        <v>12</v>
      </c>
      <c r="O634" s="14" t="n">
        <v>5</v>
      </c>
      <c r="P634" s="14" t="n">
        <v>4</v>
      </c>
      <c r="Q634" s="14" t="n">
        <v>3</v>
      </c>
      <c r="R634" s="16" t="n">
        <v>4400</v>
      </c>
      <c r="S634" s="24" t="n">
        <v>21</v>
      </c>
      <c r="T634" s="25" t="n">
        <f aca="false">IF(A634="","",E634+F634)</f>
        <v>0</v>
      </c>
      <c r="U634" s="26" t="str">
        <f aca="false">IFERROR(H634/G634,"")</f>
        <v/>
      </c>
      <c r="V634" s="27" t="str">
        <f aca="false">IFERROR(J634/I634,"")</f>
        <v/>
      </c>
      <c r="W634" s="27" t="n">
        <f aca="false">IFERROR(K634/J634,"")</f>
        <v>0.666666666666667</v>
      </c>
      <c r="X634" s="25" t="n">
        <f aca="false">IFERROR(T634/K634,"")</f>
        <v>0</v>
      </c>
      <c r="Y634" s="27" t="n">
        <f aca="false">IFERROR(O634/K634,"")</f>
        <v>0.625</v>
      </c>
      <c r="Z634" s="27" t="n">
        <f aca="false">IFERROR(P634/O634,"")</f>
        <v>0.8</v>
      </c>
      <c r="AA634" s="27" t="n">
        <f aca="false">IFERROR(Q634/P634,"")</f>
        <v>0.75</v>
      </c>
      <c r="AB634" s="25" t="n">
        <f aca="false">IFERROR(T634/P634,"")</f>
        <v>0</v>
      </c>
      <c r="AC634" s="25" t="n">
        <f aca="false">IFERROR(T634/Q634,"")</f>
        <v>0</v>
      </c>
      <c r="AD634" s="25" t="n">
        <f aca="false">IFERROR(R634/Q634,"")</f>
        <v>1466.66666666667</v>
      </c>
      <c r="AE634" s="28" t="str">
        <f aca="false">IFERROR(R634/T634,"")</f>
        <v/>
      </c>
      <c r="AF634" s="29" t="str">
        <f aca="false">IF(A634="","",IF(OR(O634&gt;K634,P634&gt;O634,Q634&gt;P634,K634&gt;J634),"CHECK","OK"))</f>
        <v>OK</v>
      </c>
    </row>
    <row r="635" customFormat="false" ht="15" hidden="false" customHeight="false" outlineLevel="0" collapsed="false">
      <c r="A635" s="21" t="n">
        <v>46113</v>
      </c>
      <c r="B635" s="4" t="s">
        <v>109</v>
      </c>
      <c r="C635" s="4" t="s">
        <v>125</v>
      </c>
      <c r="D635" s="4" t="s">
        <v>131</v>
      </c>
      <c r="E635" s="16" t="n">
        <v>0</v>
      </c>
      <c r="F635" s="16" t="n">
        <v>2300</v>
      </c>
      <c r="G635" s="14" t="n">
        <v>12684</v>
      </c>
      <c r="H635" s="14" t="n">
        <v>258</v>
      </c>
      <c r="I635" s="14" t="n">
        <v>180</v>
      </c>
      <c r="J635" s="14" t="n">
        <v>9</v>
      </c>
      <c r="K635" s="14" t="n">
        <v>5</v>
      </c>
      <c r="L635" s="14" t="n">
        <v>4</v>
      </c>
      <c r="M635" s="14" t="n">
        <v>3</v>
      </c>
      <c r="N635" s="14" t="n">
        <v>2</v>
      </c>
      <c r="O635" s="14" t="n">
        <v>3</v>
      </c>
      <c r="P635" s="14" t="n">
        <v>2</v>
      </c>
      <c r="Q635" s="14" t="n">
        <v>2</v>
      </c>
      <c r="R635" s="16" t="n">
        <v>2900</v>
      </c>
      <c r="S635" s="24" t="n">
        <v>23</v>
      </c>
      <c r="T635" s="25" t="n">
        <f aca="false">IF(A635="","",E635+F635)</f>
        <v>2300</v>
      </c>
      <c r="U635" s="26" t="n">
        <f aca="false">IFERROR(H635/G635,"")</f>
        <v>0.0203405865657521</v>
      </c>
      <c r="V635" s="27" t="n">
        <f aca="false">IFERROR(J635/I635,"")</f>
        <v>0.05</v>
      </c>
      <c r="W635" s="27" t="n">
        <f aca="false">IFERROR(K635/J635,"")</f>
        <v>0.555555555555556</v>
      </c>
      <c r="X635" s="25" t="n">
        <f aca="false">IFERROR(T635/K635,"")</f>
        <v>460</v>
      </c>
      <c r="Y635" s="27" t="n">
        <f aca="false">IFERROR(O635/K635,"")</f>
        <v>0.6</v>
      </c>
      <c r="Z635" s="27" t="n">
        <f aca="false">IFERROR(P635/O635,"")</f>
        <v>0.666666666666667</v>
      </c>
      <c r="AA635" s="27" t="n">
        <f aca="false">IFERROR(Q635/P635,"")</f>
        <v>1</v>
      </c>
      <c r="AB635" s="25" t="n">
        <f aca="false">IFERROR(T635/P635,"")</f>
        <v>1150</v>
      </c>
      <c r="AC635" s="25" t="n">
        <f aca="false">IFERROR(T635/Q635,"")</f>
        <v>1150</v>
      </c>
      <c r="AD635" s="25" t="n">
        <f aca="false">IFERROR(R635/Q635,"")</f>
        <v>1450</v>
      </c>
      <c r="AE635" s="28" t="n">
        <f aca="false">IFERROR(R635/T635,"")</f>
        <v>1.26086956521739</v>
      </c>
      <c r="AF635" s="29" t="str">
        <f aca="false">IF(A635="","",IF(OR(O635&gt;K635,P635&gt;O635,Q635&gt;P635,K635&gt;J635),"CHECK","OK"))</f>
        <v>OK</v>
      </c>
    </row>
    <row r="636" customFormat="false" ht="15" hidden="false" customHeight="false" outlineLevel="0" collapsed="false">
      <c r="A636" s="21" t="n">
        <v>46113</v>
      </c>
      <c r="B636" s="4" t="s">
        <v>109</v>
      </c>
      <c r="C636" s="4" t="s">
        <v>125</v>
      </c>
      <c r="D636" s="4" t="s">
        <v>132</v>
      </c>
      <c r="E636" s="16" t="n">
        <v>0</v>
      </c>
      <c r="F636" s="16" t="n">
        <v>0</v>
      </c>
      <c r="G636" s="14" t="n">
        <v>0</v>
      </c>
      <c r="H636" s="14" t="n">
        <v>0</v>
      </c>
      <c r="I636" s="14" t="n">
        <v>0</v>
      </c>
      <c r="J636" s="14" t="n">
        <v>13</v>
      </c>
      <c r="K636" s="14" t="n">
        <v>10</v>
      </c>
      <c r="L636" s="14" t="n">
        <v>6</v>
      </c>
      <c r="M636" s="14" t="n">
        <v>5</v>
      </c>
      <c r="N636" s="14" t="n">
        <v>2</v>
      </c>
      <c r="O636" s="14" t="n">
        <v>8</v>
      </c>
      <c r="P636" s="14" t="n">
        <v>7</v>
      </c>
      <c r="Q636" s="14" t="n">
        <v>7</v>
      </c>
      <c r="R636" s="16" t="n">
        <v>11200</v>
      </c>
      <c r="S636" s="24" t="n">
        <v>14</v>
      </c>
      <c r="T636" s="25" t="n">
        <f aca="false">IF(A636="","",E636+F636)</f>
        <v>0</v>
      </c>
      <c r="U636" s="26" t="str">
        <f aca="false">IFERROR(H636/G636,"")</f>
        <v/>
      </c>
      <c r="V636" s="27" t="str">
        <f aca="false">IFERROR(J636/I636,"")</f>
        <v/>
      </c>
      <c r="W636" s="27" t="n">
        <f aca="false">IFERROR(K636/J636,"")</f>
        <v>0.769230769230769</v>
      </c>
      <c r="X636" s="25" t="n">
        <f aca="false">IFERROR(T636/K636,"")</f>
        <v>0</v>
      </c>
      <c r="Y636" s="27" t="n">
        <f aca="false">IFERROR(O636/K636,"")</f>
        <v>0.8</v>
      </c>
      <c r="Z636" s="27" t="n">
        <f aca="false">IFERROR(P636/O636,"")</f>
        <v>0.875</v>
      </c>
      <c r="AA636" s="27" t="n">
        <f aca="false">IFERROR(Q636/P636,"")</f>
        <v>1</v>
      </c>
      <c r="AB636" s="25" t="n">
        <f aca="false">IFERROR(T636/P636,"")</f>
        <v>0</v>
      </c>
      <c r="AC636" s="25" t="n">
        <f aca="false">IFERROR(T636/Q636,"")</f>
        <v>0</v>
      </c>
      <c r="AD636" s="25" t="n">
        <f aca="false">IFERROR(R636/Q636,"")</f>
        <v>1600</v>
      </c>
      <c r="AE636" s="28" t="str">
        <f aca="false">IFERROR(R636/T636,"")</f>
        <v/>
      </c>
      <c r="AF636" s="29" t="str">
        <f aca="false">IF(A636="","",IF(OR(O636&gt;K636,P636&gt;O636,Q636&gt;P636,K636&gt;J636),"CHECK","OK"))</f>
        <v>OK</v>
      </c>
    </row>
    <row r="637" customFormat="false" ht="15" hidden="false" customHeight="false" outlineLevel="0" collapsed="false">
      <c r="A637" s="21" t="n">
        <v>46113</v>
      </c>
      <c r="B637" s="4" t="s">
        <v>109</v>
      </c>
      <c r="C637" s="4" t="s">
        <v>125</v>
      </c>
      <c r="D637" s="4" t="s">
        <v>133</v>
      </c>
      <c r="E637" s="16" t="n">
        <v>0</v>
      </c>
      <c r="F637" s="16" t="n">
        <v>0</v>
      </c>
      <c r="G637" s="14" t="n">
        <v>0</v>
      </c>
      <c r="H637" s="14" t="n">
        <v>0</v>
      </c>
      <c r="I637" s="14" t="n">
        <v>376</v>
      </c>
      <c r="J637" s="14" t="n">
        <v>19</v>
      </c>
      <c r="K637" s="14" t="n">
        <v>12</v>
      </c>
      <c r="L637" s="14" t="n">
        <v>10</v>
      </c>
      <c r="M637" s="14" t="n">
        <v>7</v>
      </c>
      <c r="N637" s="14" t="n">
        <v>2</v>
      </c>
      <c r="O637" s="14" t="n">
        <v>6</v>
      </c>
      <c r="P637" s="14" t="n">
        <v>4</v>
      </c>
      <c r="Q637" s="14" t="n">
        <v>3</v>
      </c>
      <c r="R637" s="16" t="n">
        <v>5100</v>
      </c>
      <c r="S637" s="24" t="n">
        <v>13</v>
      </c>
      <c r="T637" s="25" t="n">
        <f aca="false">IF(A637="","",E637+F637)</f>
        <v>0</v>
      </c>
      <c r="U637" s="26" t="str">
        <f aca="false">IFERROR(H637/G637,"")</f>
        <v/>
      </c>
      <c r="V637" s="27" t="n">
        <f aca="false">IFERROR(J637/I637,"")</f>
        <v>0.050531914893617</v>
      </c>
      <c r="W637" s="27" t="n">
        <f aca="false">IFERROR(K637/J637,"")</f>
        <v>0.631578947368421</v>
      </c>
      <c r="X637" s="25" t="n">
        <f aca="false">IFERROR(T637/K637,"")</f>
        <v>0</v>
      </c>
      <c r="Y637" s="27" t="n">
        <f aca="false">IFERROR(O637/K637,"")</f>
        <v>0.5</v>
      </c>
      <c r="Z637" s="27" t="n">
        <f aca="false">IFERROR(P637/O637,"")</f>
        <v>0.666666666666667</v>
      </c>
      <c r="AA637" s="27" t="n">
        <f aca="false">IFERROR(Q637/P637,"")</f>
        <v>0.75</v>
      </c>
      <c r="AB637" s="25" t="n">
        <f aca="false">IFERROR(T637/P637,"")</f>
        <v>0</v>
      </c>
      <c r="AC637" s="25" t="n">
        <f aca="false">IFERROR(T637/Q637,"")</f>
        <v>0</v>
      </c>
      <c r="AD637" s="25" t="n">
        <f aca="false">IFERROR(R637/Q637,"")</f>
        <v>1700</v>
      </c>
      <c r="AE637" s="28" t="str">
        <f aca="false">IFERROR(R637/T637,"")</f>
        <v/>
      </c>
      <c r="AF637" s="29" t="str">
        <f aca="false">IF(A637="","",IF(OR(O637&gt;K637,P637&gt;O637,Q637&gt;P637,K637&gt;J637),"CHECK","OK"))</f>
        <v>OK</v>
      </c>
    </row>
    <row r="638" customFormat="false" ht="15" hidden="false" customHeight="false" outlineLevel="0" collapsed="false">
      <c r="A638" s="21" t="n">
        <v>46113</v>
      </c>
      <c r="B638" s="4" t="s">
        <v>115</v>
      </c>
      <c r="C638" s="4" t="s">
        <v>120</v>
      </c>
      <c r="D638" s="4" t="s">
        <v>111</v>
      </c>
      <c r="E638" s="16" t="n">
        <v>73800</v>
      </c>
      <c r="F638" s="16" t="n">
        <v>6300</v>
      </c>
      <c r="G638" s="14" t="n">
        <v>8805</v>
      </c>
      <c r="H638" s="14" t="n">
        <v>379</v>
      </c>
      <c r="I638" s="14" t="n">
        <v>369</v>
      </c>
      <c r="J638" s="14" t="n">
        <v>23</v>
      </c>
      <c r="K638" s="14" t="n">
        <v>17</v>
      </c>
      <c r="L638" s="14" t="n">
        <v>12</v>
      </c>
      <c r="M638" s="14" t="n">
        <v>8</v>
      </c>
      <c r="N638" s="14" t="n">
        <v>3</v>
      </c>
      <c r="O638" s="14" t="n">
        <v>10</v>
      </c>
      <c r="P638" s="14" t="n">
        <v>8</v>
      </c>
      <c r="Q638" s="14" t="n">
        <v>5</v>
      </c>
      <c r="R638" s="16" t="n">
        <v>431700</v>
      </c>
      <c r="S638" s="24" t="n">
        <v>26</v>
      </c>
      <c r="T638" s="25" t="n">
        <f aca="false">IF(A638="","",E638+F638)</f>
        <v>80100</v>
      </c>
      <c r="U638" s="26" t="n">
        <f aca="false">IFERROR(H638/G638,"")</f>
        <v>0.0430437251561613</v>
      </c>
      <c r="V638" s="27" t="n">
        <f aca="false">IFERROR(J638/I638,"")</f>
        <v>0.0623306233062331</v>
      </c>
      <c r="W638" s="27" t="n">
        <f aca="false">IFERROR(K638/J638,"")</f>
        <v>0.739130434782609</v>
      </c>
      <c r="X638" s="25" t="n">
        <f aca="false">IFERROR(T638/K638,"")</f>
        <v>4711.76470588235</v>
      </c>
      <c r="Y638" s="27" t="n">
        <f aca="false">IFERROR(O638/K638,"")</f>
        <v>0.588235294117647</v>
      </c>
      <c r="Z638" s="27" t="n">
        <f aca="false">IFERROR(P638/O638,"")</f>
        <v>0.8</v>
      </c>
      <c r="AA638" s="27" t="n">
        <f aca="false">IFERROR(Q638/P638,"")</f>
        <v>0.625</v>
      </c>
      <c r="AB638" s="25" t="n">
        <f aca="false">IFERROR(T638/P638,"")</f>
        <v>10012.5</v>
      </c>
      <c r="AC638" s="25" t="n">
        <f aca="false">IFERROR(T638/Q638,"")</f>
        <v>16020</v>
      </c>
      <c r="AD638" s="25" t="n">
        <f aca="false">IFERROR(R638/Q638,"")</f>
        <v>86340</v>
      </c>
      <c r="AE638" s="28" t="n">
        <f aca="false">IFERROR(R638/T638,"")</f>
        <v>5.38951310861423</v>
      </c>
      <c r="AF638" s="29" t="str">
        <f aca="false">IF(A638="","",IF(OR(O638&gt;K638,P638&gt;O638,Q638&gt;P638,K638&gt;J638),"CHECK","OK"))</f>
        <v>OK</v>
      </c>
    </row>
    <row r="639" customFormat="false" ht="15" hidden="false" customHeight="false" outlineLevel="0" collapsed="false">
      <c r="A639" s="21" t="n">
        <v>46113</v>
      </c>
      <c r="B639" s="4" t="s">
        <v>115</v>
      </c>
      <c r="C639" s="4" t="s">
        <v>120</v>
      </c>
      <c r="D639" s="4" t="s">
        <v>117</v>
      </c>
      <c r="E639" s="16" t="n">
        <v>12600</v>
      </c>
      <c r="F639" s="16" t="n">
        <v>1600</v>
      </c>
      <c r="G639" s="14" t="n">
        <v>2260</v>
      </c>
      <c r="H639" s="14" t="n">
        <v>261</v>
      </c>
      <c r="I639" s="14" t="n">
        <v>237</v>
      </c>
      <c r="J639" s="14" t="n">
        <v>23</v>
      </c>
      <c r="K639" s="14" t="n">
        <v>20</v>
      </c>
      <c r="L639" s="14" t="n">
        <v>12</v>
      </c>
      <c r="M639" s="14" t="n">
        <v>8</v>
      </c>
      <c r="N639" s="14" t="n">
        <v>3</v>
      </c>
      <c r="O639" s="14" t="n">
        <v>13</v>
      </c>
      <c r="P639" s="14" t="n">
        <v>11</v>
      </c>
      <c r="Q639" s="14" t="n">
        <v>7</v>
      </c>
      <c r="R639" s="16" t="n">
        <v>639600</v>
      </c>
      <c r="S639" s="24" t="n">
        <v>16</v>
      </c>
      <c r="T639" s="25" t="n">
        <f aca="false">IF(A639="","",E639+F639)</f>
        <v>14200</v>
      </c>
      <c r="U639" s="26" t="n">
        <f aca="false">IFERROR(H639/G639,"")</f>
        <v>0.115486725663717</v>
      </c>
      <c r="V639" s="27" t="n">
        <f aca="false">IFERROR(J639/I639,"")</f>
        <v>0.0970464135021097</v>
      </c>
      <c r="W639" s="27" t="n">
        <f aca="false">IFERROR(K639/J639,"")</f>
        <v>0.869565217391304</v>
      </c>
      <c r="X639" s="25" t="n">
        <f aca="false">IFERROR(T639/K639,"")</f>
        <v>710</v>
      </c>
      <c r="Y639" s="27" t="n">
        <f aca="false">IFERROR(O639/K639,"")</f>
        <v>0.65</v>
      </c>
      <c r="Z639" s="27" t="n">
        <f aca="false">IFERROR(P639/O639,"")</f>
        <v>0.846153846153846</v>
      </c>
      <c r="AA639" s="27" t="n">
        <f aca="false">IFERROR(Q639/P639,"")</f>
        <v>0.636363636363636</v>
      </c>
      <c r="AB639" s="25" t="n">
        <f aca="false">IFERROR(T639/P639,"")</f>
        <v>1290.90909090909</v>
      </c>
      <c r="AC639" s="25" t="n">
        <f aca="false">IFERROR(T639/Q639,"")</f>
        <v>2028.57142857143</v>
      </c>
      <c r="AD639" s="25" t="n">
        <f aca="false">IFERROR(R639/Q639,"")</f>
        <v>91371.4285714286</v>
      </c>
      <c r="AE639" s="28" t="n">
        <f aca="false">IFERROR(R639/T639,"")</f>
        <v>45.0422535211268</v>
      </c>
      <c r="AF639" s="29" t="str">
        <f aca="false">IF(A639="","",IF(OR(O639&gt;K639,P639&gt;O639,Q639&gt;P639,K639&gt;J639),"CHECK","OK"))</f>
        <v>OK</v>
      </c>
    </row>
    <row r="640" customFormat="false" ht="15" hidden="false" customHeight="false" outlineLevel="0" collapsed="false">
      <c r="A640" s="21" t="n">
        <v>46113</v>
      </c>
      <c r="B640" s="4" t="s">
        <v>115</v>
      </c>
      <c r="C640" s="4" t="s">
        <v>120</v>
      </c>
      <c r="D640" s="4" t="s">
        <v>121</v>
      </c>
      <c r="E640" s="16" t="n">
        <v>48000</v>
      </c>
      <c r="F640" s="16" t="n">
        <v>4500</v>
      </c>
      <c r="G640" s="14" t="n">
        <v>35035</v>
      </c>
      <c r="H640" s="14" t="n">
        <v>379</v>
      </c>
      <c r="I640" s="14" t="n">
        <v>297</v>
      </c>
      <c r="J640" s="14" t="n">
        <v>16</v>
      </c>
      <c r="K640" s="14" t="n">
        <v>8</v>
      </c>
      <c r="L640" s="14" t="n">
        <v>8</v>
      </c>
      <c r="M640" s="14" t="n">
        <v>6</v>
      </c>
      <c r="N640" s="14" t="n">
        <v>2</v>
      </c>
      <c r="O640" s="14" t="n">
        <v>5</v>
      </c>
      <c r="P640" s="14" t="n">
        <v>4</v>
      </c>
      <c r="Q640" s="14" t="n">
        <v>2</v>
      </c>
      <c r="R640" s="16" t="n">
        <v>172500</v>
      </c>
      <c r="S640" s="24" t="n">
        <v>13</v>
      </c>
      <c r="T640" s="25" t="n">
        <f aca="false">IF(A640="","",E640+F640)</f>
        <v>52500</v>
      </c>
      <c r="U640" s="26" t="n">
        <f aca="false">IFERROR(H640/G640,"")</f>
        <v>0.0108177536748965</v>
      </c>
      <c r="V640" s="27" t="n">
        <f aca="false">IFERROR(J640/I640,"")</f>
        <v>0.0538720538720539</v>
      </c>
      <c r="W640" s="27" t="n">
        <f aca="false">IFERROR(K640/J640,"")</f>
        <v>0.5</v>
      </c>
      <c r="X640" s="25" t="n">
        <f aca="false">IFERROR(T640/K640,"")</f>
        <v>6562.5</v>
      </c>
      <c r="Y640" s="27" t="n">
        <f aca="false">IFERROR(O640/K640,"")</f>
        <v>0.625</v>
      </c>
      <c r="Z640" s="27" t="n">
        <f aca="false">IFERROR(P640/O640,"")</f>
        <v>0.8</v>
      </c>
      <c r="AA640" s="27" t="n">
        <f aca="false">IFERROR(Q640/P640,"")</f>
        <v>0.5</v>
      </c>
      <c r="AB640" s="25" t="n">
        <f aca="false">IFERROR(T640/P640,"")</f>
        <v>13125</v>
      </c>
      <c r="AC640" s="25" t="n">
        <f aca="false">IFERROR(T640/Q640,"")</f>
        <v>26250</v>
      </c>
      <c r="AD640" s="25" t="n">
        <f aca="false">IFERROR(R640/Q640,"")</f>
        <v>86250</v>
      </c>
      <c r="AE640" s="28" t="n">
        <f aca="false">IFERROR(R640/T640,"")</f>
        <v>3.28571428571429</v>
      </c>
      <c r="AF640" s="29" t="str">
        <f aca="false">IF(A640="","",IF(OR(O640&gt;K640,P640&gt;O640,Q640&gt;P640,K640&gt;J640),"CHECK","OK"))</f>
        <v>OK</v>
      </c>
    </row>
    <row r="641" customFormat="false" ht="15" hidden="false" customHeight="false" outlineLevel="0" collapsed="false">
      <c r="A641" s="21" t="n">
        <v>46113</v>
      </c>
      <c r="B641" s="4" t="s">
        <v>115</v>
      </c>
      <c r="C641" s="4" t="s">
        <v>120</v>
      </c>
      <c r="D641" s="4" t="s">
        <v>123</v>
      </c>
      <c r="E641" s="16" t="n">
        <v>25000</v>
      </c>
      <c r="F641" s="16" t="n">
        <v>5200</v>
      </c>
      <c r="G641" s="14" t="n">
        <v>45681</v>
      </c>
      <c r="H641" s="14" t="n">
        <v>195</v>
      </c>
      <c r="I641" s="14" t="n">
        <v>145</v>
      </c>
      <c r="J641" s="14" t="n">
        <v>3</v>
      </c>
      <c r="K641" s="14" t="n">
        <v>1</v>
      </c>
      <c r="L641" s="14" t="n">
        <v>2</v>
      </c>
      <c r="M641" s="14" t="n">
        <v>1</v>
      </c>
      <c r="N641" s="14" t="n">
        <v>0</v>
      </c>
      <c r="O641" s="14" t="n">
        <v>0</v>
      </c>
      <c r="P641" s="14" t="n">
        <v>0</v>
      </c>
      <c r="Q641" s="14" t="n">
        <v>0</v>
      </c>
      <c r="R641" s="16" t="n">
        <v>0</v>
      </c>
      <c r="S641" s="24" t="n">
        <v>22</v>
      </c>
      <c r="T641" s="25" t="n">
        <f aca="false">IF(A641="","",E641+F641)</f>
        <v>30200</v>
      </c>
      <c r="U641" s="26" t="n">
        <f aca="false">IFERROR(H641/G641,"")</f>
        <v>0.00426873317134038</v>
      </c>
      <c r="V641" s="27" t="n">
        <f aca="false">IFERROR(J641/I641,"")</f>
        <v>0.0206896551724138</v>
      </c>
      <c r="W641" s="27" t="n">
        <f aca="false">IFERROR(K641/J641,"")</f>
        <v>0.333333333333333</v>
      </c>
      <c r="X641" s="25" t="n">
        <f aca="false">IFERROR(T641/K641,"")</f>
        <v>30200</v>
      </c>
      <c r="Y641" s="27" t="n">
        <f aca="false">IFERROR(O641/K641,"")</f>
        <v>0</v>
      </c>
      <c r="Z641" s="27" t="str">
        <f aca="false">IFERROR(P641/O641,"")</f>
        <v/>
      </c>
      <c r="AA641" s="27" t="str">
        <f aca="false">IFERROR(Q641/P641,"")</f>
        <v/>
      </c>
      <c r="AB641" s="25" t="str">
        <f aca="false">IFERROR(T641/P641,"")</f>
        <v/>
      </c>
      <c r="AC641" s="25" t="str">
        <f aca="false">IFERROR(T641/Q641,"")</f>
        <v/>
      </c>
      <c r="AD641" s="25" t="str">
        <f aca="false">IFERROR(R641/Q641,"")</f>
        <v/>
      </c>
      <c r="AE641" s="28" t="n">
        <f aca="false">IFERROR(R641/T641,"")</f>
        <v>0</v>
      </c>
      <c r="AF641" s="29" t="str">
        <f aca="false">IF(A641="","",IF(OR(O641&gt;K641,P641&gt;O641,Q641&gt;P641,K641&gt;J641),"CHECK","OK"))</f>
        <v>OK</v>
      </c>
    </row>
    <row r="642" customFormat="false" ht="15" hidden="false" customHeight="false" outlineLevel="0" collapsed="false">
      <c r="A642" s="21" t="n">
        <v>46113</v>
      </c>
      <c r="B642" s="4" t="s">
        <v>115</v>
      </c>
      <c r="C642" s="4" t="s">
        <v>120</v>
      </c>
      <c r="D642" s="4" t="s">
        <v>126</v>
      </c>
      <c r="E642" s="16" t="n">
        <v>41500</v>
      </c>
      <c r="F642" s="16" t="n">
        <v>6300</v>
      </c>
      <c r="G642" s="14" t="n">
        <v>55615</v>
      </c>
      <c r="H642" s="14" t="n">
        <v>472</v>
      </c>
      <c r="I642" s="14" t="n">
        <v>299</v>
      </c>
      <c r="J642" s="14" t="n">
        <v>15</v>
      </c>
      <c r="K642" s="14" t="n">
        <v>6</v>
      </c>
      <c r="L642" s="14" t="n">
        <v>8</v>
      </c>
      <c r="M642" s="14" t="n">
        <v>5</v>
      </c>
      <c r="N642" s="14" t="n">
        <v>2</v>
      </c>
      <c r="O642" s="14" t="n">
        <v>3</v>
      </c>
      <c r="P642" s="14" t="n">
        <v>2</v>
      </c>
      <c r="Q642" s="14" t="n">
        <v>1</v>
      </c>
      <c r="R642" s="16" t="n">
        <v>88600</v>
      </c>
      <c r="S642" s="24" t="n">
        <v>21</v>
      </c>
      <c r="T642" s="25" t="n">
        <f aca="false">IF(A642="","",E642+F642)</f>
        <v>47800</v>
      </c>
      <c r="U642" s="26" t="n">
        <f aca="false">IFERROR(H642/G642,"")</f>
        <v>0.00848691899667356</v>
      </c>
      <c r="V642" s="27" t="n">
        <f aca="false">IFERROR(J642/I642,"")</f>
        <v>0.0501672240802676</v>
      </c>
      <c r="W642" s="27" t="n">
        <f aca="false">IFERROR(K642/J642,"")</f>
        <v>0.4</v>
      </c>
      <c r="X642" s="25" t="n">
        <f aca="false">IFERROR(T642/K642,"")</f>
        <v>7966.66666666667</v>
      </c>
      <c r="Y642" s="27" t="n">
        <f aca="false">IFERROR(O642/K642,"")</f>
        <v>0.5</v>
      </c>
      <c r="Z642" s="27" t="n">
        <f aca="false">IFERROR(P642/O642,"")</f>
        <v>0.666666666666667</v>
      </c>
      <c r="AA642" s="27" t="n">
        <f aca="false">IFERROR(Q642/P642,"")</f>
        <v>0.5</v>
      </c>
      <c r="AB642" s="25" t="n">
        <f aca="false">IFERROR(T642/P642,"")</f>
        <v>23900</v>
      </c>
      <c r="AC642" s="25" t="n">
        <f aca="false">IFERROR(T642/Q642,"")</f>
        <v>47800</v>
      </c>
      <c r="AD642" s="25" t="n">
        <f aca="false">IFERROR(R642/Q642,"")</f>
        <v>88600</v>
      </c>
      <c r="AE642" s="28" t="n">
        <f aca="false">IFERROR(R642/T642,"")</f>
        <v>1.85355648535565</v>
      </c>
      <c r="AF642" s="29" t="str">
        <f aca="false">IF(A642="","",IF(OR(O642&gt;K642,P642&gt;O642,Q642&gt;P642,K642&gt;J642),"CHECK","OK"))</f>
        <v>OK</v>
      </c>
    </row>
    <row r="643" customFormat="false" ht="15" hidden="false" customHeight="false" outlineLevel="0" collapsed="false">
      <c r="A643" s="21" t="n">
        <v>46113</v>
      </c>
      <c r="B643" s="4" t="s">
        <v>115</v>
      </c>
      <c r="C643" s="4" t="s">
        <v>120</v>
      </c>
      <c r="D643" s="4" t="s">
        <v>127</v>
      </c>
      <c r="E643" s="16" t="n">
        <v>0</v>
      </c>
      <c r="F643" s="16" t="n">
        <v>12800</v>
      </c>
      <c r="G643" s="14" t="n">
        <v>12385</v>
      </c>
      <c r="H643" s="14" t="n">
        <v>338</v>
      </c>
      <c r="I643" s="14" t="n">
        <v>289</v>
      </c>
      <c r="J643" s="14" t="n">
        <v>9</v>
      </c>
      <c r="K643" s="14" t="n">
        <v>7</v>
      </c>
      <c r="L643" s="14" t="n">
        <v>4</v>
      </c>
      <c r="M643" s="14" t="n">
        <v>3</v>
      </c>
      <c r="N643" s="14" t="n">
        <v>2</v>
      </c>
      <c r="O643" s="14" t="n">
        <v>5</v>
      </c>
      <c r="P643" s="14" t="n">
        <v>4</v>
      </c>
      <c r="Q643" s="14" t="n">
        <v>2</v>
      </c>
      <c r="R643" s="16" t="n">
        <v>149200</v>
      </c>
      <c r="S643" s="24" t="n">
        <v>16</v>
      </c>
      <c r="T643" s="25" t="n">
        <f aca="false">IF(A643="","",E643+F643)</f>
        <v>12800</v>
      </c>
      <c r="U643" s="26" t="n">
        <f aca="false">IFERROR(H643/G643,"")</f>
        <v>0.0272910779168349</v>
      </c>
      <c r="V643" s="27" t="n">
        <f aca="false">IFERROR(J643/I643,"")</f>
        <v>0.0311418685121107</v>
      </c>
      <c r="W643" s="27" t="n">
        <f aca="false">IFERROR(K643/J643,"")</f>
        <v>0.777777777777778</v>
      </c>
      <c r="X643" s="25" t="n">
        <f aca="false">IFERROR(T643/K643,"")</f>
        <v>1828.57142857143</v>
      </c>
      <c r="Y643" s="27" t="n">
        <f aca="false">IFERROR(O643/K643,"")</f>
        <v>0.714285714285714</v>
      </c>
      <c r="Z643" s="27" t="n">
        <f aca="false">IFERROR(P643/O643,"")</f>
        <v>0.8</v>
      </c>
      <c r="AA643" s="27" t="n">
        <f aca="false">IFERROR(Q643/P643,"")</f>
        <v>0.5</v>
      </c>
      <c r="AB643" s="25" t="n">
        <f aca="false">IFERROR(T643/P643,"")</f>
        <v>3200</v>
      </c>
      <c r="AC643" s="25" t="n">
        <f aca="false">IFERROR(T643/Q643,"")</f>
        <v>6400</v>
      </c>
      <c r="AD643" s="25" t="n">
        <f aca="false">IFERROR(R643/Q643,"")</f>
        <v>74600</v>
      </c>
      <c r="AE643" s="28" t="n">
        <f aca="false">IFERROR(R643/T643,"")</f>
        <v>11.65625</v>
      </c>
      <c r="AF643" s="29" t="str">
        <f aca="false">IF(A643="","",IF(OR(O643&gt;K643,P643&gt;O643,Q643&gt;P643,K643&gt;J643),"CHECK","OK"))</f>
        <v>OK</v>
      </c>
    </row>
    <row r="644" customFormat="false" ht="15" hidden="false" customHeight="false" outlineLevel="0" collapsed="false">
      <c r="A644" s="21" t="n">
        <v>46113</v>
      </c>
      <c r="B644" s="4" t="s">
        <v>115</v>
      </c>
      <c r="C644" s="4" t="s">
        <v>120</v>
      </c>
      <c r="D644" s="4" t="s">
        <v>128</v>
      </c>
      <c r="E644" s="16" t="n">
        <v>0</v>
      </c>
      <c r="F644" s="16" t="n">
        <v>4200</v>
      </c>
      <c r="G644" s="14" t="n">
        <v>5371</v>
      </c>
      <c r="H644" s="14" t="n">
        <v>277</v>
      </c>
      <c r="I644" s="14" t="n">
        <v>209</v>
      </c>
      <c r="J644" s="14" t="n">
        <v>56</v>
      </c>
      <c r="K644" s="14" t="n">
        <v>42</v>
      </c>
      <c r="L644" s="14" t="n">
        <v>42</v>
      </c>
      <c r="M644" s="14" t="n">
        <v>6</v>
      </c>
      <c r="N644" s="14" t="n">
        <v>8</v>
      </c>
      <c r="O644" s="14" t="n">
        <v>28</v>
      </c>
      <c r="P644" s="14" t="n">
        <v>22</v>
      </c>
      <c r="Q644" s="14" t="n">
        <v>11</v>
      </c>
      <c r="R644" s="16" t="n">
        <v>911300</v>
      </c>
      <c r="S644" s="24" t="n">
        <v>11</v>
      </c>
      <c r="T644" s="25" t="n">
        <f aca="false">IF(A644="","",E644+F644)</f>
        <v>4200</v>
      </c>
      <c r="U644" s="26" t="n">
        <f aca="false">IFERROR(H644/G644,"")</f>
        <v>0.0515732638242413</v>
      </c>
      <c r="V644" s="27" t="n">
        <f aca="false">IFERROR(J644/I644,"")</f>
        <v>0.267942583732057</v>
      </c>
      <c r="W644" s="27" t="n">
        <f aca="false">IFERROR(K644/J644,"")</f>
        <v>0.75</v>
      </c>
      <c r="X644" s="25" t="n">
        <f aca="false">IFERROR(T644/K644,"")</f>
        <v>100</v>
      </c>
      <c r="Y644" s="27" t="n">
        <f aca="false">IFERROR(O644/K644,"")</f>
        <v>0.666666666666667</v>
      </c>
      <c r="Z644" s="27" t="n">
        <f aca="false">IFERROR(P644/O644,"")</f>
        <v>0.785714285714286</v>
      </c>
      <c r="AA644" s="27" t="n">
        <f aca="false">IFERROR(Q644/P644,"")</f>
        <v>0.5</v>
      </c>
      <c r="AB644" s="25" t="n">
        <f aca="false">IFERROR(T644/P644,"")</f>
        <v>190.909090909091</v>
      </c>
      <c r="AC644" s="25" t="n">
        <f aca="false">IFERROR(T644/Q644,"")</f>
        <v>381.818181818182</v>
      </c>
      <c r="AD644" s="25" t="n">
        <f aca="false">IFERROR(R644/Q644,"")</f>
        <v>82845.4545454545</v>
      </c>
      <c r="AE644" s="28" t="n">
        <f aca="false">IFERROR(R644/T644,"")</f>
        <v>216.97619047619</v>
      </c>
      <c r="AF644" s="29" t="str">
        <f aca="false">IF(A644="","",IF(OR(O644&gt;K644,P644&gt;O644,Q644&gt;P644,K644&gt;J644),"CHECK","OK"))</f>
        <v>OK</v>
      </c>
    </row>
    <row r="645" customFormat="false" ht="15" hidden="false" customHeight="false" outlineLevel="0" collapsed="false">
      <c r="A645" s="21" t="n">
        <v>46113</v>
      </c>
      <c r="B645" s="4" t="s">
        <v>115</v>
      </c>
      <c r="C645" s="4" t="s">
        <v>120</v>
      </c>
      <c r="D645" s="4" t="s">
        <v>129</v>
      </c>
      <c r="E645" s="16" t="n">
        <v>0</v>
      </c>
      <c r="F645" s="16" t="n">
        <v>8700</v>
      </c>
      <c r="G645" s="14" t="n">
        <v>6710</v>
      </c>
      <c r="H645" s="14" t="n">
        <v>63</v>
      </c>
      <c r="I645" s="14" t="n">
        <v>50</v>
      </c>
      <c r="J645" s="14" t="n">
        <v>1</v>
      </c>
      <c r="K645" s="14" t="n">
        <v>0</v>
      </c>
      <c r="L645" s="14" t="n">
        <v>0</v>
      </c>
      <c r="M645" s="14" t="n">
        <v>0</v>
      </c>
      <c r="N645" s="14" t="n">
        <v>1</v>
      </c>
      <c r="O645" s="14" t="n">
        <v>0</v>
      </c>
      <c r="P645" s="14" t="n">
        <v>0</v>
      </c>
      <c r="Q645" s="14" t="n">
        <v>0</v>
      </c>
      <c r="R645" s="16" t="n">
        <v>0</v>
      </c>
      <c r="S645" s="24" t="n">
        <v>14</v>
      </c>
      <c r="T645" s="25" t="n">
        <f aca="false">IF(A645="","",E645+F645)</f>
        <v>8700</v>
      </c>
      <c r="U645" s="26" t="n">
        <f aca="false">IFERROR(H645/G645,"")</f>
        <v>0.00938897168405365</v>
      </c>
      <c r="V645" s="27" t="n">
        <f aca="false">IFERROR(J645/I645,"")</f>
        <v>0.02</v>
      </c>
      <c r="W645" s="27" t="n">
        <f aca="false">IFERROR(K645/J645,"")</f>
        <v>0</v>
      </c>
      <c r="X645" s="25" t="str">
        <f aca="false">IFERROR(T645/K645,"")</f>
        <v/>
      </c>
      <c r="Y645" s="27" t="str">
        <f aca="false">IFERROR(O645/K645,"")</f>
        <v/>
      </c>
      <c r="Z645" s="27" t="str">
        <f aca="false">IFERROR(P645/O645,"")</f>
        <v/>
      </c>
      <c r="AA645" s="27" t="str">
        <f aca="false">IFERROR(Q645/P645,"")</f>
        <v/>
      </c>
      <c r="AB645" s="25" t="str">
        <f aca="false">IFERROR(T645/P645,"")</f>
        <v/>
      </c>
      <c r="AC645" s="25" t="str">
        <f aca="false">IFERROR(T645/Q645,"")</f>
        <v/>
      </c>
      <c r="AD645" s="25" t="str">
        <f aca="false">IFERROR(R645/Q645,"")</f>
        <v/>
      </c>
      <c r="AE645" s="28" t="n">
        <f aca="false">IFERROR(R645/T645,"")</f>
        <v>0</v>
      </c>
      <c r="AF645" s="29" t="str">
        <f aca="false">IF(A645="","",IF(OR(O645&gt;K645,P645&gt;O645,Q645&gt;P645,K645&gt;J645),"CHECK","OK"))</f>
        <v>OK</v>
      </c>
    </row>
    <row r="646" customFormat="false" ht="15" hidden="false" customHeight="false" outlineLevel="0" collapsed="false">
      <c r="A646" s="21" t="n">
        <v>46113</v>
      </c>
      <c r="B646" s="4" t="s">
        <v>115</v>
      </c>
      <c r="C646" s="4" t="s">
        <v>120</v>
      </c>
      <c r="D646" s="4" t="s">
        <v>130</v>
      </c>
      <c r="E646" s="16" t="n">
        <v>0</v>
      </c>
      <c r="F646" s="16" t="n">
        <v>0</v>
      </c>
      <c r="G646" s="14" t="n">
        <v>0</v>
      </c>
      <c r="H646" s="14" t="n">
        <v>0</v>
      </c>
      <c r="I646" s="14" t="n">
        <v>0</v>
      </c>
      <c r="J646" s="14" t="n">
        <v>3</v>
      </c>
      <c r="K646" s="14" t="n">
        <v>2</v>
      </c>
      <c r="L646" s="14" t="n">
        <v>0</v>
      </c>
      <c r="M646" s="14" t="n">
        <v>0</v>
      </c>
      <c r="N646" s="14" t="n">
        <v>3</v>
      </c>
      <c r="O646" s="14" t="n">
        <v>1</v>
      </c>
      <c r="P646" s="14" t="n">
        <v>1</v>
      </c>
      <c r="Q646" s="14" t="n">
        <v>1</v>
      </c>
      <c r="R646" s="16" t="n">
        <v>97300</v>
      </c>
      <c r="S646" s="24" t="n">
        <v>11</v>
      </c>
      <c r="T646" s="25" t="n">
        <f aca="false">IF(A646="","",E646+F646)</f>
        <v>0</v>
      </c>
      <c r="U646" s="26" t="str">
        <f aca="false">IFERROR(H646/G646,"")</f>
        <v/>
      </c>
      <c r="V646" s="27" t="str">
        <f aca="false">IFERROR(J646/I646,"")</f>
        <v/>
      </c>
      <c r="W646" s="27" t="n">
        <f aca="false">IFERROR(K646/J646,"")</f>
        <v>0.666666666666667</v>
      </c>
      <c r="X646" s="25" t="n">
        <f aca="false">IFERROR(T646/K646,"")</f>
        <v>0</v>
      </c>
      <c r="Y646" s="27" t="n">
        <f aca="false">IFERROR(O646/K646,"")</f>
        <v>0.5</v>
      </c>
      <c r="Z646" s="27" t="n">
        <f aca="false">IFERROR(P646/O646,"")</f>
        <v>1</v>
      </c>
      <c r="AA646" s="27" t="n">
        <f aca="false">IFERROR(Q646/P646,"")</f>
        <v>1</v>
      </c>
      <c r="AB646" s="25" t="n">
        <f aca="false">IFERROR(T646/P646,"")</f>
        <v>0</v>
      </c>
      <c r="AC646" s="25" t="n">
        <f aca="false">IFERROR(T646/Q646,"")</f>
        <v>0</v>
      </c>
      <c r="AD646" s="25" t="n">
        <f aca="false">IFERROR(R646/Q646,"")</f>
        <v>97300</v>
      </c>
      <c r="AE646" s="28" t="str">
        <f aca="false">IFERROR(R646/T646,"")</f>
        <v/>
      </c>
      <c r="AF646" s="29" t="str">
        <f aca="false">IF(A646="","",IF(OR(O646&gt;K646,P646&gt;O646,Q646&gt;P646,K646&gt;J646),"CHECK","OK"))</f>
        <v>OK</v>
      </c>
    </row>
    <row r="647" customFormat="false" ht="15" hidden="false" customHeight="false" outlineLevel="0" collapsed="false">
      <c r="A647" s="21" t="n">
        <v>46113</v>
      </c>
      <c r="B647" s="4" t="s">
        <v>115</v>
      </c>
      <c r="C647" s="4" t="s">
        <v>120</v>
      </c>
      <c r="D647" s="4" t="s">
        <v>131</v>
      </c>
      <c r="E647" s="16" t="n">
        <v>0</v>
      </c>
      <c r="F647" s="16" t="n">
        <v>2800</v>
      </c>
      <c r="G647" s="14" t="n">
        <v>3062</v>
      </c>
      <c r="H647" s="14" t="n">
        <v>57</v>
      </c>
      <c r="I647" s="14" t="n">
        <v>43</v>
      </c>
      <c r="J647" s="14" t="n">
        <v>2</v>
      </c>
      <c r="K647" s="14" t="n">
        <v>1</v>
      </c>
      <c r="L647" s="14" t="n">
        <v>1</v>
      </c>
      <c r="M647" s="14" t="n">
        <v>1</v>
      </c>
      <c r="N647" s="14" t="n">
        <v>0</v>
      </c>
      <c r="O647" s="14" t="n">
        <v>1</v>
      </c>
      <c r="P647" s="14" t="n">
        <v>1</v>
      </c>
      <c r="Q647" s="14" t="n">
        <v>1</v>
      </c>
      <c r="R647" s="16" t="n">
        <v>89900</v>
      </c>
      <c r="S647" s="24" t="n">
        <v>15</v>
      </c>
      <c r="T647" s="25" t="n">
        <f aca="false">IF(A647="","",E647+F647)</f>
        <v>2800</v>
      </c>
      <c r="U647" s="26" t="n">
        <f aca="false">IFERROR(H647/G647,"")</f>
        <v>0.0186152841280209</v>
      </c>
      <c r="V647" s="27" t="n">
        <f aca="false">IFERROR(J647/I647,"")</f>
        <v>0.0465116279069767</v>
      </c>
      <c r="W647" s="27" t="n">
        <f aca="false">IFERROR(K647/J647,"")</f>
        <v>0.5</v>
      </c>
      <c r="X647" s="25" t="n">
        <f aca="false">IFERROR(T647/K647,"")</f>
        <v>2800</v>
      </c>
      <c r="Y647" s="27" t="n">
        <f aca="false">IFERROR(O647/K647,"")</f>
        <v>1</v>
      </c>
      <c r="Z647" s="27" t="n">
        <f aca="false">IFERROR(P647/O647,"")</f>
        <v>1</v>
      </c>
      <c r="AA647" s="27" t="n">
        <f aca="false">IFERROR(Q647/P647,"")</f>
        <v>1</v>
      </c>
      <c r="AB647" s="25" t="n">
        <f aca="false">IFERROR(T647/P647,"")</f>
        <v>2800</v>
      </c>
      <c r="AC647" s="25" t="n">
        <f aca="false">IFERROR(T647/Q647,"")</f>
        <v>2800</v>
      </c>
      <c r="AD647" s="25" t="n">
        <f aca="false">IFERROR(R647/Q647,"")</f>
        <v>89900</v>
      </c>
      <c r="AE647" s="28" t="n">
        <f aca="false">IFERROR(R647/T647,"")</f>
        <v>32.1071428571429</v>
      </c>
      <c r="AF647" s="29" t="str">
        <f aca="false">IF(A647="","",IF(OR(O647&gt;K647,P647&gt;O647,Q647&gt;P647,K647&gt;J647),"CHECK","OK"))</f>
        <v>OK</v>
      </c>
    </row>
    <row r="648" customFormat="false" ht="15" hidden="false" customHeight="false" outlineLevel="0" collapsed="false">
      <c r="A648" s="21" t="n">
        <v>46113</v>
      </c>
      <c r="B648" s="4" t="s">
        <v>115</v>
      </c>
      <c r="C648" s="4" t="s">
        <v>120</v>
      </c>
      <c r="D648" s="4" t="s">
        <v>132</v>
      </c>
      <c r="E648" s="16" t="n">
        <v>0</v>
      </c>
      <c r="F648" s="16" t="n">
        <v>0</v>
      </c>
      <c r="G648" s="14" t="n">
        <v>0</v>
      </c>
      <c r="H648" s="14" t="n">
        <v>0</v>
      </c>
      <c r="I648" s="14" t="n">
        <v>0</v>
      </c>
      <c r="J648" s="14" t="n">
        <v>3</v>
      </c>
      <c r="K648" s="14" t="n">
        <v>2</v>
      </c>
      <c r="L648" s="14" t="n">
        <v>2</v>
      </c>
      <c r="M648" s="14" t="n">
        <v>1</v>
      </c>
      <c r="N648" s="14" t="n">
        <v>0</v>
      </c>
      <c r="O648" s="14" t="n">
        <v>1</v>
      </c>
      <c r="P648" s="14" t="n">
        <v>1</v>
      </c>
      <c r="Q648" s="14" t="n">
        <v>1</v>
      </c>
      <c r="R648" s="16" t="n">
        <v>78200</v>
      </c>
      <c r="S648" s="24" t="n">
        <v>19</v>
      </c>
      <c r="T648" s="25" t="n">
        <f aca="false">IF(A648="","",E648+F648)</f>
        <v>0</v>
      </c>
      <c r="U648" s="26" t="str">
        <f aca="false">IFERROR(H648/G648,"")</f>
        <v/>
      </c>
      <c r="V648" s="27" t="str">
        <f aca="false">IFERROR(J648/I648,"")</f>
        <v/>
      </c>
      <c r="W648" s="27" t="n">
        <f aca="false">IFERROR(K648/J648,"")</f>
        <v>0.666666666666667</v>
      </c>
      <c r="X648" s="25" t="n">
        <f aca="false">IFERROR(T648/K648,"")</f>
        <v>0</v>
      </c>
      <c r="Y648" s="27" t="n">
        <f aca="false">IFERROR(O648/K648,"")</f>
        <v>0.5</v>
      </c>
      <c r="Z648" s="27" t="n">
        <f aca="false">IFERROR(P648/O648,"")</f>
        <v>1</v>
      </c>
      <c r="AA648" s="27" t="n">
        <f aca="false">IFERROR(Q648/P648,"")</f>
        <v>1</v>
      </c>
      <c r="AB648" s="25" t="n">
        <f aca="false">IFERROR(T648/P648,"")</f>
        <v>0</v>
      </c>
      <c r="AC648" s="25" t="n">
        <f aca="false">IFERROR(T648/Q648,"")</f>
        <v>0</v>
      </c>
      <c r="AD648" s="25" t="n">
        <f aca="false">IFERROR(R648/Q648,"")</f>
        <v>78200</v>
      </c>
      <c r="AE648" s="28" t="str">
        <f aca="false">IFERROR(R648/T648,"")</f>
        <v/>
      </c>
      <c r="AF648" s="29" t="str">
        <f aca="false">IF(A648="","",IF(OR(O648&gt;K648,P648&gt;O648,Q648&gt;P648,K648&gt;J648),"CHECK","OK"))</f>
        <v>OK</v>
      </c>
    </row>
    <row r="649" customFormat="false" ht="15" hidden="false" customHeight="false" outlineLevel="0" collapsed="false">
      <c r="A649" s="21" t="n">
        <v>46113</v>
      </c>
      <c r="B649" s="4" t="s">
        <v>115</v>
      </c>
      <c r="C649" s="4" t="s">
        <v>120</v>
      </c>
      <c r="D649" s="4" t="s">
        <v>133</v>
      </c>
      <c r="E649" s="16" t="n">
        <v>0</v>
      </c>
      <c r="F649" s="16" t="n">
        <v>0</v>
      </c>
      <c r="G649" s="14" t="n">
        <v>0</v>
      </c>
      <c r="H649" s="14" t="n">
        <v>0</v>
      </c>
      <c r="I649" s="14" t="n">
        <v>105</v>
      </c>
      <c r="J649" s="14" t="n">
        <v>5</v>
      </c>
      <c r="K649" s="14" t="n">
        <v>3</v>
      </c>
      <c r="L649" s="14" t="n">
        <v>2</v>
      </c>
      <c r="M649" s="14" t="n">
        <v>2</v>
      </c>
      <c r="N649" s="14" t="n">
        <v>1</v>
      </c>
      <c r="O649" s="14" t="n">
        <v>2</v>
      </c>
      <c r="P649" s="14" t="n">
        <v>2</v>
      </c>
      <c r="Q649" s="14" t="n">
        <v>1</v>
      </c>
      <c r="R649" s="16" t="n">
        <v>76100</v>
      </c>
      <c r="S649" s="24" t="n">
        <v>12</v>
      </c>
      <c r="T649" s="25" t="n">
        <f aca="false">IF(A649="","",E649+F649)</f>
        <v>0</v>
      </c>
      <c r="U649" s="26" t="str">
        <f aca="false">IFERROR(H649/G649,"")</f>
        <v/>
      </c>
      <c r="V649" s="27" t="n">
        <f aca="false">IFERROR(J649/I649,"")</f>
        <v>0.0476190476190476</v>
      </c>
      <c r="W649" s="27" t="n">
        <f aca="false">IFERROR(K649/J649,"")</f>
        <v>0.6</v>
      </c>
      <c r="X649" s="25" t="n">
        <f aca="false">IFERROR(T649/K649,"")</f>
        <v>0</v>
      </c>
      <c r="Y649" s="27" t="n">
        <f aca="false">IFERROR(O649/K649,"")</f>
        <v>0.666666666666667</v>
      </c>
      <c r="Z649" s="27" t="n">
        <f aca="false">IFERROR(P649/O649,"")</f>
        <v>1</v>
      </c>
      <c r="AA649" s="27" t="n">
        <f aca="false">IFERROR(Q649/P649,"")</f>
        <v>0.5</v>
      </c>
      <c r="AB649" s="25" t="n">
        <f aca="false">IFERROR(T649/P649,"")</f>
        <v>0</v>
      </c>
      <c r="AC649" s="25" t="n">
        <f aca="false">IFERROR(T649/Q649,"")</f>
        <v>0</v>
      </c>
      <c r="AD649" s="25" t="n">
        <f aca="false">IFERROR(R649/Q649,"")</f>
        <v>76100</v>
      </c>
      <c r="AE649" s="28" t="str">
        <f aca="false">IFERROR(R649/T649,"")</f>
        <v/>
      </c>
      <c r="AF649" s="29" t="str">
        <f aca="false">IF(A649="","",IF(OR(O649&gt;K649,P649&gt;O649,Q649&gt;P649,K649&gt;J649),"CHECK","OK"))</f>
        <v>OK</v>
      </c>
    </row>
    <row r="650" customFormat="false" ht="15" hidden="false" customHeight="false" outlineLevel="0" collapsed="false">
      <c r="A650" s="21" t="n">
        <v>46113</v>
      </c>
      <c r="B650" s="4" t="s">
        <v>115</v>
      </c>
      <c r="C650" s="4" t="s">
        <v>122</v>
      </c>
      <c r="D650" s="4" t="s">
        <v>111</v>
      </c>
      <c r="E650" s="16" t="n">
        <v>39000</v>
      </c>
      <c r="F650" s="16" t="n">
        <v>4200</v>
      </c>
      <c r="G650" s="14" t="n">
        <v>10213</v>
      </c>
      <c r="H650" s="14" t="n">
        <v>500</v>
      </c>
      <c r="I650" s="14" t="n">
        <v>471</v>
      </c>
      <c r="J650" s="14" t="n">
        <v>27</v>
      </c>
      <c r="K650" s="14" t="n">
        <v>18</v>
      </c>
      <c r="L650" s="14" t="n">
        <v>14</v>
      </c>
      <c r="M650" s="14" t="n">
        <v>9</v>
      </c>
      <c r="N650" s="14" t="n">
        <v>4</v>
      </c>
      <c r="O650" s="14" t="n">
        <v>12</v>
      </c>
      <c r="P650" s="14" t="n">
        <v>10</v>
      </c>
      <c r="Q650" s="14" t="n">
        <v>9</v>
      </c>
      <c r="R650" s="16" t="n">
        <v>46300</v>
      </c>
      <c r="S650" s="24" t="n">
        <v>20</v>
      </c>
      <c r="T650" s="25" t="n">
        <f aca="false">IF(A650="","",E650+F650)</f>
        <v>43200</v>
      </c>
      <c r="U650" s="26" t="n">
        <f aca="false">IFERROR(H650/G650,"")</f>
        <v>0.0489572113972388</v>
      </c>
      <c r="V650" s="27" t="n">
        <f aca="false">IFERROR(J650/I650,"")</f>
        <v>0.0573248407643312</v>
      </c>
      <c r="W650" s="27" t="n">
        <f aca="false">IFERROR(K650/J650,"")</f>
        <v>0.666666666666667</v>
      </c>
      <c r="X650" s="25" t="n">
        <f aca="false">IFERROR(T650/K650,"")</f>
        <v>2400</v>
      </c>
      <c r="Y650" s="27" t="n">
        <f aca="false">IFERROR(O650/K650,"")</f>
        <v>0.666666666666667</v>
      </c>
      <c r="Z650" s="27" t="n">
        <f aca="false">IFERROR(P650/O650,"")</f>
        <v>0.833333333333333</v>
      </c>
      <c r="AA650" s="27" t="n">
        <f aca="false">IFERROR(Q650/P650,"")</f>
        <v>0.9</v>
      </c>
      <c r="AB650" s="25" t="n">
        <f aca="false">IFERROR(T650/P650,"")</f>
        <v>4320</v>
      </c>
      <c r="AC650" s="25" t="n">
        <f aca="false">IFERROR(T650/Q650,"")</f>
        <v>4800</v>
      </c>
      <c r="AD650" s="25" t="n">
        <f aca="false">IFERROR(R650/Q650,"")</f>
        <v>5144.44444444444</v>
      </c>
      <c r="AE650" s="28" t="n">
        <f aca="false">IFERROR(R650/T650,"")</f>
        <v>1.07175925925926</v>
      </c>
      <c r="AF650" s="29" t="str">
        <f aca="false">IF(A650="","",IF(OR(O650&gt;K650,P650&gt;O650,Q650&gt;P650,K650&gt;J650),"CHECK","OK"))</f>
        <v>OK</v>
      </c>
    </row>
    <row r="651" customFormat="false" ht="15" hidden="false" customHeight="false" outlineLevel="0" collapsed="false">
      <c r="A651" s="21" t="n">
        <v>46113</v>
      </c>
      <c r="B651" s="4" t="s">
        <v>115</v>
      </c>
      <c r="C651" s="4" t="s">
        <v>122</v>
      </c>
      <c r="D651" s="4" t="s">
        <v>117</v>
      </c>
      <c r="E651" s="16" t="n">
        <v>8200</v>
      </c>
      <c r="F651" s="16" t="n">
        <v>1000</v>
      </c>
      <c r="G651" s="14" t="n">
        <v>2678</v>
      </c>
      <c r="H651" s="14" t="n">
        <v>310</v>
      </c>
      <c r="I651" s="14" t="n">
        <v>270</v>
      </c>
      <c r="J651" s="14" t="n">
        <v>27</v>
      </c>
      <c r="K651" s="14" t="n">
        <v>25</v>
      </c>
      <c r="L651" s="14" t="n">
        <v>14</v>
      </c>
      <c r="M651" s="14" t="n">
        <v>9</v>
      </c>
      <c r="N651" s="14" t="n">
        <v>4</v>
      </c>
      <c r="O651" s="14" t="n">
        <v>18</v>
      </c>
      <c r="P651" s="14" t="n">
        <v>15</v>
      </c>
      <c r="Q651" s="14" t="n">
        <v>15</v>
      </c>
      <c r="R651" s="16" t="n">
        <v>71900</v>
      </c>
      <c r="S651" s="24" t="n">
        <v>20</v>
      </c>
      <c r="T651" s="25" t="n">
        <f aca="false">IF(A651="","",E651+F651)</f>
        <v>9200</v>
      </c>
      <c r="U651" s="26" t="n">
        <f aca="false">IFERROR(H651/G651,"")</f>
        <v>0.115758028379388</v>
      </c>
      <c r="V651" s="27" t="n">
        <f aca="false">IFERROR(J651/I651,"")</f>
        <v>0.1</v>
      </c>
      <c r="W651" s="27" t="n">
        <f aca="false">IFERROR(K651/J651,"")</f>
        <v>0.925925925925926</v>
      </c>
      <c r="X651" s="25" t="n">
        <f aca="false">IFERROR(T651/K651,"")</f>
        <v>368</v>
      </c>
      <c r="Y651" s="27" t="n">
        <f aca="false">IFERROR(O651/K651,"")</f>
        <v>0.72</v>
      </c>
      <c r="Z651" s="27" t="n">
        <f aca="false">IFERROR(P651/O651,"")</f>
        <v>0.833333333333333</v>
      </c>
      <c r="AA651" s="27" t="n">
        <f aca="false">IFERROR(Q651/P651,"")</f>
        <v>1</v>
      </c>
      <c r="AB651" s="25" t="n">
        <f aca="false">IFERROR(T651/P651,"")</f>
        <v>613.333333333333</v>
      </c>
      <c r="AC651" s="25" t="n">
        <f aca="false">IFERROR(T651/Q651,"")</f>
        <v>613.333333333333</v>
      </c>
      <c r="AD651" s="25" t="n">
        <f aca="false">IFERROR(R651/Q651,"")</f>
        <v>4793.33333333333</v>
      </c>
      <c r="AE651" s="28" t="n">
        <f aca="false">IFERROR(R651/T651,"")</f>
        <v>7.81521739130435</v>
      </c>
      <c r="AF651" s="29" t="str">
        <f aca="false">IF(A651="","",IF(OR(O651&gt;K651,P651&gt;O651,Q651&gt;P651,K651&gt;J651),"CHECK","OK"))</f>
        <v>OK</v>
      </c>
    </row>
    <row r="652" customFormat="false" ht="15" hidden="false" customHeight="false" outlineLevel="0" collapsed="false">
      <c r="A652" s="21" t="n">
        <v>46113</v>
      </c>
      <c r="B652" s="4" t="s">
        <v>115</v>
      </c>
      <c r="C652" s="4" t="s">
        <v>122</v>
      </c>
      <c r="D652" s="4" t="s">
        <v>121</v>
      </c>
      <c r="E652" s="16" t="n">
        <v>27900</v>
      </c>
      <c r="F652" s="16" t="n">
        <v>2700</v>
      </c>
      <c r="G652" s="14" t="n">
        <v>41256</v>
      </c>
      <c r="H652" s="14" t="n">
        <v>446</v>
      </c>
      <c r="I652" s="14" t="n">
        <v>407</v>
      </c>
      <c r="J652" s="14" t="n">
        <v>19</v>
      </c>
      <c r="K652" s="14" t="n">
        <v>10</v>
      </c>
      <c r="L652" s="14" t="n">
        <v>10</v>
      </c>
      <c r="M652" s="14" t="n">
        <v>7</v>
      </c>
      <c r="N652" s="14" t="n">
        <v>2</v>
      </c>
      <c r="O652" s="14" t="n">
        <v>6</v>
      </c>
      <c r="P652" s="14" t="n">
        <v>4</v>
      </c>
      <c r="Q652" s="14" t="n">
        <v>3</v>
      </c>
      <c r="R652" s="16" t="n">
        <v>11800</v>
      </c>
      <c r="S652" s="24" t="n">
        <v>19</v>
      </c>
      <c r="T652" s="25" t="n">
        <f aca="false">IF(A652="","",E652+F652)</f>
        <v>30600</v>
      </c>
      <c r="U652" s="26" t="n">
        <f aca="false">IFERROR(H652/G652,"")</f>
        <v>0.010810548768664</v>
      </c>
      <c r="V652" s="27" t="n">
        <f aca="false">IFERROR(J652/I652,"")</f>
        <v>0.0466830466830467</v>
      </c>
      <c r="W652" s="27" t="n">
        <f aca="false">IFERROR(K652/J652,"")</f>
        <v>0.526315789473684</v>
      </c>
      <c r="X652" s="25" t="n">
        <f aca="false">IFERROR(T652/K652,"")</f>
        <v>3060</v>
      </c>
      <c r="Y652" s="27" t="n">
        <f aca="false">IFERROR(O652/K652,"")</f>
        <v>0.6</v>
      </c>
      <c r="Z652" s="27" t="n">
        <f aca="false">IFERROR(P652/O652,"")</f>
        <v>0.666666666666667</v>
      </c>
      <c r="AA652" s="27" t="n">
        <f aca="false">IFERROR(Q652/P652,"")</f>
        <v>0.75</v>
      </c>
      <c r="AB652" s="25" t="n">
        <f aca="false">IFERROR(T652/P652,"")</f>
        <v>7650</v>
      </c>
      <c r="AC652" s="25" t="n">
        <f aca="false">IFERROR(T652/Q652,"")</f>
        <v>10200</v>
      </c>
      <c r="AD652" s="25" t="n">
        <f aca="false">IFERROR(R652/Q652,"")</f>
        <v>3933.33333333333</v>
      </c>
      <c r="AE652" s="28" t="n">
        <f aca="false">IFERROR(R652/T652,"")</f>
        <v>0.38562091503268</v>
      </c>
      <c r="AF652" s="29" t="str">
        <f aca="false">IF(A652="","",IF(OR(O652&gt;K652,P652&gt;O652,Q652&gt;P652,K652&gt;J652),"CHECK","OK"))</f>
        <v>OK</v>
      </c>
    </row>
    <row r="653" customFormat="false" ht="15" hidden="false" customHeight="false" outlineLevel="0" collapsed="false">
      <c r="A653" s="21" t="n">
        <v>46113</v>
      </c>
      <c r="B653" s="4" t="s">
        <v>115</v>
      </c>
      <c r="C653" s="4" t="s">
        <v>122</v>
      </c>
      <c r="D653" s="4" t="s">
        <v>123</v>
      </c>
      <c r="E653" s="16" t="n">
        <v>15300</v>
      </c>
      <c r="F653" s="16" t="n">
        <v>3500</v>
      </c>
      <c r="G653" s="14" t="n">
        <v>47443</v>
      </c>
      <c r="H653" s="14" t="n">
        <v>173</v>
      </c>
      <c r="I653" s="14" t="n">
        <v>144</v>
      </c>
      <c r="J653" s="14" t="n">
        <v>3</v>
      </c>
      <c r="K653" s="14" t="n">
        <v>2</v>
      </c>
      <c r="L653" s="14" t="n">
        <v>2</v>
      </c>
      <c r="M653" s="14" t="n">
        <v>1</v>
      </c>
      <c r="N653" s="14" t="n">
        <v>0</v>
      </c>
      <c r="O653" s="14" t="n">
        <v>1</v>
      </c>
      <c r="P653" s="14" t="n">
        <v>1</v>
      </c>
      <c r="Q653" s="14" t="n">
        <v>1</v>
      </c>
      <c r="R653" s="16" t="n">
        <v>4200</v>
      </c>
      <c r="S653" s="24" t="n">
        <v>17</v>
      </c>
      <c r="T653" s="25" t="n">
        <f aca="false">IF(A653="","",E653+F653)</f>
        <v>18800</v>
      </c>
      <c r="U653" s="26" t="n">
        <f aca="false">IFERROR(H653/G653,"")</f>
        <v>0.00364648104040638</v>
      </c>
      <c r="V653" s="27" t="n">
        <f aca="false">IFERROR(J653/I653,"")</f>
        <v>0.0208333333333333</v>
      </c>
      <c r="W653" s="27" t="n">
        <f aca="false">IFERROR(K653/J653,"")</f>
        <v>0.666666666666667</v>
      </c>
      <c r="X653" s="25" t="n">
        <f aca="false">IFERROR(T653/K653,"")</f>
        <v>9400</v>
      </c>
      <c r="Y653" s="27" t="n">
        <f aca="false">IFERROR(O653/K653,"")</f>
        <v>0.5</v>
      </c>
      <c r="Z653" s="27" t="n">
        <f aca="false">IFERROR(P653/O653,"")</f>
        <v>1</v>
      </c>
      <c r="AA653" s="27" t="n">
        <f aca="false">IFERROR(Q653/P653,"")</f>
        <v>1</v>
      </c>
      <c r="AB653" s="25" t="n">
        <f aca="false">IFERROR(T653/P653,"")</f>
        <v>18800</v>
      </c>
      <c r="AC653" s="25" t="n">
        <f aca="false">IFERROR(T653/Q653,"")</f>
        <v>18800</v>
      </c>
      <c r="AD653" s="25" t="n">
        <f aca="false">IFERROR(R653/Q653,"")</f>
        <v>4200</v>
      </c>
      <c r="AE653" s="28" t="n">
        <f aca="false">IFERROR(R653/T653,"")</f>
        <v>0.223404255319149</v>
      </c>
      <c r="AF653" s="29" t="str">
        <f aca="false">IF(A653="","",IF(OR(O653&gt;K653,P653&gt;O653,Q653&gt;P653,K653&gt;J653),"CHECK","OK"))</f>
        <v>OK</v>
      </c>
    </row>
    <row r="654" customFormat="false" ht="15" hidden="false" customHeight="false" outlineLevel="0" collapsed="false">
      <c r="A654" s="21" t="n">
        <v>46113</v>
      </c>
      <c r="B654" s="4" t="s">
        <v>115</v>
      </c>
      <c r="C654" s="4" t="s">
        <v>122</v>
      </c>
      <c r="D654" s="4" t="s">
        <v>126</v>
      </c>
      <c r="E654" s="16" t="n">
        <v>25700</v>
      </c>
      <c r="F654" s="16" t="n">
        <v>4000</v>
      </c>
      <c r="G654" s="14" t="n">
        <v>70536</v>
      </c>
      <c r="H654" s="14" t="n">
        <v>581</v>
      </c>
      <c r="I654" s="14" t="n">
        <v>445</v>
      </c>
      <c r="J654" s="14" t="n">
        <v>22</v>
      </c>
      <c r="K654" s="14" t="n">
        <v>9</v>
      </c>
      <c r="L654" s="14" t="n">
        <v>11</v>
      </c>
      <c r="M654" s="14" t="n">
        <v>8</v>
      </c>
      <c r="N654" s="14" t="n">
        <v>3</v>
      </c>
      <c r="O654" s="14" t="n">
        <v>5</v>
      </c>
      <c r="P654" s="14" t="n">
        <v>3</v>
      </c>
      <c r="Q654" s="14" t="n">
        <v>2</v>
      </c>
      <c r="R654" s="16" t="n">
        <v>9700</v>
      </c>
      <c r="S654" s="24" t="n">
        <v>23</v>
      </c>
      <c r="T654" s="25" t="n">
        <f aca="false">IF(A654="","",E654+F654)</f>
        <v>29700</v>
      </c>
      <c r="U654" s="26" t="n">
        <f aca="false">IFERROR(H654/G654,"")</f>
        <v>0.00823692866054213</v>
      </c>
      <c r="V654" s="27" t="n">
        <f aca="false">IFERROR(J654/I654,"")</f>
        <v>0.049438202247191</v>
      </c>
      <c r="W654" s="27" t="n">
        <f aca="false">IFERROR(K654/J654,"")</f>
        <v>0.409090909090909</v>
      </c>
      <c r="X654" s="25" t="n">
        <f aca="false">IFERROR(T654/K654,"")</f>
        <v>3300</v>
      </c>
      <c r="Y654" s="27" t="n">
        <f aca="false">IFERROR(O654/K654,"")</f>
        <v>0.555555555555556</v>
      </c>
      <c r="Z654" s="27" t="n">
        <f aca="false">IFERROR(P654/O654,"")</f>
        <v>0.6</v>
      </c>
      <c r="AA654" s="27" t="n">
        <f aca="false">IFERROR(Q654/P654,"")</f>
        <v>0.666666666666667</v>
      </c>
      <c r="AB654" s="25" t="n">
        <f aca="false">IFERROR(T654/P654,"")</f>
        <v>9900</v>
      </c>
      <c r="AC654" s="25" t="n">
        <f aca="false">IFERROR(T654/Q654,"")</f>
        <v>14850</v>
      </c>
      <c r="AD654" s="25" t="n">
        <f aca="false">IFERROR(R654/Q654,"")</f>
        <v>4850</v>
      </c>
      <c r="AE654" s="28" t="n">
        <f aca="false">IFERROR(R654/T654,"")</f>
        <v>0.326599326599327</v>
      </c>
      <c r="AF654" s="29" t="str">
        <f aca="false">IF(A654="","",IF(OR(O654&gt;K654,P654&gt;O654,Q654&gt;P654,K654&gt;J654),"CHECK","OK"))</f>
        <v>OK</v>
      </c>
    </row>
    <row r="655" customFormat="false" ht="15" hidden="false" customHeight="false" outlineLevel="0" collapsed="false">
      <c r="A655" s="21" t="n">
        <v>46113</v>
      </c>
      <c r="B655" s="4" t="s">
        <v>115</v>
      </c>
      <c r="C655" s="4" t="s">
        <v>122</v>
      </c>
      <c r="D655" s="4" t="s">
        <v>127</v>
      </c>
      <c r="E655" s="16" t="n">
        <v>0</v>
      </c>
      <c r="F655" s="16" t="n">
        <v>7700</v>
      </c>
      <c r="G655" s="14" t="n">
        <v>14669</v>
      </c>
      <c r="H655" s="14" t="n">
        <v>471</v>
      </c>
      <c r="I655" s="14" t="n">
        <v>470</v>
      </c>
      <c r="J655" s="14" t="n">
        <v>15</v>
      </c>
      <c r="K655" s="14" t="n">
        <v>11</v>
      </c>
      <c r="L655" s="14" t="n">
        <v>8</v>
      </c>
      <c r="M655" s="14" t="n">
        <v>5</v>
      </c>
      <c r="N655" s="14" t="n">
        <v>2</v>
      </c>
      <c r="O655" s="14" t="n">
        <v>7</v>
      </c>
      <c r="P655" s="14" t="n">
        <v>6</v>
      </c>
      <c r="Q655" s="14" t="n">
        <v>5</v>
      </c>
      <c r="R655" s="16" t="n">
        <v>22300</v>
      </c>
      <c r="S655" s="24" t="n">
        <v>17</v>
      </c>
      <c r="T655" s="25" t="n">
        <f aca="false">IF(A655="","",E655+F655)</f>
        <v>7700</v>
      </c>
      <c r="U655" s="26" t="n">
        <f aca="false">IFERROR(H655/G655,"")</f>
        <v>0.0321085281886973</v>
      </c>
      <c r="V655" s="27" t="n">
        <f aca="false">IFERROR(J655/I655,"")</f>
        <v>0.0319148936170213</v>
      </c>
      <c r="W655" s="27" t="n">
        <f aca="false">IFERROR(K655/J655,"")</f>
        <v>0.733333333333333</v>
      </c>
      <c r="X655" s="25" t="n">
        <f aca="false">IFERROR(T655/K655,"")</f>
        <v>700</v>
      </c>
      <c r="Y655" s="27" t="n">
        <f aca="false">IFERROR(O655/K655,"")</f>
        <v>0.636363636363636</v>
      </c>
      <c r="Z655" s="27" t="n">
        <f aca="false">IFERROR(P655/O655,"")</f>
        <v>0.857142857142857</v>
      </c>
      <c r="AA655" s="27" t="n">
        <f aca="false">IFERROR(Q655/P655,"")</f>
        <v>0.833333333333333</v>
      </c>
      <c r="AB655" s="25" t="n">
        <f aca="false">IFERROR(T655/P655,"")</f>
        <v>1283.33333333333</v>
      </c>
      <c r="AC655" s="25" t="n">
        <f aca="false">IFERROR(T655/Q655,"")</f>
        <v>1540</v>
      </c>
      <c r="AD655" s="25" t="n">
        <f aca="false">IFERROR(R655/Q655,"")</f>
        <v>4460</v>
      </c>
      <c r="AE655" s="28" t="n">
        <f aca="false">IFERROR(R655/T655,"")</f>
        <v>2.8961038961039</v>
      </c>
      <c r="AF655" s="29" t="str">
        <f aca="false">IF(A655="","",IF(OR(O655&gt;K655,P655&gt;O655,Q655&gt;P655,K655&gt;J655),"CHECK","OK"))</f>
        <v>OK</v>
      </c>
    </row>
    <row r="656" customFormat="false" ht="15" hidden="false" customHeight="false" outlineLevel="0" collapsed="false">
      <c r="A656" s="21" t="n">
        <v>46113</v>
      </c>
      <c r="B656" s="4" t="s">
        <v>115</v>
      </c>
      <c r="C656" s="4" t="s">
        <v>122</v>
      </c>
      <c r="D656" s="4" t="s">
        <v>128</v>
      </c>
      <c r="E656" s="16" t="n">
        <v>0</v>
      </c>
      <c r="F656" s="16" t="n">
        <v>2700</v>
      </c>
      <c r="G656" s="14" t="n">
        <v>6106</v>
      </c>
      <c r="H656" s="14" t="n">
        <v>283</v>
      </c>
      <c r="I656" s="14" t="n">
        <v>225</v>
      </c>
      <c r="J656" s="14" t="n">
        <v>52</v>
      </c>
      <c r="K656" s="14" t="n">
        <v>34</v>
      </c>
      <c r="L656" s="14" t="n">
        <v>39</v>
      </c>
      <c r="M656" s="14" t="n">
        <v>5</v>
      </c>
      <c r="N656" s="14" t="n">
        <v>8</v>
      </c>
      <c r="O656" s="14" t="n">
        <v>21</v>
      </c>
      <c r="P656" s="14" t="n">
        <v>17</v>
      </c>
      <c r="Q656" s="14" t="n">
        <v>16</v>
      </c>
      <c r="R656" s="16" t="n">
        <v>71800</v>
      </c>
      <c r="S656" s="24" t="n">
        <v>25</v>
      </c>
      <c r="T656" s="25" t="n">
        <f aca="false">IF(A656="","",E656+F656)</f>
        <v>2700</v>
      </c>
      <c r="U656" s="26" t="n">
        <f aca="false">IFERROR(H656/G656,"")</f>
        <v>0.0463478545692761</v>
      </c>
      <c r="V656" s="27" t="n">
        <f aca="false">IFERROR(J656/I656,"")</f>
        <v>0.231111111111111</v>
      </c>
      <c r="W656" s="27" t="n">
        <f aca="false">IFERROR(K656/J656,"")</f>
        <v>0.653846153846154</v>
      </c>
      <c r="X656" s="25" t="n">
        <f aca="false">IFERROR(T656/K656,"")</f>
        <v>79.4117647058824</v>
      </c>
      <c r="Y656" s="27" t="n">
        <f aca="false">IFERROR(O656/K656,"")</f>
        <v>0.617647058823529</v>
      </c>
      <c r="Z656" s="27" t="n">
        <f aca="false">IFERROR(P656/O656,"")</f>
        <v>0.80952380952381</v>
      </c>
      <c r="AA656" s="27" t="n">
        <f aca="false">IFERROR(Q656/P656,"")</f>
        <v>0.941176470588235</v>
      </c>
      <c r="AB656" s="25" t="n">
        <f aca="false">IFERROR(T656/P656,"")</f>
        <v>158.823529411765</v>
      </c>
      <c r="AC656" s="25" t="n">
        <f aca="false">IFERROR(T656/Q656,"")</f>
        <v>168.75</v>
      </c>
      <c r="AD656" s="25" t="n">
        <f aca="false">IFERROR(R656/Q656,"")</f>
        <v>4487.5</v>
      </c>
      <c r="AE656" s="28" t="n">
        <f aca="false">IFERROR(R656/T656,"")</f>
        <v>26.5925925925926</v>
      </c>
      <c r="AF656" s="29" t="str">
        <f aca="false">IF(A656="","",IF(OR(O656&gt;K656,P656&gt;O656,Q656&gt;P656,K656&gt;J656),"CHECK","OK"))</f>
        <v>OK</v>
      </c>
    </row>
    <row r="657" customFormat="false" ht="15" hidden="false" customHeight="false" outlineLevel="0" collapsed="false">
      <c r="A657" s="21" t="n">
        <v>46113</v>
      </c>
      <c r="B657" s="4" t="s">
        <v>115</v>
      </c>
      <c r="C657" s="4" t="s">
        <v>122</v>
      </c>
      <c r="D657" s="4" t="s">
        <v>129</v>
      </c>
      <c r="E657" s="16" t="n">
        <v>0</v>
      </c>
      <c r="F657" s="16" t="n">
        <v>5700</v>
      </c>
      <c r="G657" s="14" t="n">
        <v>8135</v>
      </c>
      <c r="H657" s="14" t="n">
        <v>81</v>
      </c>
      <c r="I657" s="14" t="n">
        <v>66</v>
      </c>
      <c r="J657" s="14" t="n">
        <v>1</v>
      </c>
      <c r="K657" s="14" t="n">
        <v>0</v>
      </c>
      <c r="L657" s="14" t="n">
        <v>0</v>
      </c>
      <c r="M657" s="14" t="n">
        <v>0</v>
      </c>
      <c r="N657" s="14" t="n">
        <v>1</v>
      </c>
      <c r="O657" s="14" t="n">
        <v>0</v>
      </c>
      <c r="P657" s="14" t="n">
        <v>0</v>
      </c>
      <c r="Q657" s="14" t="n">
        <v>0</v>
      </c>
      <c r="R657" s="16" t="n">
        <v>0</v>
      </c>
      <c r="S657" s="24" t="n">
        <v>12</v>
      </c>
      <c r="T657" s="25" t="n">
        <f aca="false">IF(A657="","",E657+F657)</f>
        <v>5700</v>
      </c>
      <c r="U657" s="26" t="n">
        <f aca="false">IFERROR(H657/G657,"")</f>
        <v>0.00995697602950215</v>
      </c>
      <c r="V657" s="27" t="n">
        <f aca="false">IFERROR(J657/I657,"")</f>
        <v>0.0151515151515152</v>
      </c>
      <c r="W657" s="27" t="n">
        <f aca="false">IFERROR(K657/J657,"")</f>
        <v>0</v>
      </c>
      <c r="X657" s="25" t="str">
        <f aca="false">IFERROR(T657/K657,"")</f>
        <v/>
      </c>
      <c r="Y657" s="27" t="str">
        <f aca="false">IFERROR(O657/K657,"")</f>
        <v/>
      </c>
      <c r="Z657" s="27" t="str">
        <f aca="false">IFERROR(P657/O657,"")</f>
        <v/>
      </c>
      <c r="AA657" s="27" t="str">
        <f aca="false">IFERROR(Q657/P657,"")</f>
        <v/>
      </c>
      <c r="AB657" s="25" t="str">
        <f aca="false">IFERROR(T657/P657,"")</f>
        <v/>
      </c>
      <c r="AC657" s="25" t="str">
        <f aca="false">IFERROR(T657/Q657,"")</f>
        <v/>
      </c>
      <c r="AD657" s="25" t="str">
        <f aca="false">IFERROR(R657/Q657,"")</f>
        <v/>
      </c>
      <c r="AE657" s="28" t="n">
        <f aca="false">IFERROR(R657/T657,"")</f>
        <v>0</v>
      </c>
      <c r="AF657" s="29" t="str">
        <f aca="false">IF(A657="","",IF(OR(O657&gt;K657,P657&gt;O657,Q657&gt;P657,K657&gt;J657),"CHECK","OK"))</f>
        <v>OK</v>
      </c>
    </row>
    <row r="658" customFormat="false" ht="15" hidden="false" customHeight="false" outlineLevel="0" collapsed="false">
      <c r="A658" s="21" t="n">
        <v>46113</v>
      </c>
      <c r="B658" s="4" t="s">
        <v>115</v>
      </c>
      <c r="C658" s="4" t="s">
        <v>122</v>
      </c>
      <c r="D658" s="4" t="s">
        <v>130</v>
      </c>
      <c r="E658" s="16" t="n">
        <v>0</v>
      </c>
      <c r="F658" s="16" t="n">
        <v>0</v>
      </c>
      <c r="G658" s="14" t="n">
        <v>0</v>
      </c>
      <c r="H658" s="14" t="n">
        <v>0</v>
      </c>
      <c r="I658" s="14" t="n">
        <v>0</v>
      </c>
      <c r="J658" s="14" t="n">
        <v>4</v>
      </c>
      <c r="K658" s="14" t="n">
        <v>2</v>
      </c>
      <c r="L658" s="14" t="n">
        <v>0</v>
      </c>
      <c r="M658" s="14" t="n">
        <v>0</v>
      </c>
      <c r="N658" s="14" t="n">
        <v>4</v>
      </c>
      <c r="O658" s="14" t="n">
        <v>1</v>
      </c>
      <c r="P658" s="14" t="n">
        <v>1</v>
      </c>
      <c r="Q658" s="14" t="n">
        <v>1</v>
      </c>
      <c r="R658" s="16" t="n">
        <v>4800</v>
      </c>
      <c r="S658" s="24" t="n">
        <v>13</v>
      </c>
      <c r="T658" s="25" t="n">
        <f aca="false">IF(A658="","",E658+F658)</f>
        <v>0</v>
      </c>
      <c r="U658" s="26" t="str">
        <f aca="false">IFERROR(H658/G658,"")</f>
        <v/>
      </c>
      <c r="V658" s="27" t="str">
        <f aca="false">IFERROR(J658/I658,"")</f>
        <v/>
      </c>
      <c r="W658" s="27" t="n">
        <f aca="false">IFERROR(K658/J658,"")</f>
        <v>0.5</v>
      </c>
      <c r="X658" s="25" t="n">
        <f aca="false">IFERROR(T658/K658,"")</f>
        <v>0</v>
      </c>
      <c r="Y658" s="27" t="n">
        <f aca="false">IFERROR(O658/K658,"")</f>
        <v>0.5</v>
      </c>
      <c r="Z658" s="27" t="n">
        <f aca="false">IFERROR(P658/O658,"")</f>
        <v>1</v>
      </c>
      <c r="AA658" s="27" t="n">
        <f aca="false">IFERROR(Q658/P658,"")</f>
        <v>1</v>
      </c>
      <c r="AB658" s="25" t="n">
        <f aca="false">IFERROR(T658/P658,"")</f>
        <v>0</v>
      </c>
      <c r="AC658" s="25" t="n">
        <f aca="false">IFERROR(T658/Q658,"")</f>
        <v>0</v>
      </c>
      <c r="AD658" s="25" t="n">
        <f aca="false">IFERROR(R658/Q658,"")</f>
        <v>4800</v>
      </c>
      <c r="AE658" s="28" t="str">
        <f aca="false">IFERROR(R658/T658,"")</f>
        <v/>
      </c>
      <c r="AF658" s="29" t="str">
        <f aca="false">IF(A658="","",IF(OR(O658&gt;K658,P658&gt;O658,Q658&gt;P658,K658&gt;J658),"CHECK","OK"))</f>
        <v>OK</v>
      </c>
    </row>
    <row r="659" customFormat="false" ht="15" hidden="false" customHeight="false" outlineLevel="0" collapsed="false">
      <c r="A659" s="21" t="n">
        <v>46113</v>
      </c>
      <c r="B659" s="4" t="s">
        <v>115</v>
      </c>
      <c r="C659" s="4" t="s">
        <v>122</v>
      </c>
      <c r="D659" s="4" t="s">
        <v>131</v>
      </c>
      <c r="E659" s="16" t="n">
        <v>0</v>
      </c>
      <c r="F659" s="16" t="n">
        <v>1700</v>
      </c>
      <c r="G659" s="14" t="n">
        <v>3426</v>
      </c>
      <c r="H659" s="14" t="n">
        <v>70</v>
      </c>
      <c r="I659" s="14" t="n">
        <v>50</v>
      </c>
      <c r="J659" s="14" t="n">
        <v>3</v>
      </c>
      <c r="K659" s="14" t="n">
        <v>2</v>
      </c>
      <c r="L659" s="14" t="n">
        <v>2</v>
      </c>
      <c r="M659" s="14" t="n">
        <v>1</v>
      </c>
      <c r="N659" s="14" t="n">
        <v>0</v>
      </c>
      <c r="O659" s="14" t="n">
        <v>1</v>
      </c>
      <c r="P659" s="14" t="n">
        <v>1</v>
      </c>
      <c r="Q659" s="14" t="n">
        <v>1</v>
      </c>
      <c r="R659" s="16" t="n">
        <v>4600</v>
      </c>
      <c r="S659" s="24" t="n">
        <v>26</v>
      </c>
      <c r="T659" s="25" t="n">
        <f aca="false">IF(A659="","",E659+F659)</f>
        <v>1700</v>
      </c>
      <c r="U659" s="26" t="n">
        <f aca="false">IFERROR(H659/G659,"")</f>
        <v>0.0204319906596614</v>
      </c>
      <c r="V659" s="27" t="n">
        <f aca="false">IFERROR(J659/I659,"")</f>
        <v>0.06</v>
      </c>
      <c r="W659" s="27" t="n">
        <f aca="false">IFERROR(K659/J659,"")</f>
        <v>0.666666666666667</v>
      </c>
      <c r="X659" s="25" t="n">
        <f aca="false">IFERROR(T659/K659,"")</f>
        <v>850</v>
      </c>
      <c r="Y659" s="27" t="n">
        <f aca="false">IFERROR(O659/K659,"")</f>
        <v>0.5</v>
      </c>
      <c r="Z659" s="27" t="n">
        <f aca="false">IFERROR(P659/O659,"")</f>
        <v>1</v>
      </c>
      <c r="AA659" s="27" t="n">
        <f aca="false">IFERROR(Q659/P659,"")</f>
        <v>1</v>
      </c>
      <c r="AB659" s="25" t="n">
        <f aca="false">IFERROR(T659/P659,"")</f>
        <v>1700</v>
      </c>
      <c r="AC659" s="25" t="n">
        <f aca="false">IFERROR(T659/Q659,"")</f>
        <v>1700</v>
      </c>
      <c r="AD659" s="25" t="n">
        <f aca="false">IFERROR(R659/Q659,"")</f>
        <v>4600</v>
      </c>
      <c r="AE659" s="28" t="n">
        <f aca="false">IFERROR(R659/T659,"")</f>
        <v>2.70588235294118</v>
      </c>
      <c r="AF659" s="29" t="str">
        <f aca="false">IF(A659="","",IF(OR(O659&gt;K659,P659&gt;O659,Q659&gt;P659,K659&gt;J659),"CHECK","OK"))</f>
        <v>OK</v>
      </c>
    </row>
    <row r="660" customFormat="false" ht="15" hidden="false" customHeight="false" outlineLevel="0" collapsed="false">
      <c r="A660" s="21" t="n">
        <v>46113</v>
      </c>
      <c r="B660" s="4" t="s">
        <v>115</v>
      </c>
      <c r="C660" s="4" t="s">
        <v>122</v>
      </c>
      <c r="D660" s="4" t="s">
        <v>132</v>
      </c>
      <c r="E660" s="16" t="n">
        <v>0</v>
      </c>
      <c r="F660" s="16" t="n">
        <v>0</v>
      </c>
      <c r="G660" s="14" t="n">
        <v>0</v>
      </c>
      <c r="H660" s="14" t="n">
        <v>0</v>
      </c>
      <c r="I660" s="14" t="n">
        <v>0</v>
      </c>
      <c r="J660" s="14" t="n">
        <v>3</v>
      </c>
      <c r="K660" s="14" t="n">
        <v>2</v>
      </c>
      <c r="L660" s="14" t="n">
        <v>2</v>
      </c>
      <c r="M660" s="14" t="n">
        <v>1</v>
      </c>
      <c r="N660" s="14" t="n">
        <v>0</v>
      </c>
      <c r="O660" s="14" t="n">
        <v>2</v>
      </c>
      <c r="P660" s="14" t="n">
        <v>2</v>
      </c>
      <c r="Q660" s="14" t="n">
        <v>2</v>
      </c>
      <c r="R660" s="16" t="n">
        <v>8800</v>
      </c>
      <c r="S660" s="24" t="n">
        <v>23</v>
      </c>
      <c r="T660" s="25" t="n">
        <f aca="false">IF(A660="","",E660+F660)</f>
        <v>0</v>
      </c>
      <c r="U660" s="26" t="str">
        <f aca="false">IFERROR(H660/G660,"")</f>
        <v/>
      </c>
      <c r="V660" s="27" t="str">
        <f aca="false">IFERROR(J660/I660,"")</f>
        <v/>
      </c>
      <c r="W660" s="27" t="n">
        <f aca="false">IFERROR(K660/J660,"")</f>
        <v>0.666666666666667</v>
      </c>
      <c r="X660" s="25" t="n">
        <f aca="false">IFERROR(T660/K660,"")</f>
        <v>0</v>
      </c>
      <c r="Y660" s="27" t="n">
        <f aca="false">IFERROR(O660/K660,"")</f>
        <v>1</v>
      </c>
      <c r="Z660" s="27" t="n">
        <f aca="false">IFERROR(P660/O660,"")</f>
        <v>1</v>
      </c>
      <c r="AA660" s="27" t="n">
        <f aca="false">IFERROR(Q660/P660,"")</f>
        <v>1</v>
      </c>
      <c r="AB660" s="25" t="n">
        <f aca="false">IFERROR(T660/P660,"")</f>
        <v>0</v>
      </c>
      <c r="AC660" s="25" t="n">
        <f aca="false">IFERROR(T660/Q660,"")</f>
        <v>0</v>
      </c>
      <c r="AD660" s="25" t="n">
        <f aca="false">IFERROR(R660/Q660,"")</f>
        <v>4400</v>
      </c>
      <c r="AE660" s="28" t="str">
        <f aca="false">IFERROR(R660/T660,"")</f>
        <v/>
      </c>
      <c r="AF660" s="29" t="str">
        <f aca="false">IF(A660="","",IF(OR(O660&gt;K660,P660&gt;O660,Q660&gt;P660,K660&gt;J660),"CHECK","OK"))</f>
        <v>OK</v>
      </c>
    </row>
    <row r="661" customFormat="false" ht="15" hidden="false" customHeight="false" outlineLevel="0" collapsed="false">
      <c r="A661" s="21" t="n">
        <v>46113</v>
      </c>
      <c r="B661" s="4" t="s">
        <v>115</v>
      </c>
      <c r="C661" s="4" t="s">
        <v>122</v>
      </c>
      <c r="D661" s="4" t="s">
        <v>133</v>
      </c>
      <c r="E661" s="16" t="n">
        <v>0</v>
      </c>
      <c r="F661" s="16" t="n">
        <v>0</v>
      </c>
      <c r="G661" s="14" t="n">
        <v>0</v>
      </c>
      <c r="H661" s="14" t="n">
        <v>0</v>
      </c>
      <c r="I661" s="14" t="n">
        <v>98</v>
      </c>
      <c r="J661" s="14" t="n">
        <v>5</v>
      </c>
      <c r="K661" s="14" t="n">
        <v>3</v>
      </c>
      <c r="L661" s="14" t="n">
        <v>2</v>
      </c>
      <c r="M661" s="14" t="n">
        <v>2</v>
      </c>
      <c r="N661" s="14" t="n">
        <v>1</v>
      </c>
      <c r="O661" s="14" t="n">
        <v>2</v>
      </c>
      <c r="P661" s="14" t="n">
        <v>1</v>
      </c>
      <c r="Q661" s="14" t="n">
        <v>1</v>
      </c>
      <c r="R661" s="16" t="n">
        <v>4900</v>
      </c>
      <c r="S661" s="24" t="n">
        <v>15</v>
      </c>
      <c r="T661" s="25" t="n">
        <f aca="false">IF(A661="","",E661+F661)</f>
        <v>0</v>
      </c>
      <c r="U661" s="26" t="str">
        <f aca="false">IFERROR(H661/G661,"")</f>
        <v/>
      </c>
      <c r="V661" s="27" t="n">
        <f aca="false">IFERROR(J661/I661,"")</f>
        <v>0.0510204081632653</v>
      </c>
      <c r="W661" s="27" t="n">
        <f aca="false">IFERROR(K661/J661,"")</f>
        <v>0.6</v>
      </c>
      <c r="X661" s="25" t="n">
        <f aca="false">IFERROR(T661/K661,"")</f>
        <v>0</v>
      </c>
      <c r="Y661" s="27" t="n">
        <f aca="false">IFERROR(O661/K661,"")</f>
        <v>0.666666666666667</v>
      </c>
      <c r="Z661" s="27" t="n">
        <f aca="false">IFERROR(P661/O661,"")</f>
        <v>0.5</v>
      </c>
      <c r="AA661" s="27" t="n">
        <f aca="false">IFERROR(Q661/P661,"")</f>
        <v>1</v>
      </c>
      <c r="AB661" s="25" t="n">
        <f aca="false">IFERROR(T661/P661,"")</f>
        <v>0</v>
      </c>
      <c r="AC661" s="25" t="n">
        <f aca="false">IFERROR(T661/Q661,"")</f>
        <v>0</v>
      </c>
      <c r="AD661" s="25" t="n">
        <f aca="false">IFERROR(R661/Q661,"")</f>
        <v>4900</v>
      </c>
      <c r="AE661" s="28" t="str">
        <f aca="false">IFERROR(R661/T661,"")</f>
        <v/>
      </c>
      <c r="AF661" s="29" t="str">
        <f aca="false">IF(A661="","",IF(OR(O661&gt;K661,P661&gt;O661,Q661&gt;P661,K661&gt;J661),"CHECK","OK"))</f>
        <v>OK</v>
      </c>
    </row>
    <row r="662" customFormat="false" ht="15" hidden="false" customHeight="false" outlineLevel="0" collapsed="false">
      <c r="A662" s="21" t="n">
        <v>46113</v>
      </c>
      <c r="B662" s="4" t="s">
        <v>115</v>
      </c>
      <c r="C662" s="4" t="s">
        <v>125</v>
      </c>
      <c r="D662" s="4" t="s">
        <v>111</v>
      </c>
      <c r="E662" s="16" t="n">
        <v>23900</v>
      </c>
      <c r="F662" s="16" t="n">
        <v>2500</v>
      </c>
      <c r="G662" s="14" t="n">
        <v>17094</v>
      </c>
      <c r="H662" s="14" t="n">
        <v>753</v>
      </c>
      <c r="I662" s="14" t="n">
        <v>651</v>
      </c>
      <c r="J662" s="14" t="n">
        <v>43</v>
      </c>
      <c r="K662" s="14" t="n">
        <v>32</v>
      </c>
      <c r="L662" s="14" t="n">
        <v>22</v>
      </c>
      <c r="M662" s="14" t="n">
        <v>15</v>
      </c>
      <c r="N662" s="14" t="n">
        <v>6</v>
      </c>
      <c r="O662" s="14" t="n">
        <v>17</v>
      </c>
      <c r="P662" s="14" t="n">
        <v>13</v>
      </c>
      <c r="Q662" s="14" t="n">
        <v>11</v>
      </c>
      <c r="R662" s="16" t="n">
        <v>16600</v>
      </c>
      <c r="S662" s="24" t="n">
        <v>20</v>
      </c>
      <c r="T662" s="25" t="n">
        <f aca="false">IF(A662="","",E662+F662)</f>
        <v>26400</v>
      </c>
      <c r="U662" s="26" t="n">
        <f aca="false">IFERROR(H662/G662,"")</f>
        <v>0.0440505440505441</v>
      </c>
      <c r="V662" s="27" t="n">
        <f aca="false">IFERROR(J662/I662,"")</f>
        <v>0.0660522273425499</v>
      </c>
      <c r="W662" s="27" t="n">
        <f aca="false">IFERROR(K662/J662,"")</f>
        <v>0.744186046511628</v>
      </c>
      <c r="X662" s="25" t="n">
        <f aca="false">IFERROR(T662/K662,"")</f>
        <v>825</v>
      </c>
      <c r="Y662" s="27" t="n">
        <f aca="false">IFERROR(O662/K662,"")</f>
        <v>0.53125</v>
      </c>
      <c r="Z662" s="27" t="n">
        <f aca="false">IFERROR(P662/O662,"")</f>
        <v>0.764705882352941</v>
      </c>
      <c r="AA662" s="27" t="n">
        <f aca="false">IFERROR(Q662/P662,"")</f>
        <v>0.846153846153846</v>
      </c>
      <c r="AB662" s="25" t="n">
        <f aca="false">IFERROR(T662/P662,"")</f>
        <v>2030.76923076923</v>
      </c>
      <c r="AC662" s="25" t="n">
        <f aca="false">IFERROR(T662/Q662,"")</f>
        <v>2400</v>
      </c>
      <c r="AD662" s="25" t="n">
        <f aca="false">IFERROR(R662/Q662,"")</f>
        <v>1509.09090909091</v>
      </c>
      <c r="AE662" s="28" t="n">
        <f aca="false">IFERROR(R662/T662,"")</f>
        <v>0.628787878787879</v>
      </c>
      <c r="AF662" s="29" t="str">
        <f aca="false">IF(A662="","",IF(OR(O662&gt;K662,P662&gt;O662,Q662&gt;P662,K662&gt;J662),"CHECK","OK"))</f>
        <v>OK</v>
      </c>
    </row>
    <row r="663" customFormat="false" ht="15" hidden="false" customHeight="false" outlineLevel="0" collapsed="false">
      <c r="A663" s="21" t="n">
        <v>46113</v>
      </c>
      <c r="B663" s="4" t="s">
        <v>115</v>
      </c>
      <c r="C663" s="4" t="s">
        <v>125</v>
      </c>
      <c r="D663" s="4" t="s">
        <v>117</v>
      </c>
      <c r="E663" s="16" t="n">
        <v>5400</v>
      </c>
      <c r="F663" s="16" t="n">
        <v>600</v>
      </c>
      <c r="G663" s="14" t="n">
        <v>3836</v>
      </c>
      <c r="H663" s="14" t="n">
        <v>479</v>
      </c>
      <c r="I663" s="14" t="n">
        <v>414</v>
      </c>
      <c r="J663" s="14" t="n">
        <v>39</v>
      </c>
      <c r="K663" s="14" t="n">
        <v>36</v>
      </c>
      <c r="L663" s="14" t="n">
        <v>20</v>
      </c>
      <c r="M663" s="14" t="n">
        <v>14</v>
      </c>
      <c r="N663" s="14" t="n">
        <v>5</v>
      </c>
      <c r="O663" s="14" t="n">
        <v>24</v>
      </c>
      <c r="P663" s="14" t="n">
        <v>20</v>
      </c>
      <c r="Q663" s="14" t="n">
        <v>17</v>
      </c>
      <c r="R663" s="16" t="n">
        <v>22100</v>
      </c>
      <c r="S663" s="24" t="n">
        <v>12</v>
      </c>
      <c r="T663" s="25" t="n">
        <f aca="false">IF(A663="","",E663+F663)</f>
        <v>6000</v>
      </c>
      <c r="U663" s="26" t="n">
        <f aca="false">IFERROR(H663/G663,"")</f>
        <v>0.124869655891554</v>
      </c>
      <c r="V663" s="27" t="n">
        <f aca="false">IFERROR(J663/I663,"")</f>
        <v>0.0942028985507246</v>
      </c>
      <c r="W663" s="27" t="n">
        <f aca="false">IFERROR(K663/J663,"")</f>
        <v>0.923076923076923</v>
      </c>
      <c r="X663" s="25" t="n">
        <f aca="false">IFERROR(T663/K663,"")</f>
        <v>166.666666666667</v>
      </c>
      <c r="Y663" s="27" t="n">
        <f aca="false">IFERROR(O663/K663,"")</f>
        <v>0.666666666666667</v>
      </c>
      <c r="Z663" s="27" t="n">
        <f aca="false">IFERROR(P663/O663,"")</f>
        <v>0.833333333333333</v>
      </c>
      <c r="AA663" s="27" t="n">
        <f aca="false">IFERROR(Q663/P663,"")</f>
        <v>0.85</v>
      </c>
      <c r="AB663" s="25" t="n">
        <f aca="false">IFERROR(T663/P663,"")</f>
        <v>300</v>
      </c>
      <c r="AC663" s="25" t="n">
        <f aca="false">IFERROR(T663/Q663,"")</f>
        <v>352.941176470588</v>
      </c>
      <c r="AD663" s="25" t="n">
        <f aca="false">IFERROR(R663/Q663,"")</f>
        <v>1300</v>
      </c>
      <c r="AE663" s="28" t="n">
        <f aca="false">IFERROR(R663/T663,"")</f>
        <v>3.68333333333333</v>
      </c>
      <c r="AF663" s="29" t="str">
        <f aca="false">IF(A663="","",IF(OR(O663&gt;K663,P663&gt;O663,Q663&gt;P663,K663&gt;J663),"CHECK","OK"))</f>
        <v>OK</v>
      </c>
    </row>
    <row r="664" customFormat="false" ht="15" hidden="false" customHeight="false" outlineLevel="0" collapsed="false">
      <c r="A664" s="21" t="n">
        <v>46113</v>
      </c>
      <c r="B664" s="4" t="s">
        <v>115</v>
      </c>
      <c r="C664" s="4" t="s">
        <v>125</v>
      </c>
      <c r="D664" s="4" t="s">
        <v>121</v>
      </c>
      <c r="E664" s="16" t="n">
        <v>18100</v>
      </c>
      <c r="F664" s="16" t="n">
        <v>1600</v>
      </c>
      <c r="G664" s="14" t="n">
        <v>70864</v>
      </c>
      <c r="H664" s="14" t="n">
        <v>834</v>
      </c>
      <c r="I664" s="14" t="n">
        <v>726</v>
      </c>
      <c r="J664" s="14" t="n">
        <v>37</v>
      </c>
      <c r="K664" s="14" t="n">
        <v>22</v>
      </c>
      <c r="L664" s="14" t="n">
        <v>18</v>
      </c>
      <c r="M664" s="14" t="n">
        <v>13</v>
      </c>
      <c r="N664" s="14" t="n">
        <v>6</v>
      </c>
      <c r="O664" s="14" t="n">
        <v>11</v>
      </c>
      <c r="P664" s="14" t="n">
        <v>8</v>
      </c>
      <c r="Q664" s="14" t="n">
        <v>6</v>
      </c>
      <c r="R664" s="16" t="n">
        <v>8400</v>
      </c>
      <c r="S664" s="24" t="n">
        <v>15</v>
      </c>
      <c r="T664" s="25" t="n">
        <f aca="false">IF(A664="","",E664+F664)</f>
        <v>19700</v>
      </c>
      <c r="U664" s="26" t="n">
        <f aca="false">IFERROR(H664/G664,"")</f>
        <v>0.0117690223526755</v>
      </c>
      <c r="V664" s="27" t="n">
        <f aca="false">IFERROR(J664/I664,"")</f>
        <v>0.0509641873278237</v>
      </c>
      <c r="W664" s="27" t="n">
        <f aca="false">IFERROR(K664/J664,"")</f>
        <v>0.594594594594595</v>
      </c>
      <c r="X664" s="25" t="n">
        <f aca="false">IFERROR(T664/K664,"")</f>
        <v>895.454545454546</v>
      </c>
      <c r="Y664" s="27" t="n">
        <f aca="false">IFERROR(O664/K664,"")</f>
        <v>0.5</v>
      </c>
      <c r="Z664" s="27" t="n">
        <f aca="false">IFERROR(P664/O664,"")</f>
        <v>0.727272727272727</v>
      </c>
      <c r="AA664" s="27" t="n">
        <f aca="false">IFERROR(Q664/P664,"")</f>
        <v>0.75</v>
      </c>
      <c r="AB664" s="25" t="n">
        <f aca="false">IFERROR(T664/P664,"")</f>
        <v>2462.5</v>
      </c>
      <c r="AC664" s="25" t="n">
        <f aca="false">IFERROR(T664/Q664,"")</f>
        <v>3283.33333333333</v>
      </c>
      <c r="AD664" s="25" t="n">
        <f aca="false">IFERROR(R664/Q664,"")</f>
        <v>1400</v>
      </c>
      <c r="AE664" s="28" t="n">
        <f aca="false">IFERROR(R664/T664,"")</f>
        <v>0.426395939086294</v>
      </c>
      <c r="AF664" s="29" t="str">
        <f aca="false">IF(A664="","",IF(OR(O664&gt;K664,P664&gt;O664,Q664&gt;P664,K664&gt;J664),"CHECK","OK"))</f>
        <v>OK</v>
      </c>
    </row>
    <row r="665" customFormat="false" ht="15" hidden="false" customHeight="false" outlineLevel="0" collapsed="false">
      <c r="A665" s="21" t="n">
        <v>46113</v>
      </c>
      <c r="B665" s="4" t="s">
        <v>115</v>
      </c>
      <c r="C665" s="4" t="s">
        <v>125</v>
      </c>
      <c r="D665" s="4" t="s">
        <v>123</v>
      </c>
      <c r="E665" s="16" t="n">
        <v>8700</v>
      </c>
      <c r="F665" s="16" t="n">
        <v>2000</v>
      </c>
      <c r="G665" s="14" t="n">
        <v>81425</v>
      </c>
      <c r="H665" s="14" t="n">
        <v>299</v>
      </c>
      <c r="I665" s="14" t="n">
        <v>218</v>
      </c>
      <c r="J665" s="14" t="n">
        <v>6</v>
      </c>
      <c r="K665" s="14" t="n">
        <v>3</v>
      </c>
      <c r="L665" s="14" t="n">
        <v>3</v>
      </c>
      <c r="M665" s="14" t="n">
        <v>2</v>
      </c>
      <c r="N665" s="14" t="n">
        <v>1</v>
      </c>
      <c r="O665" s="14" t="n">
        <v>2</v>
      </c>
      <c r="P665" s="14" t="n">
        <v>1</v>
      </c>
      <c r="Q665" s="14" t="n">
        <v>1</v>
      </c>
      <c r="R665" s="16" t="n">
        <v>1500</v>
      </c>
      <c r="S665" s="24" t="n">
        <v>9</v>
      </c>
      <c r="T665" s="25" t="n">
        <f aca="false">IF(A665="","",E665+F665)</f>
        <v>10700</v>
      </c>
      <c r="U665" s="26" t="n">
        <f aca="false">IFERROR(H665/G665,"")</f>
        <v>0.003672090881179</v>
      </c>
      <c r="V665" s="27" t="n">
        <f aca="false">IFERROR(J665/I665,"")</f>
        <v>0.0275229357798165</v>
      </c>
      <c r="W665" s="27" t="n">
        <f aca="false">IFERROR(K665/J665,"")</f>
        <v>0.5</v>
      </c>
      <c r="X665" s="25" t="n">
        <f aca="false">IFERROR(T665/K665,"")</f>
        <v>3566.66666666667</v>
      </c>
      <c r="Y665" s="27" t="n">
        <f aca="false">IFERROR(O665/K665,"")</f>
        <v>0.666666666666667</v>
      </c>
      <c r="Z665" s="27" t="n">
        <f aca="false">IFERROR(P665/O665,"")</f>
        <v>0.5</v>
      </c>
      <c r="AA665" s="27" t="n">
        <f aca="false">IFERROR(Q665/P665,"")</f>
        <v>1</v>
      </c>
      <c r="AB665" s="25" t="n">
        <f aca="false">IFERROR(T665/P665,"")</f>
        <v>10700</v>
      </c>
      <c r="AC665" s="25" t="n">
        <f aca="false">IFERROR(T665/Q665,"")</f>
        <v>10700</v>
      </c>
      <c r="AD665" s="25" t="n">
        <f aca="false">IFERROR(R665/Q665,"")</f>
        <v>1500</v>
      </c>
      <c r="AE665" s="28" t="n">
        <f aca="false">IFERROR(R665/T665,"")</f>
        <v>0.14018691588785</v>
      </c>
      <c r="AF665" s="29" t="str">
        <f aca="false">IF(A665="","",IF(OR(O665&gt;K665,P665&gt;O665,Q665&gt;P665,K665&gt;J665),"CHECK","OK"))</f>
        <v>OK</v>
      </c>
    </row>
    <row r="666" customFormat="false" ht="15" hidden="false" customHeight="false" outlineLevel="0" collapsed="false">
      <c r="A666" s="21" t="n">
        <v>46113</v>
      </c>
      <c r="B666" s="4" t="s">
        <v>115</v>
      </c>
      <c r="C666" s="4" t="s">
        <v>125</v>
      </c>
      <c r="D666" s="4" t="s">
        <v>126</v>
      </c>
      <c r="E666" s="16" t="n">
        <v>15300</v>
      </c>
      <c r="F666" s="16" t="n">
        <v>2500</v>
      </c>
      <c r="G666" s="14" t="n">
        <v>110425</v>
      </c>
      <c r="H666" s="14" t="n">
        <v>1079</v>
      </c>
      <c r="I666" s="14" t="n">
        <v>751</v>
      </c>
      <c r="J666" s="14" t="n">
        <v>36</v>
      </c>
      <c r="K666" s="14" t="n">
        <v>16</v>
      </c>
      <c r="L666" s="14" t="n">
        <v>18</v>
      </c>
      <c r="M666" s="14" t="n">
        <v>13</v>
      </c>
      <c r="N666" s="14" t="n">
        <v>5</v>
      </c>
      <c r="O666" s="14" t="n">
        <v>7</v>
      </c>
      <c r="P666" s="14" t="n">
        <v>5</v>
      </c>
      <c r="Q666" s="14" t="n">
        <v>4</v>
      </c>
      <c r="R666" s="16" t="n">
        <v>6600</v>
      </c>
      <c r="S666" s="24" t="n">
        <v>25</v>
      </c>
      <c r="T666" s="25" t="n">
        <f aca="false">IF(A666="","",E666+F666)</f>
        <v>17800</v>
      </c>
      <c r="U666" s="26" t="n">
        <f aca="false">IFERROR(H666/G666,"")</f>
        <v>0.00977133801222549</v>
      </c>
      <c r="V666" s="27" t="n">
        <f aca="false">IFERROR(J666/I666,"")</f>
        <v>0.0479360852197071</v>
      </c>
      <c r="W666" s="27" t="n">
        <f aca="false">IFERROR(K666/J666,"")</f>
        <v>0.444444444444444</v>
      </c>
      <c r="X666" s="25" t="n">
        <f aca="false">IFERROR(T666/K666,"")</f>
        <v>1112.5</v>
      </c>
      <c r="Y666" s="27" t="n">
        <f aca="false">IFERROR(O666/K666,"")</f>
        <v>0.4375</v>
      </c>
      <c r="Z666" s="27" t="n">
        <f aca="false">IFERROR(P666/O666,"")</f>
        <v>0.714285714285714</v>
      </c>
      <c r="AA666" s="27" t="n">
        <f aca="false">IFERROR(Q666/P666,"")</f>
        <v>0.8</v>
      </c>
      <c r="AB666" s="25" t="n">
        <f aca="false">IFERROR(T666/P666,"")</f>
        <v>3560</v>
      </c>
      <c r="AC666" s="25" t="n">
        <f aca="false">IFERROR(T666/Q666,"")</f>
        <v>4450</v>
      </c>
      <c r="AD666" s="25" t="n">
        <f aca="false">IFERROR(R666/Q666,"")</f>
        <v>1650</v>
      </c>
      <c r="AE666" s="28" t="n">
        <f aca="false">IFERROR(R666/T666,"")</f>
        <v>0.370786516853933</v>
      </c>
      <c r="AF666" s="29" t="str">
        <f aca="false">IF(A666="","",IF(OR(O666&gt;K666,P666&gt;O666,Q666&gt;P666,K666&gt;J666),"CHECK","OK"))</f>
        <v>OK</v>
      </c>
    </row>
    <row r="667" customFormat="false" ht="15" hidden="false" customHeight="false" outlineLevel="0" collapsed="false">
      <c r="A667" s="21" t="n">
        <v>46113</v>
      </c>
      <c r="B667" s="4" t="s">
        <v>115</v>
      </c>
      <c r="C667" s="4" t="s">
        <v>125</v>
      </c>
      <c r="D667" s="4" t="s">
        <v>127</v>
      </c>
      <c r="E667" s="16" t="n">
        <v>0</v>
      </c>
      <c r="F667" s="16" t="n">
        <v>4800</v>
      </c>
      <c r="G667" s="14" t="n">
        <v>21520</v>
      </c>
      <c r="H667" s="14" t="n">
        <v>627</v>
      </c>
      <c r="I667" s="14" t="n">
        <v>575</v>
      </c>
      <c r="J667" s="14" t="n">
        <v>16</v>
      </c>
      <c r="K667" s="14" t="n">
        <v>12</v>
      </c>
      <c r="L667" s="14" t="n">
        <v>8</v>
      </c>
      <c r="M667" s="14" t="n">
        <v>6</v>
      </c>
      <c r="N667" s="14" t="n">
        <v>2</v>
      </c>
      <c r="O667" s="14" t="n">
        <v>7</v>
      </c>
      <c r="P667" s="14" t="n">
        <v>6</v>
      </c>
      <c r="Q667" s="14" t="n">
        <v>5</v>
      </c>
      <c r="R667" s="16" t="n">
        <v>6700</v>
      </c>
      <c r="S667" s="24" t="n">
        <v>19</v>
      </c>
      <c r="T667" s="25" t="n">
        <f aca="false">IF(A667="","",E667+F667)</f>
        <v>4800</v>
      </c>
      <c r="U667" s="26" t="n">
        <f aca="false">IFERROR(H667/G667,"")</f>
        <v>0.029135687732342</v>
      </c>
      <c r="V667" s="27" t="n">
        <f aca="false">IFERROR(J667/I667,"")</f>
        <v>0.0278260869565217</v>
      </c>
      <c r="W667" s="27" t="n">
        <f aca="false">IFERROR(K667/J667,"")</f>
        <v>0.75</v>
      </c>
      <c r="X667" s="25" t="n">
        <f aca="false">IFERROR(T667/K667,"")</f>
        <v>400</v>
      </c>
      <c r="Y667" s="27" t="n">
        <f aca="false">IFERROR(O667/K667,"")</f>
        <v>0.583333333333333</v>
      </c>
      <c r="Z667" s="27" t="n">
        <f aca="false">IFERROR(P667/O667,"")</f>
        <v>0.857142857142857</v>
      </c>
      <c r="AA667" s="27" t="n">
        <f aca="false">IFERROR(Q667/P667,"")</f>
        <v>0.833333333333333</v>
      </c>
      <c r="AB667" s="25" t="n">
        <f aca="false">IFERROR(T667/P667,"")</f>
        <v>800</v>
      </c>
      <c r="AC667" s="25" t="n">
        <f aca="false">IFERROR(T667/Q667,"")</f>
        <v>960</v>
      </c>
      <c r="AD667" s="25" t="n">
        <f aca="false">IFERROR(R667/Q667,"")</f>
        <v>1340</v>
      </c>
      <c r="AE667" s="28" t="n">
        <f aca="false">IFERROR(R667/T667,"")</f>
        <v>1.39583333333333</v>
      </c>
      <c r="AF667" s="29" t="str">
        <f aca="false">IF(A667="","",IF(OR(O667&gt;K667,P667&gt;O667,Q667&gt;P667,K667&gt;J667),"CHECK","OK"))</f>
        <v>OK</v>
      </c>
    </row>
    <row r="668" customFormat="false" ht="15" hidden="false" customHeight="false" outlineLevel="0" collapsed="false">
      <c r="A668" s="21" t="n">
        <v>46113</v>
      </c>
      <c r="B668" s="4" t="s">
        <v>115</v>
      </c>
      <c r="C668" s="4" t="s">
        <v>125</v>
      </c>
      <c r="D668" s="4" t="s">
        <v>128</v>
      </c>
      <c r="E668" s="16" t="n">
        <v>0</v>
      </c>
      <c r="F668" s="16" t="n">
        <v>1600</v>
      </c>
      <c r="G668" s="14" t="n">
        <v>10912</v>
      </c>
      <c r="H668" s="14" t="n">
        <v>579</v>
      </c>
      <c r="I668" s="14" t="n">
        <v>451</v>
      </c>
      <c r="J668" s="14" t="n">
        <v>115</v>
      </c>
      <c r="K668" s="14" t="n">
        <v>83</v>
      </c>
      <c r="L668" s="14" t="n">
        <v>86</v>
      </c>
      <c r="M668" s="14" t="n">
        <v>12</v>
      </c>
      <c r="N668" s="14" t="n">
        <v>17</v>
      </c>
      <c r="O668" s="14" t="n">
        <v>52</v>
      </c>
      <c r="P668" s="14" t="n">
        <v>40</v>
      </c>
      <c r="Q668" s="14" t="n">
        <v>32</v>
      </c>
      <c r="R668" s="16" t="n">
        <v>55000</v>
      </c>
      <c r="S668" s="24" t="n">
        <v>26</v>
      </c>
      <c r="T668" s="25" t="n">
        <f aca="false">IF(A668="","",E668+F668)</f>
        <v>1600</v>
      </c>
      <c r="U668" s="26" t="n">
        <f aca="false">IFERROR(H668/G668,"")</f>
        <v>0.0530608504398827</v>
      </c>
      <c r="V668" s="27" t="n">
        <f aca="false">IFERROR(J668/I668,"")</f>
        <v>0.254988913525499</v>
      </c>
      <c r="W668" s="27" t="n">
        <f aca="false">IFERROR(K668/J668,"")</f>
        <v>0.721739130434783</v>
      </c>
      <c r="X668" s="25" t="n">
        <f aca="false">IFERROR(T668/K668,"")</f>
        <v>19.2771084337349</v>
      </c>
      <c r="Y668" s="27" t="n">
        <f aca="false">IFERROR(O668/K668,"")</f>
        <v>0.626506024096386</v>
      </c>
      <c r="Z668" s="27" t="n">
        <f aca="false">IFERROR(P668/O668,"")</f>
        <v>0.769230769230769</v>
      </c>
      <c r="AA668" s="27" t="n">
        <f aca="false">IFERROR(Q668/P668,"")</f>
        <v>0.8</v>
      </c>
      <c r="AB668" s="25" t="n">
        <f aca="false">IFERROR(T668/P668,"")</f>
        <v>40</v>
      </c>
      <c r="AC668" s="25" t="n">
        <f aca="false">IFERROR(T668/Q668,"")</f>
        <v>50</v>
      </c>
      <c r="AD668" s="25" t="n">
        <f aca="false">IFERROR(R668/Q668,"")</f>
        <v>1718.75</v>
      </c>
      <c r="AE668" s="28" t="n">
        <f aca="false">IFERROR(R668/T668,"")</f>
        <v>34.375</v>
      </c>
      <c r="AF668" s="29" t="str">
        <f aca="false">IF(A668="","",IF(OR(O668&gt;K668,P668&gt;O668,Q668&gt;P668,K668&gt;J668),"CHECK","OK"))</f>
        <v>OK</v>
      </c>
    </row>
    <row r="669" customFormat="false" ht="15" hidden="false" customHeight="false" outlineLevel="0" collapsed="false">
      <c r="A669" s="21" t="n">
        <v>46113</v>
      </c>
      <c r="B669" s="4" t="s">
        <v>115</v>
      </c>
      <c r="C669" s="4" t="s">
        <v>125</v>
      </c>
      <c r="D669" s="4" t="s">
        <v>129</v>
      </c>
      <c r="E669" s="16" t="n">
        <v>0</v>
      </c>
      <c r="F669" s="16" t="n">
        <v>3100</v>
      </c>
      <c r="G669" s="14" t="n">
        <v>12750</v>
      </c>
      <c r="H669" s="14" t="n">
        <v>115</v>
      </c>
      <c r="I669" s="14" t="n">
        <v>97</v>
      </c>
      <c r="J669" s="14" t="n">
        <v>2</v>
      </c>
      <c r="K669" s="14" t="n">
        <v>1</v>
      </c>
      <c r="L669" s="14" t="n">
        <v>1</v>
      </c>
      <c r="M669" s="14" t="n">
        <v>1</v>
      </c>
      <c r="N669" s="14" t="n">
        <v>0</v>
      </c>
      <c r="O669" s="14" t="n">
        <v>1</v>
      </c>
      <c r="P669" s="14" t="n">
        <v>1</v>
      </c>
      <c r="Q669" s="14" t="n">
        <v>1</v>
      </c>
      <c r="R669" s="16" t="n">
        <v>1300</v>
      </c>
      <c r="S669" s="24" t="n">
        <v>16</v>
      </c>
      <c r="T669" s="25" t="n">
        <f aca="false">IF(A669="","",E669+F669)</f>
        <v>3100</v>
      </c>
      <c r="U669" s="26" t="n">
        <f aca="false">IFERROR(H669/G669,"")</f>
        <v>0.00901960784313726</v>
      </c>
      <c r="V669" s="27" t="n">
        <f aca="false">IFERROR(J669/I669,"")</f>
        <v>0.0206185567010309</v>
      </c>
      <c r="W669" s="27" t="n">
        <f aca="false">IFERROR(K669/J669,"")</f>
        <v>0.5</v>
      </c>
      <c r="X669" s="25" t="n">
        <f aca="false">IFERROR(T669/K669,"")</f>
        <v>3100</v>
      </c>
      <c r="Y669" s="27" t="n">
        <f aca="false">IFERROR(O669/K669,"")</f>
        <v>1</v>
      </c>
      <c r="Z669" s="27" t="n">
        <f aca="false">IFERROR(P669/O669,"")</f>
        <v>1</v>
      </c>
      <c r="AA669" s="27" t="n">
        <f aca="false">IFERROR(Q669/P669,"")</f>
        <v>1</v>
      </c>
      <c r="AB669" s="25" t="n">
        <f aca="false">IFERROR(T669/P669,"")</f>
        <v>3100</v>
      </c>
      <c r="AC669" s="25" t="n">
        <f aca="false">IFERROR(T669/Q669,"")</f>
        <v>3100</v>
      </c>
      <c r="AD669" s="25" t="n">
        <f aca="false">IFERROR(R669/Q669,"")</f>
        <v>1300</v>
      </c>
      <c r="AE669" s="28" t="n">
        <f aca="false">IFERROR(R669/T669,"")</f>
        <v>0.419354838709677</v>
      </c>
      <c r="AF669" s="29" t="str">
        <f aca="false">IF(A669="","",IF(OR(O669&gt;K669,P669&gt;O669,Q669&gt;P669,K669&gt;J669),"CHECK","OK"))</f>
        <v>OK</v>
      </c>
    </row>
    <row r="670" customFormat="false" ht="15" hidden="false" customHeight="false" outlineLevel="0" collapsed="false">
      <c r="A670" s="21" t="n">
        <v>46113</v>
      </c>
      <c r="B670" s="4" t="s">
        <v>115</v>
      </c>
      <c r="C670" s="4" t="s">
        <v>125</v>
      </c>
      <c r="D670" s="4" t="s">
        <v>130</v>
      </c>
      <c r="E670" s="16" t="n">
        <v>0</v>
      </c>
      <c r="F670" s="16" t="n">
        <v>0</v>
      </c>
      <c r="G670" s="14" t="n">
        <v>0</v>
      </c>
      <c r="H670" s="14" t="n">
        <v>0</v>
      </c>
      <c r="I670" s="14" t="n">
        <v>0</v>
      </c>
      <c r="J670" s="14" t="n">
        <v>7</v>
      </c>
      <c r="K670" s="14" t="n">
        <v>4</v>
      </c>
      <c r="L670" s="14" t="n">
        <v>0</v>
      </c>
      <c r="M670" s="14" t="n">
        <v>0</v>
      </c>
      <c r="N670" s="14" t="n">
        <v>7</v>
      </c>
      <c r="O670" s="14" t="n">
        <v>2</v>
      </c>
      <c r="P670" s="14" t="n">
        <v>1</v>
      </c>
      <c r="Q670" s="14" t="n">
        <v>1</v>
      </c>
      <c r="R670" s="16" t="n">
        <v>1500</v>
      </c>
      <c r="S670" s="24" t="n">
        <v>24</v>
      </c>
      <c r="T670" s="25" t="n">
        <f aca="false">IF(A670="","",E670+F670)</f>
        <v>0</v>
      </c>
      <c r="U670" s="26" t="str">
        <f aca="false">IFERROR(H670/G670,"")</f>
        <v/>
      </c>
      <c r="V670" s="27" t="str">
        <f aca="false">IFERROR(J670/I670,"")</f>
        <v/>
      </c>
      <c r="W670" s="27" t="n">
        <f aca="false">IFERROR(K670/J670,"")</f>
        <v>0.571428571428571</v>
      </c>
      <c r="X670" s="25" t="n">
        <f aca="false">IFERROR(T670/K670,"")</f>
        <v>0</v>
      </c>
      <c r="Y670" s="27" t="n">
        <f aca="false">IFERROR(O670/K670,"")</f>
        <v>0.5</v>
      </c>
      <c r="Z670" s="27" t="n">
        <f aca="false">IFERROR(P670/O670,"")</f>
        <v>0.5</v>
      </c>
      <c r="AA670" s="27" t="n">
        <f aca="false">IFERROR(Q670/P670,"")</f>
        <v>1</v>
      </c>
      <c r="AB670" s="25" t="n">
        <f aca="false">IFERROR(T670/P670,"")</f>
        <v>0</v>
      </c>
      <c r="AC670" s="25" t="n">
        <f aca="false">IFERROR(T670/Q670,"")</f>
        <v>0</v>
      </c>
      <c r="AD670" s="25" t="n">
        <f aca="false">IFERROR(R670/Q670,"")</f>
        <v>1500</v>
      </c>
      <c r="AE670" s="28" t="str">
        <f aca="false">IFERROR(R670/T670,"")</f>
        <v/>
      </c>
      <c r="AF670" s="29" t="str">
        <f aca="false">IF(A670="","",IF(OR(O670&gt;K670,P670&gt;O670,Q670&gt;P670,K670&gt;J670),"CHECK","OK"))</f>
        <v>OK</v>
      </c>
    </row>
    <row r="671" customFormat="false" ht="15" hidden="false" customHeight="false" outlineLevel="0" collapsed="false">
      <c r="A671" s="21" t="n">
        <v>46113</v>
      </c>
      <c r="B671" s="4" t="s">
        <v>115</v>
      </c>
      <c r="C671" s="4" t="s">
        <v>125</v>
      </c>
      <c r="D671" s="4" t="s">
        <v>131</v>
      </c>
      <c r="E671" s="16" t="n">
        <v>0</v>
      </c>
      <c r="F671" s="16" t="n">
        <v>1000</v>
      </c>
      <c r="G671" s="14" t="n">
        <v>5558</v>
      </c>
      <c r="H671" s="14" t="n">
        <v>106</v>
      </c>
      <c r="I671" s="14" t="n">
        <v>76</v>
      </c>
      <c r="J671" s="14" t="n">
        <v>4</v>
      </c>
      <c r="K671" s="14" t="n">
        <v>3</v>
      </c>
      <c r="L671" s="14" t="n">
        <v>2</v>
      </c>
      <c r="M671" s="14" t="n">
        <v>1</v>
      </c>
      <c r="N671" s="14" t="n">
        <v>1</v>
      </c>
      <c r="O671" s="14" t="n">
        <v>2</v>
      </c>
      <c r="P671" s="14" t="n">
        <v>2</v>
      </c>
      <c r="Q671" s="14" t="n">
        <v>2</v>
      </c>
      <c r="R671" s="16" t="n">
        <v>3100</v>
      </c>
      <c r="S671" s="24" t="n">
        <v>13</v>
      </c>
      <c r="T671" s="25" t="n">
        <f aca="false">IF(A671="","",E671+F671)</f>
        <v>1000</v>
      </c>
      <c r="U671" s="26" t="n">
        <f aca="false">IFERROR(H671/G671,"")</f>
        <v>0.0190716084922634</v>
      </c>
      <c r="V671" s="27" t="n">
        <f aca="false">IFERROR(J671/I671,"")</f>
        <v>0.0526315789473684</v>
      </c>
      <c r="W671" s="27" t="n">
        <f aca="false">IFERROR(K671/J671,"")</f>
        <v>0.75</v>
      </c>
      <c r="X671" s="25" t="n">
        <f aca="false">IFERROR(T671/K671,"")</f>
        <v>333.333333333333</v>
      </c>
      <c r="Y671" s="27" t="n">
        <f aca="false">IFERROR(O671/K671,"")</f>
        <v>0.666666666666667</v>
      </c>
      <c r="Z671" s="27" t="n">
        <f aca="false">IFERROR(P671/O671,"")</f>
        <v>1</v>
      </c>
      <c r="AA671" s="27" t="n">
        <f aca="false">IFERROR(Q671/P671,"")</f>
        <v>1</v>
      </c>
      <c r="AB671" s="25" t="n">
        <f aca="false">IFERROR(T671/P671,"")</f>
        <v>500</v>
      </c>
      <c r="AC671" s="25" t="n">
        <f aca="false">IFERROR(T671/Q671,"")</f>
        <v>500</v>
      </c>
      <c r="AD671" s="25" t="n">
        <f aca="false">IFERROR(R671/Q671,"")</f>
        <v>1550</v>
      </c>
      <c r="AE671" s="28" t="n">
        <f aca="false">IFERROR(R671/T671,"")</f>
        <v>3.1</v>
      </c>
      <c r="AF671" s="29" t="str">
        <f aca="false">IF(A671="","",IF(OR(O671&gt;K671,P671&gt;O671,Q671&gt;P671,K671&gt;J671),"CHECK","OK"))</f>
        <v>OK</v>
      </c>
    </row>
    <row r="672" customFormat="false" ht="15" hidden="false" customHeight="false" outlineLevel="0" collapsed="false">
      <c r="A672" s="21" t="n">
        <v>46113</v>
      </c>
      <c r="B672" s="4" t="s">
        <v>115</v>
      </c>
      <c r="C672" s="4" t="s">
        <v>125</v>
      </c>
      <c r="D672" s="4" t="s">
        <v>132</v>
      </c>
      <c r="E672" s="16" t="n">
        <v>0</v>
      </c>
      <c r="F672" s="16" t="n">
        <v>0</v>
      </c>
      <c r="G672" s="14" t="n">
        <v>0</v>
      </c>
      <c r="H672" s="14" t="n">
        <v>0</v>
      </c>
      <c r="I672" s="14" t="n">
        <v>0</v>
      </c>
      <c r="J672" s="14" t="n">
        <v>6</v>
      </c>
      <c r="K672" s="14" t="n">
        <v>4</v>
      </c>
      <c r="L672" s="14" t="n">
        <v>3</v>
      </c>
      <c r="M672" s="14" t="n">
        <v>2</v>
      </c>
      <c r="N672" s="14" t="n">
        <v>1</v>
      </c>
      <c r="O672" s="14" t="n">
        <v>3</v>
      </c>
      <c r="P672" s="14" t="n">
        <v>3</v>
      </c>
      <c r="Q672" s="14" t="n">
        <v>3</v>
      </c>
      <c r="R672" s="16" t="n">
        <v>4100</v>
      </c>
      <c r="S672" s="24" t="n">
        <v>13</v>
      </c>
      <c r="T672" s="25" t="n">
        <f aca="false">IF(A672="","",E672+F672)</f>
        <v>0</v>
      </c>
      <c r="U672" s="26" t="str">
        <f aca="false">IFERROR(H672/G672,"")</f>
        <v/>
      </c>
      <c r="V672" s="27" t="str">
        <f aca="false">IFERROR(J672/I672,"")</f>
        <v/>
      </c>
      <c r="W672" s="27" t="n">
        <f aca="false">IFERROR(K672/J672,"")</f>
        <v>0.666666666666667</v>
      </c>
      <c r="X672" s="25" t="n">
        <f aca="false">IFERROR(T672/K672,"")</f>
        <v>0</v>
      </c>
      <c r="Y672" s="27" t="n">
        <f aca="false">IFERROR(O672/K672,"")</f>
        <v>0.75</v>
      </c>
      <c r="Z672" s="27" t="n">
        <f aca="false">IFERROR(P672/O672,"")</f>
        <v>1</v>
      </c>
      <c r="AA672" s="27" t="n">
        <f aca="false">IFERROR(Q672/P672,"")</f>
        <v>1</v>
      </c>
      <c r="AB672" s="25" t="n">
        <f aca="false">IFERROR(T672/P672,"")</f>
        <v>0</v>
      </c>
      <c r="AC672" s="25" t="n">
        <f aca="false">IFERROR(T672/Q672,"")</f>
        <v>0</v>
      </c>
      <c r="AD672" s="25" t="n">
        <f aca="false">IFERROR(R672/Q672,"")</f>
        <v>1366.66666666667</v>
      </c>
      <c r="AE672" s="28" t="str">
        <f aca="false">IFERROR(R672/T672,"")</f>
        <v/>
      </c>
      <c r="AF672" s="29" t="str">
        <f aca="false">IF(A672="","",IF(OR(O672&gt;K672,P672&gt;O672,Q672&gt;P672,K672&gt;J672),"CHECK","OK"))</f>
        <v>OK</v>
      </c>
    </row>
    <row r="673" customFormat="false" ht="15" hidden="false" customHeight="false" outlineLevel="0" collapsed="false">
      <c r="A673" s="21" t="n">
        <v>46113</v>
      </c>
      <c r="B673" s="4" t="s">
        <v>115</v>
      </c>
      <c r="C673" s="4" t="s">
        <v>125</v>
      </c>
      <c r="D673" s="4" t="s">
        <v>133</v>
      </c>
      <c r="E673" s="16" t="n">
        <v>0</v>
      </c>
      <c r="F673" s="16" t="n">
        <v>0</v>
      </c>
      <c r="G673" s="14" t="n">
        <v>0</v>
      </c>
      <c r="H673" s="14" t="n">
        <v>0</v>
      </c>
      <c r="I673" s="14" t="n">
        <v>165</v>
      </c>
      <c r="J673" s="14" t="n">
        <v>9</v>
      </c>
      <c r="K673" s="14" t="n">
        <v>6</v>
      </c>
      <c r="L673" s="14" t="n">
        <v>4</v>
      </c>
      <c r="M673" s="14" t="n">
        <v>3</v>
      </c>
      <c r="N673" s="14" t="n">
        <v>2</v>
      </c>
      <c r="O673" s="14" t="n">
        <v>4</v>
      </c>
      <c r="P673" s="14" t="n">
        <v>3</v>
      </c>
      <c r="Q673" s="14" t="n">
        <v>3</v>
      </c>
      <c r="R673" s="16" t="n">
        <v>4600</v>
      </c>
      <c r="S673" s="24" t="n">
        <v>20</v>
      </c>
      <c r="T673" s="25" t="n">
        <f aca="false">IF(A673="","",E673+F673)</f>
        <v>0</v>
      </c>
      <c r="U673" s="26" t="str">
        <f aca="false">IFERROR(H673/G673,"")</f>
        <v/>
      </c>
      <c r="V673" s="27" t="n">
        <f aca="false">IFERROR(J673/I673,"")</f>
        <v>0.0545454545454545</v>
      </c>
      <c r="W673" s="27" t="n">
        <f aca="false">IFERROR(K673/J673,"")</f>
        <v>0.666666666666667</v>
      </c>
      <c r="X673" s="25" t="n">
        <f aca="false">IFERROR(T673/K673,"")</f>
        <v>0</v>
      </c>
      <c r="Y673" s="27" t="n">
        <f aca="false">IFERROR(O673/K673,"")</f>
        <v>0.666666666666667</v>
      </c>
      <c r="Z673" s="27" t="n">
        <f aca="false">IFERROR(P673/O673,"")</f>
        <v>0.75</v>
      </c>
      <c r="AA673" s="27" t="n">
        <f aca="false">IFERROR(Q673/P673,"")</f>
        <v>1</v>
      </c>
      <c r="AB673" s="25" t="n">
        <f aca="false">IFERROR(T673/P673,"")</f>
        <v>0</v>
      </c>
      <c r="AC673" s="25" t="n">
        <f aca="false">IFERROR(T673/Q673,"")</f>
        <v>0</v>
      </c>
      <c r="AD673" s="25" t="n">
        <f aca="false">IFERROR(R673/Q673,"")</f>
        <v>1533.33333333333</v>
      </c>
      <c r="AE673" s="28" t="str">
        <f aca="false">IFERROR(R673/T673,"")</f>
        <v/>
      </c>
      <c r="AF673" s="29" t="str">
        <f aca="false">IF(A673="","",IF(OR(O673&gt;K673,P673&gt;O673,Q673&gt;P673,K673&gt;J673),"CHECK","OK"))</f>
        <v>OK</v>
      </c>
    </row>
    <row r="674" customFormat="false" ht="15" hidden="false" customHeight="false" outlineLevel="0" collapsed="false">
      <c r="A674" s="21" t="n">
        <v>46143</v>
      </c>
      <c r="B674" s="4" t="s">
        <v>109</v>
      </c>
      <c r="C674" s="4" t="s">
        <v>110</v>
      </c>
      <c r="D674" s="4" t="s">
        <v>111</v>
      </c>
      <c r="E674" s="16" t="n">
        <v>218700</v>
      </c>
      <c r="F674" s="16" t="n">
        <v>22100</v>
      </c>
      <c r="G674" s="14" t="n">
        <v>32606</v>
      </c>
      <c r="H674" s="14" t="n">
        <v>1432</v>
      </c>
      <c r="I674" s="14" t="n">
        <v>1325</v>
      </c>
      <c r="J674" s="14" t="n">
        <v>80</v>
      </c>
      <c r="K674" s="14" t="n">
        <v>60</v>
      </c>
      <c r="L674" s="14" t="n">
        <v>40</v>
      </c>
      <c r="M674" s="14" t="n">
        <v>28</v>
      </c>
      <c r="N674" s="14" t="n">
        <v>12</v>
      </c>
      <c r="O674" s="14" t="n">
        <v>35</v>
      </c>
      <c r="P674" s="14" t="n">
        <v>25</v>
      </c>
      <c r="Q674" s="14" t="n">
        <v>8</v>
      </c>
      <c r="R674" s="16" t="n">
        <v>1261900</v>
      </c>
      <c r="S674" s="24" t="n">
        <v>10</v>
      </c>
      <c r="T674" s="25" t="n">
        <f aca="false">IF(A674="","",E674+F674)</f>
        <v>240800</v>
      </c>
      <c r="U674" s="26" t="n">
        <f aca="false">IFERROR(H674/G674,"")</f>
        <v>0.0439182972459057</v>
      </c>
      <c r="V674" s="27" t="n">
        <f aca="false">IFERROR(J674/I674,"")</f>
        <v>0.060377358490566</v>
      </c>
      <c r="W674" s="27" t="n">
        <f aca="false">IFERROR(K674/J674,"")</f>
        <v>0.75</v>
      </c>
      <c r="X674" s="25" t="n">
        <f aca="false">IFERROR(T674/K674,"")</f>
        <v>4013.33333333333</v>
      </c>
      <c r="Y674" s="27" t="n">
        <f aca="false">IFERROR(O674/K674,"")</f>
        <v>0.583333333333333</v>
      </c>
      <c r="Z674" s="27" t="n">
        <f aca="false">IFERROR(P674/O674,"")</f>
        <v>0.714285714285714</v>
      </c>
      <c r="AA674" s="27" t="n">
        <f aca="false">IFERROR(Q674/P674,"")</f>
        <v>0.32</v>
      </c>
      <c r="AB674" s="25" t="n">
        <f aca="false">IFERROR(T674/P674,"")</f>
        <v>9632</v>
      </c>
      <c r="AC674" s="25" t="n">
        <f aca="false">IFERROR(T674/Q674,"")</f>
        <v>30100</v>
      </c>
      <c r="AD674" s="25" t="n">
        <f aca="false">IFERROR(R674/Q674,"")</f>
        <v>157737.5</v>
      </c>
      <c r="AE674" s="28" t="n">
        <f aca="false">IFERROR(R674/T674,"")</f>
        <v>5.24044850498339</v>
      </c>
      <c r="AF674" s="29" t="str">
        <f aca="false">IF(A674="","",IF(OR(O674&gt;K674,P674&gt;O674,Q674&gt;P674,K674&gt;J674),"CHECK","OK"))</f>
        <v>OK</v>
      </c>
    </row>
    <row r="675" customFormat="false" ht="15" hidden="false" customHeight="false" outlineLevel="0" collapsed="false">
      <c r="A675" s="21" t="n">
        <v>46143</v>
      </c>
      <c r="B675" s="4" t="s">
        <v>109</v>
      </c>
      <c r="C675" s="4" t="s">
        <v>110</v>
      </c>
      <c r="D675" s="4" t="s">
        <v>117</v>
      </c>
      <c r="E675" s="16" t="n">
        <v>47000</v>
      </c>
      <c r="F675" s="16" t="n">
        <v>5600</v>
      </c>
      <c r="G675" s="14" t="n">
        <v>8165</v>
      </c>
      <c r="H675" s="14" t="n">
        <v>904</v>
      </c>
      <c r="I675" s="14" t="n">
        <v>809</v>
      </c>
      <c r="J675" s="14" t="n">
        <v>87</v>
      </c>
      <c r="K675" s="14" t="n">
        <v>81</v>
      </c>
      <c r="L675" s="14" t="n">
        <v>44</v>
      </c>
      <c r="M675" s="14" t="n">
        <v>30</v>
      </c>
      <c r="N675" s="14" t="n">
        <v>13</v>
      </c>
      <c r="O675" s="14" t="n">
        <v>50</v>
      </c>
      <c r="P675" s="14" t="n">
        <v>37</v>
      </c>
      <c r="Q675" s="14" t="n">
        <v>12</v>
      </c>
      <c r="R675" s="16" t="n">
        <v>2183100</v>
      </c>
      <c r="S675" s="24" t="n">
        <v>23</v>
      </c>
      <c r="T675" s="25" t="n">
        <f aca="false">IF(A675="","",E675+F675)</f>
        <v>52600</v>
      </c>
      <c r="U675" s="26" t="n">
        <f aca="false">IFERROR(H675/G675,"")</f>
        <v>0.110716472749541</v>
      </c>
      <c r="V675" s="27" t="n">
        <f aca="false">IFERROR(J675/I675,"")</f>
        <v>0.107540173053152</v>
      </c>
      <c r="W675" s="27" t="n">
        <f aca="false">IFERROR(K675/J675,"")</f>
        <v>0.931034482758621</v>
      </c>
      <c r="X675" s="25" t="n">
        <f aca="false">IFERROR(T675/K675,"")</f>
        <v>649.382716049383</v>
      </c>
      <c r="Y675" s="27" t="n">
        <f aca="false">IFERROR(O675/K675,"")</f>
        <v>0.617283950617284</v>
      </c>
      <c r="Z675" s="27" t="n">
        <f aca="false">IFERROR(P675/O675,"")</f>
        <v>0.74</v>
      </c>
      <c r="AA675" s="27" t="n">
        <f aca="false">IFERROR(Q675/P675,"")</f>
        <v>0.324324324324324</v>
      </c>
      <c r="AB675" s="25" t="n">
        <f aca="false">IFERROR(T675/P675,"")</f>
        <v>1421.62162162162</v>
      </c>
      <c r="AC675" s="25" t="n">
        <f aca="false">IFERROR(T675/Q675,"")</f>
        <v>4383.33333333333</v>
      </c>
      <c r="AD675" s="25" t="n">
        <f aca="false">IFERROR(R675/Q675,"")</f>
        <v>181925</v>
      </c>
      <c r="AE675" s="28" t="n">
        <f aca="false">IFERROR(R675/T675,"")</f>
        <v>41.5038022813688</v>
      </c>
      <c r="AF675" s="29" t="str">
        <f aca="false">IF(A675="","",IF(OR(O675&gt;K675,P675&gt;O675,Q675&gt;P675,K675&gt;J675),"CHECK","OK"))</f>
        <v>OK</v>
      </c>
    </row>
    <row r="676" customFormat="false" ht="15" hidden="false" customHeight="false" outlineLevel="0" collapsed="false">
      <c r="A676" s="21" t="n">
        <v>46143</v>
      </c>
      <c r="B676" s="4" t="s">
        <v>109</v>
      </c>
      <c r="C676" s="4" t="s">
        <v>110</v>
      </c>
      <c r="D676" s="4" t="s">
        <v>121</v>
      </c>
      <c r="E676" s="16" t="n">
        <v>163800</v>
      </c>
      <c r="F676" s="16" t="n">
        <v>14100</v>
      </c>
      <c r="G676" s="14" t="n">
        <v>126235</v>
      </c>
      <c r="H676" s="14" t="n">
        <v>1569</v>
      </c>
      <c r="I676" s="14" t="n">
        <v>1412</v>
      </c>
      <c r="J676" s="14" t="n">
        <v>71</v>
      </c>
      <c r="K676" s="14" t="n">
        <v>40</v>
      </c>
      <c r="L676" s="14" t="n">
        <v>36</v>
      </c>
      <c r="M676" s="14" t="n">
        <v>25</v>
      </c>
      <c r="N676" s="14" t="n">
        <v>10</v>
      </c>
      <c r="O676" s="14" t="n">
        <v>19</v>
      </c>
      <c r="P676" s="14" t="n">
        <v>13</v>
      </c>
      <c r="Q676" s="14" t="n">
        <v>4</v>
      </c>
      <c r="R676" s="16" t="n">
        <v>711500</v>
      </c>
      <c r="S676" s="24" t="n">
        <v>11</v>
      </c>
      <c r="T676" s="25" t="n">
        <f aca="false">IF(A676="","",E676+F676)</f>
        <v>177900</v>
      </c>
      <c r="U676" s="26" t="n">
        <f aca="false">IFERROR(H676/G676,"")</f>
        <v>0.0124291995088525</v>
      </c>
      <c r="V676" s="27" t="n">
        <f aca="false">IFERROR(J676/I676,"")</f>
        <v>0.0502832861189802</v>
      </c>
      <c r="W676" s="27" t="n">
        <f aca="false">IFERROR(K676/J676,"")</f>
        <v>0.563380281690141</v>
      </c>
      <c r="X676" s="25" t="n">
        <f aca="false">IFERROR(T676/K676,"")</f>
        <v>4447.5</v>
      </c>
      <c r="Y676" s="27" t="n">
        <f aca="false">IFERROR(O676/K676,"")</f>
        <v>0.475</v>
      </c>
      <c r="Z676" s="27" t="n">
        <f aca="false">IFERROR(P676/O676,"")</f>
        <v>0.68421052631579</v>
      </c>
      <c r="AA676" s="27" t="n">
        <f aca="false">IFERROR(Q676/P676,"")</f>
        <v>0.307692307692308</v>
      </c>
      <c r="AB676" s="25" t="n">
        <f aca="false">IFERROR(T676/P676,"")</f>
        <v>13684.6153846154</v>
      </c>
      <c r="AC676" s="25" t="n">
        <f aca="false">IFERROR(T676/Q676,"")</f>
        <v>44475</v>
      </c>
      <c r="AD676" s="25" t="n">
        <f aca="false">IFERROR(R676/Q676,"")</f>
        <v>177875</v>
      </c>
      <c r="AE676" s="28" t="n">
        <f aca="false">IFERROR(R676/T676,"")</f>
        <v>3.99943788645306</v>
      </c>
      <c r="AF676" s="29" t="str">
        <f aca="false">IF(A676="","",IF(OR(O676&gt;K676,P676&gt;O676,Q676&gt;P676,K676&gt;J676),"CHECK","OK"))</f>
        <v>OK</v>
      </c>
    </row>
    <row r="677" customFormat="false" ht="15" hidden="false" customHeight="false" outlineLevel="0" collapsed="false">
      <c r="A677" s="21" t="n">
        <v>46143</v>
      </c>
      <c r="B677" s="4" t="s">
        <v>109</v>
      </c>
      <c r="C677" s="4" t="s">
        <v>110</v>
      </c>
      <c r="D677" s="4" t="s">
        <v>123</v>
      </c>
      <c r="E677" s="16" t="n">
        <v>81300</v>
      </c>
      <c r="F677" s="16" t="n">
        <v>18600</v>
      </c>
      <c r="G677" s="14" t="n">
        <v>155679</v>
      </c>
      <c r="H677" s="14" t="n">
        <v>617</v>
      </c>
      <c r="I677" s="14" t="n">
        <v>503</v>
      </c>
      <c r="J677" s="14" t="n">
        <v>12</v>
      </c>
      <c r="K677" s="14" t="n">
        <v>6</v>
      </c>
      <c r="L677" s="14" t="n">
        <v>6</v>
      </c>
      <c r="M677" s="14" t="n">
        <v>4</v>
      </c>
      <c r="N677" s="14" t="n">
        <v>2</v>
      </c>
      <c r="O677" s="14" t="n">
        <v>3</v>
      </c>
      <c r="P677" s="14" t="n">
        <v>2</v>
      </c>
      <c r="Q677" s="14" t="n">
        <v>1</v>
      </c>
      <c r="R677" s="16" t="n">
        <v>169700</v>
      </c>
      <c r="S677" s="24" t="n">
        <v>26</v>
      </c>
      <c r="T677" s="25" t="n">
        <f aca="false">IF(A677="","",E677+F677)</f>
        <v>99900</v>
      </c>
      <c r="U677" s="26" t="n">
        <f aca="false">IFERROR(H677/G677,"")</f>
        <v>0.0039632834229408</v>
      </c>
      <c r="V677" s="27" t="n">
        <f aca="false">IFERROR(J677/I677,"")</f>
        <v>0.0238568588469185</v>
      </c>
      <c r="W677" s="27" t="n">
        <f aca="false">IFERROR(K677/J677,"")</f>
        <v>0.5</v>
      </c>
      <c r="X677" s="25" t="n">
        <f aca="false">IFERROR(T677/K677,"")</f>
        <v>16650</v>
      </c>
      <c r="Y677" s="27" t="n">
        <f aca="false">IFERROR(O677/K677,"")</f>
        <v>0.5</v>
      </c>
      <c r="Z677" s="27" t="n">
        <f aca="false">IFERROR(P677/O677,"")</f>
        <v>0.666666666666667</v>
      </c>
      <c r="AA677" s="27" t="n">
        <f aca="false">IFERROR(Q677/P677,"")</f>
        <v>0.5</v>
      </c>
      <c r="AB677" s="25" t="n">
        <f aca="false">IFERROR(T677/P677,"")</f>
        <v>49950</v>
      </c>
      <c r="AC677" s="25" t="n">
        <f aca="false">IFERROR(T677/Q677,"")</f>
        <v>99900</v>
      </c>
      <c r="AD677" s="25" t="n">
        <f aca="false">IFERROR(R677/Q677,"")</f>
        <v>169700</v>
      </c>
      <c r="AE677" s="28" t="n">
        <f aca="false">IFERROR(R677/T677,"")</f>
        <v>1.6986986986987</v>
      </c>
      <c r="AF677" s="29" t="str">
        <f aca="false">IF(A677="","",IF(OR(O677&gt;K677,P677&gt;O677,Q677&gt;P677,K677&gt;J677),"CHECK","OK"))</f>
        <v>OK</v>
      </c>
    </row>
    <row r="678" customFormat="false" ht="15" hidden="false" customHeight="false" outlineLevel="0" collapsed="false">
      <c r="A678" s="21" t="n">
        <v>46143</v>
      </c>
      <c r="B678" s="4" t="s">
        <v>109</v>
      </c>
      <c r="C678" s="4" t="s">
        <v>110</v>
      </c>
      <c r="D678" s="4" t="s">
        <v>126</v>
      </c>
      <c r="E678" s="16" t="n">
        <v>120900</v>
      </c>
      <c r="F678" s="16" t="n">
        <v>22700</v>
      </c>
      <c r="G678" s="14" t="n">
        <v>216153</v>
      </c>
      <c r="H678" s="14" t="n">
        <v>1936</v>
      </c>
      <c r="I678" s="14" t="n">
        <v>1444</v>
      </c>
      <c r="J678" s="14" t="n">
        <v>72</v>
      </c>
      <c r="K678" s="14" t="n">
        <v>34</v>
      </c>
      <c r="L678" s="14" t="n">
        <v>36</v>
      </c>
      <c r="M678" s="14" t="n">
        <v>25</v>
      </c>
      <c r="N678" s="14" t="n">
        <v>11</v>
      </c>
      <c r="O678" s="14" t="n">
        <v>15</v>
      </c>
      <c r="P678" s="14" t="n">
        <v>10</v>
      </c>
      <c r="Q678" s="14" t="n">
        <v>3</v>
      </c>
      <c r="R678" s="16" t="n">
        <v>593100</v>
      </c>
      <c r="S678" s="24" t="n">
        <v>12</v>
      </c>
      <c r="T678" s="25" t="n">
        <f aca="false">IF(A678="","",E678+F678)</f>
        <v>143600</v>
      </c>
      <c r="U678" s="26" t="n">
        <f aca="false">IFERROR(H678/G678,"")</f>
        <v>0.0089566186913899</v>
      </c>
      <c r="V678" s="27" t="n">
        <f aca="false">IFERROR(J678/I678,"")</f>
        <v>0.0498614958448754</v>
      </c>
      <c r="W678" s="27" t="n">
        <f aca="false">IFERROR(K678/J678,"")</f>
        <v>0.472222222222222</v>
      </c>
      <c r="X678" s="25" t="n">
        <f aca="false">IFERROR(T678/K678,"")</f>
        <v>4223.52941176471</v>
      </c>
      <c r="Y678" s="27" t="n">
        <f aca="false">IFERROR(O678/K678,"")</f>
        <v>0.441176470588235</v>
      </c>
      <c r="Z678" s="27" t="n">
        <f aca="false">IFERROR(P678/O678,"")</f>
        <v>0.666666666666667</v>
      </c>
      <c r="AA678" s="27" t="n">
        <f aca="false">IFERROR(Q678/P678,"")</f>
        <v>0.3</v>
      </c>
      <c r="AB678" s="25" t="n">
        <f aca="false">IFERROR(T678/P678,"")</f>
        <v>14360</v>
      </c>
      <c r="AC678" s="25" t="n">
        <f aca="false">IFERROR(T678/Q678,"")</f>
        <v>47866.6666666667</v>
      </c>
      <c r="AD678" s="25" t="n">
        <f aca="false">IFERROR(R678/Q678,"")</f>
        <v>197700</v>
      </c>
      <c r="AE678" s="28" t="n">
        <f aca="false">IFERROR(R678/T678,"")</f>
        <v>4.13022284122563</v>
      </c>
      <c r="AF678" s="29" t="str">
        <f aca="false">IF(A678="","",IF(OR(O678&gt;K678,P678&gt;O678,Q678&gt;P678,K678&gt;J678),"CHECK","OK"))</f>
        <v>OK</v>
      </c>
    </row>
    <row r="679" customFormat="false" ht="15" hidden="false" customHeight="false" outlineLevel="0" collapsed="false">
      <c r="A679" s="21" t="n">
        <v>46143</v>
      </c>
      <c r="B679" s="4" t="s">
        <v>109</v>
      </c>
      <c r="C679" s="4" t="s">
        <v>110</v>
      </c>
      <c r="D679" s="4" t="s">
        <v>127</v>
      </c>
      <c r="E679" s="16" t="n">
        <v>0</v>
      </c>
      <c r="F679" s="16" t="n">
        <v>44500</v>
      </c>
      <c r="G679" s="14" t="n">
        <v>48577</v>
      </c>
      <c r="H679" s="14" t="n">
        <v>1326</v>
      </c>
      <c r="I679" s="14" t="n">
        <v>1351</v>
      </c>
      <c r="J679" s="14" t="n">
        <v>38</v>
      </c>
      <c r="K679" s="14" t="n">
        <v>28</v>
      </c>
      <c r="L679" s="14" t="n">
        <v>19</v>
      </c>
      <c r="M679" s="14" t="n">
        <v>13</v>
      </c>
      <c r="N679" s="14" t="n">
        <v>6</v>
      </c>
      <c r="O679" s="14" t="n">
        <v>15</v>
      </c>
      <c r="P679" s="14" t="n">
        <v>12</v>
      </c>
      <c r="Q679" s="14" t="n">
        <v>4</v>
      </c>
      <c r="R679" s="16" t="n">
        <v>795300</v>
      </c>
      <c r="S679" s="24" t="n">
        <v>26</v>
      </c>
      <c r="T679" s="25" t="n">
        <f aca="false">IF(A679="","",E679+F679)</f>
        <v>44500</v>
      </c>
      <c r="U679" s="26" t="n">
        <f aca="false">IFERROR(H679/G679,"")</f>
        <v>0.0272968688885687</v>
      </c>
      <c r="V679" s="27" t="n">
        <f aca="false">IFERROR(J679/I679,"")</f>
        <v>0.0281273131014064</v>
      </c>
      <c r="W679" s="27" t="n">
        <f aca="false">IFERROR(K679/J679,"")</f>
        <v>0.736842105263158</v>
      </c>
      <c r="X679" s="25" t="n">
        <f aca="false">IFERROR(T679/K679,"")</f>
        <v>1589.28571428571</v>
      </c>
      <c r="Y679" s="27" t="n">
        <f aca="false">IFERROR(O679/K679,"")</f>
        <v>0.535714285714286</v>
      </c>
      <c r="Z679" s="27" t="n">
        <f aca="false">IFERROR(P679/O679,"")</f>
        <v>0.8</v>
      </c>
      <c r="AA679" s="27" t="n">
        <f aca="false">IFERROR(Q679/P679,"")</f>
        <v>0.333333333333333</v>
      </c>
      <c r="AB679" s="25" t="n">
        <f aca="false">IFERROR(T679/P679,"")</f>
        <v>3708.33333333333</v>
      </c>
      <c r="AC679" s="25" t="n">
        <f aca="false">IFERROR(T679/Q679,"")</f>
        <v>11125</v>
      </c>
      <c r="AD679" s="25" t="n">
        <f aca="false">IFERROR(R679/Q679,"")</f>
        <v>198825</v>
      </c>
      <c r="AE679" s="28" t="n">
        <f aca="false">IFERROR(R679/T679,"")</f>
        <v>17.8719101123596</v>
      </c>
      <c r="AF679" s="29" t="str">
        <f aca="false">IF(A679="","",IF(OR(O679&gt;K679,P679&gt;O679,Q679&gt;P679,K679&gt;J679),"CHECK","OK"))</f>
        <v>OK</v>
      </c>
    </row>
    <row r="680" customFormat="false" ht="15" hidden="false" customHeight="false" outlineLevel="0" collapsed="false">
      <c r="A680" s="21" t="n">
        <v>46143</v>
      </c>
      <c r="B680" s="4" t="s">
        <v>109</v>
      </c>
      <c r="C680" s="4" t="s">
        <v>110</v>
      </c>
      <c r="D680" s="4" t="s">
        <v>128</v>
      </c>
      <c r="E680" s="16" t="n">
        <v>0</v>
      </c>
      <c r="F680" s="16" t="n">
        <v>14200</v>
      </c>
      <c r="G680" s="14" t="n">
        <v>21496</v>
      </c>
      <c r="H680" s="14" t="n">
        <v>1180</v>
      </c>
      <c r="I680" s="14" t="n">
        <v>992</v>
      </c>
      <c r="J680" s="14" t="n">
        <v>243</v>
      </c>
      <c r="K680" s="14" t="n">
        <v>171</v>
      </c>
      <c r="L680" s="14" t="n">
        <v>182</v>
      </c>
      <c r="M680" s="14" t="n">
        <v>24</v>
      </c>
      <c r="N680" s="14" t="n">
        <v>37</v>
      </c>
      <c r="O680" s="14" t="n">
        <v>94</v>
      </c>
      <c r="P680" s="14" t="n">
        <v>72</v>
      </c>
      <c r="Q680" s="14" t="n">
        <v>24</v>
      </c>
      <c r="R680" s="16" t="n">
        <v>4781700</v>
      </c>
      <c r="S680" s="24" t="n">
        <v>15</v>
      </c>
      <c r="T680" s="25" t="n">
        <f aca="false">IF(A680="","",E680+F680)</f>
        <v>14200</v>
      </c>
      <c r="U680" s="26" t="n">
        <f aca="false">IFERROR(H680/G680,"")</f>
        <v>0.0548939337551172</v>
      </c>
      <c r="V680" s="27" t="n">
        <f aca="false">IFERROR(J680/I680,"")</f>
        <v>0.244959677419355</v>
      </c>
      <c r="W680" s="27" t="n">
        <f aca="false">IFERROR(K680/J680,"")</f>
        <v>0.703703703703704</v>
      </c>
      <c r="X680" s="25" t="n">
        <f aca="false">IFERROR(T680/K680,"")</f>
        <v>83.0409356725146</v>
      </c>
      <c r="Y680" s="27" t="n">
        <f aca="false">IFERROR(O680/K680,"")</f>
        <v>0.549707602339181</v>
      </c>
      <c r="Z680" s="27" t="n">
        <f aca="false">IFERROR(P680/O680,"")</f>
        <v>0.765957446808511</v>
      </c>
      <c r="AA680" s="27" t="n">
        <f aca="false">IFERROR(Q680/P680,"")</f>
        <v>0.333333333333333</v>
      </c>
      <c r="AB680" s="25" t="n">
        <f aca="false">IFERROR(T680/P680,"")</f>
        <v>197.222222222222</v>
      </c>
      <c r="AC680" s="25" t="n">
        <f aca="false">IFERROR(T680/Q680,"")</f>
        <v>591.666666666667</v>
      </c>
      <c r="AD680" s="25" t="n">
        <f aca="false">IFERROR(R680/Q680,"")</f>
        <v>199237.5</v>
      </c>
      <c r="AE680" s="28" t="n">
        <f aca="false">IFERROR(R680/T680,"")</f>
        <v>336.739436619718</v>
      </c>
      <c r="AF680" s="29" t="str">
        <f aca="false">IF(A680="","",IF(OR(O680&gt;K680,P680&gt;O680,Q680&gt;P680,K680&gt;J680),"CHECK","OK"))</f>
        <v>OK</v>
      </c>
    </row>
    <row r="681" customFormat="false" ht="15" hidden="false" customHeight="false" outlineLevel="0" collapsed="false">
      <c r="A681" s="21" t="n">
        <v>46143</v>
      </c>
      <c r="B681" s="4" t="s">
        <v>109</v>
      </c>
      <c r="C681" s="4" t="s">
        <v>110</v>
      </c>
      <c r="D681" s="4" t="s">
        <v>129</v>
      </c>
      <c r="E681" s="16" t="n">
        <v>0</v>
      </c>
      <c r="F681" s="16" t="n">
        <v>29500</v>
      </c>
      <c r="G681" s="14" t="n">
        <v>26364</v>
      </c>
      <c r="H681" s="14" t="n">
        <v>279</v>
      </c>
      <c r="I681" s="14" t="n">
        <v>238</v>
      </c>
      <c r="J681" s="14" t="n">
        <v>5</v>
      </c>
      <c r="K681" s="14" t="n">
        <v>2</v>
      </c>
      <c r="L681" s="14" t="n">
        <v>2</v>
      </c>
      <c r="M681" s="14" t="n">
        <v>2</v>
      </c>
      <c r="N681" s="14" t="n">
        <v>1</v>
      </c>
      <c r="O681" s="14" t="n">
        <v>1</v>
      </c>
      <c r="P681" s="14" t="n">
        <v>1</v>
      </c>
      <c r="Q681" s="14" t="n">
        <v>0</v>
      </c>
      <c r="R681" s="16" t="n">
        <v>0</v>
      </c>
      <c r="S681" s="24" t="n">
        <v>11</v>
      </c>
      <c r="T681" s="25" t="n">
        <f aca="false">IF(A681="","",E681+F681)</f>
        <v>29500</v>
      </c>
      <c r="U681" s="26" t="n">
        <f aca="false">IFERROR(H681/G681,"")</f>
        <v>0.0105826126536186</v>
      </c>
      <c r="V681" s="27" t="n">
        <f aca="false">IFERROR(J681/I681,"")</f>
        <v>0.0210084033613445</v>
      </c>
      <c r="W681" s="27" t="n">
        <f aca="false">IFERROR(K681/J681,"")</f>
        <v>0.4</v>
      </c>
      <c r="X681" s="25" t="n">
        <f aca="false">IFERROR(T681/K681,"")</f>
        <v>14750</v>
      </c>
      <c r="Y681" s="27" t="n">
        <f aca="false">IFERROR(O681/K681,"")</f>
        <v>0.5</v>
      </c>
      <c r="Z681" s="27" t="n">
        <f aca="false">IFERROR(P681/O681,"")</f>
        <v>1</v>
      </c>
      <c r="AA681" s="27" t="n">
        <f aca="false">IFERROR(Q681/P681,"")</f>
        <v>0</v>
      </c>
      <c r="AB681" s="25" t="n">
        <f aca="false">IFERROR(T681/P681,"")</f>
        <v>29500</v>
      </c>
      <c r="AC681" s="25" t="str">
        <f aca="false">IFERROR(T681/Q681,"")</f>
        <v/>
      </c>
      <c r="AD681" s="25" t="str">
        <f aca="false">IFERROR(R681/Q681,"")</f>
        <v/>
      </c>
      <c r="AE681" s="28" t="n">
        <f aca="false">IFERROR(R681/T681,"")</f>
        <v>0</v>
      </c>
      <c r="AF681" s="29" t="str">
        <f aca="false">IF(A681="","",IF(OR(O681&gt;K681,P681&gt;O681,Q681&gt;P681,K681&gt;J681),"CHECK","OK"))</f>
        <v>OK</v>
      </c>
    </row>
    <row r="682" customFormat="false" ht="15" hidden="false" customHeight="false" outlineLevel="0" collapsed="false">
      <c r="A682" s="21" t="n">
        <v>46143</v>
      </c>
      <c r="B682" s="4" t="s">
        <v>109</v>
      </c>
      <c r="C682" s="4" t="s">
        <v>110</v>
      </c>
      <c r="D682" s="4" t="s">
        <v>130</v>
      </c>
      <c r="E682" s="16" t="n">
        <v>0</v>
      </c>
      <c r="F682" s="16" t="n">
        <v>0</v>
      </c>
      <c r="G682" s="14" t="n">
        <v>0</v>
      </c>
      <c r="H682" s="14" t="n">
        <v>0</v>
      </c>
      <c r="I682" s="14" t="n">
        <v>0</v>
      </c>
      <c r="J682" s="14" t="n">
        <v>13</v>
      </c>
      <c r="K682" s="14" t="n">
        <v>8</v>
      </c>
      <c r="L682" s="14" t="n">
        <v>0</v>
      </c>
      <c r="M682" s="14" t="n">
        <v>0</v>
      </c>
      <c r="N682" s="14" t="n">
        <v>13</v>
      </c>
      <c r="O682" s="14" t="n">
        <v>5</v>
      </c>
      <c r="P682" s="14" t="n">
        <v>3</v>
      </c>
      <c r="Q682" s="14" t="n">
        <v>1</v>
      </c>
      <c r="R682" s="16" t="n">
        <v>176100</v>
      </c>
      <c r="S682" s="24" t="n">
        <v>23</v>
      </c>
      <c r="T682" s="25" t="n">
        <f aca="false">IF(A682="","",E682+F682)</f>
        <v>0</v>
      </c>
      <c r="U682" s="26" t="str">
        <f aca="false">IFERROR(H682/G682,"")</f>
        <v/>
      </c>
      <c r="V682" s="27" t="str">
        <f aca="false">IFERROR(J682/I682,"")</f>
        <v/>
      </c>
      <c r="W682" s="27" t="n">
        <f aca="false">IFERROR(K682/J682,"")</f>
        <v>0.615384615384615</v>
      </c>
      <c r="X682" s="25" t="n">
        <f aca="false">IFERROR(T682/K682,"")</f>
        <v>0</v>
      </c>
      <c r="Y682" s="27" t="n">
        <f aca="false">IFERROR(O682/K682,"")</f>
        <v>0.625</v>
      </c>
      <c r="Z682" s="27" t="n">
        <f aca="false">IFERROR(P682/O682,"")</f>
        <v>0.6</v>
      </c>
      <c r="AA682" s="27" t="n">
        <f aca="false">IFERROR(Q682/P682,"")</f>
        <v>0.333333333333333</v>
      </c>
      <c r="AB682" s="25" t="n">
        <f aca="false">IFERROR(T682/P682,"")</f>
        <v>0</v>
      </c>
      <c r="AC682" s="25" t="n">
        <f aca="false">IFERROR(T682/Q682,"")</f>
        <v>0</v>
      </c>
      <c r="AD682" s="25" t="n">
        <f aca="false">IFERROR(R682/Q682,"")</f>
        <v>176100</v>
      </c>
      <c r="AE682" s="28" t="str">
        <f aca="false">IFERROR(R682/T682,"")</f>
        <v/>
      </c>
      <c r="AF682" s="29" t="str">
        <f aca="false">IF(A682="","",IF(OR(O682&gt;K682,P682&gt;O682,Q682&gt;P682,K682&gt;J682),"CHECK","OK"))</f>
        <v>OK</v>
      </c>
    </row>
    <row r="683" customFormat="false" ht="15" hidden="false" customHeight="false" outlineLevel="0" collapsed="false">
      <c r="A683" s="21" t="n">
        <v>46143</v>
      </c>
      <c r="B683" s="4" t="s">
        <v>109</v>
      </c>
      <c r="C683" s="4" t="s">
        <v>110</v>
      </c>
      <c r="D683" s="4" t="s">
        <v>131</v>
      </c>
      <c r="E683" s="16" t="n">
        <v>0</v>
      </c>
      <c r="F683" s="16" t="n">
        <v>8600</v>
      </c>
      <c r="G683" s="14" t="n">
        <v>11363</v>
      </c>
      <c r="H683" s="14" t="n">
        <v>212</v>
      </c>
      <c r="I683" s="14" t="n">
        <v>135</v>
      </c>
      <c r="J683" s="14" t="n">
        <v>7</v>
      </c>
      <c r="K683" s="14" t="n">
        <v>4</v>
      </c>
      <c r="L683" s="14" t="n">
        <v>4</v>
      </c>
      <c r="M683" s="14" t="n">
        <v>2</v>
      </c>
      <c r="N683" s="14" t="n">
        <v>1</v>
      </c>
      <c r="O683" s="14" t="n">
        <v>2</v>
      </c>
      <c r="P683" s="14" t="n">
        <v>2</v>
      </c>
      <c r="Q683" s="14" t="n">
        <v>1</v>
      </c>
      <c r="R683" s="16" t="n">
        <v>174800</v>
      </c>
      <c r="S683" s="24" t="n">
        <v>9</v>
      </c>
      <c r="T683" s="25" t="n">
        <f aca="false">IF(A683="","",E683+F683)</f>
        <v>8600</v>
      </c>
      <c r="U683" s="26" t="n">
        <f aca="false">IFERROR(H683/G683,"")</f>
        <v>0.0186570447945085</v>
      </c>
      <c r="V683" s="27" t="n">
        <f aca="false">IFERROR(J683/I683,"")</f>
        <v>0.0518518518518519</v>
      </c>
      <c r="W683" s="27" t="n">
        <f aca="false">IFERROR(K683/J683,"")</f>
        <v>0.571428571428571</v>
      </c>
      <c r="X683" s="25" t="n">
        <f aca="false">IFERROR(T683/K683,"")</f>
        <v>2150</v>
      </c>
      <c r="Y683" s="27" t="n">
        <f aca="false">IFERROR(O683/K683,"")</f>
        <v>0.5</v>
      </c>
      <c r="Z683" s="27" t="n">
        <f aca="false">IFERROR(P683/O683,"")</f>
        <v>1</v>
      </c>
      <c r="AA683" s="27" t="n">
        <f aca="false">IFERROR(Q683/P683,"")</f>
        <v>0.5</v>
      </c>
      <c r="AB683" s="25" t="n">
        <f aca="false">IFERROR(T683/P683,"")</f>
        <v>4300</v>
      </c>
      <c r="AC683" s="25" t="n">
        <f aca="false">IFERROR(T683/Q683,"")</f>
        <v>8600</v>
      </c>
      <c r="AD683" s="25" t="n">
        <f aca="false">IFERROR(R683/Q683,"")</f>
        <v>174800</v>
      </c>
      <c r="AE683" s="28" t="n">
        <f aca="false">IFERROR(R683/T683,"")</f>
        <v>20.3255813953488</v>
      </c>
      <c r="AF683" s="29" t="str">
        <f aca="false">IF(A683="","",IF(OR(O683&gt;K683,P683&gt;O683,Q683&gt;P683,K683&gt;J683),"CHECK","OK"))</f>
        <v>OK</v>
      </c>
    </row>
    <row r="684" customFormat="false" ht="15" hidden="false" customHeight="false" outlineLevel="0" collapsed="false">
      <c r="A684" s="21" t="n">
        <v>46143</v>
      </c>
      <c r="B684" s="4" t="s">
        <v>109</v>
      </c>
      <c r="C684" s="4" t="s">
        <v>110</v>
      </c>
      <c r="D684" s="4" t="s">
        <v>132</v>
      </c>
      <c r="E684" s="16" t="n">
        <v>0</v>
      </c>
      <c r="F684" s="16" t="n">
        <v>0</v>
      </c>
      <c r="G684" s="14" t="n">
        <v>0</v>
      </c>
      <c r="H684" s="14" t="n">
        <v>0</v>
      </c>
      <c r="I684" s="14" t="n">
        <v>0</v>
      </c>
      <c r="J684" s="14" t="n">
        <v>10</v>
      </c>
      <c r="K684" s="14" t="n">
        <v>8</v>
      </c>
      <c r="L684" s="14" t="n">
        <v>5</v>
      </c>
      <c r="M684" s="14" t="n">
        <v>4</v>
      </c>
      <c r="N684" s="14" t="n">
        <v>1</v>
      </c>
      <c r="O684" s="14" t="n">
        <v>6</v>
      </c>
      <c r="P684" s="14" t="n">
        <v>5</v>
      </c>
      <c r="Q684" s="14" t="n">
        <v>2</v>
      </c>
      <c r="R684" s="16" t="n">
        <v>399400</v>
      </c>
      <c r="S684" s="24" t="n">
        <v>20</v>
      </c>
      <c r="T684" s="25" t="n">
        <f aca="false">IF(A684="","",E684+F684)</f>
        <v>0</v>
      </c>
      <c r="U684" s="26" t="str">
        <f aca="false">IFERROR(H684/G684,"")</f>
        <v/>
      </c>
      <c r="V684" s="27" t="str">
        <f aca="false">IFERROR(J684/I684,"")</f>
        <v/>
      </c>
      <c r="W684" s="27" t="n">
        <f aca="false">IFERROR(K684/J684,"")</f>
        <v>0.8</v>
      </c>
      <c r="X684" s="25" t="n">
        <f aca="false">IFERROR(T684/K684,"")</f>
        <v>0</v>
      </c>
      <c r="Y684" s="27" t="n">
        <f aca="false">IFERROR(O684/K684,"")</f>
        <v>0.75</v>
      </c>
      <c r="Z684" s="27" t="n">
        <f aca="false">IFERROR(P684/O684,"")</f>
        <v>0.833333333333333</v>
      </c>
      <c r="AA684" s="27" t="n">
        <f aca="false">IFERROR(Q684/P684,"")</f>
        <v>0.4</v>
      </c>
      <c r="AB684" s="25" t="n">
        <f aca="false">IFERROR(T684/P684,"")</f>
        <v>0</v>
      </c>
      <c r="AC684" s="25" t="n">
        <f aca="false">IFERROR(T684/Q684,"")</f>
        <v>0</v>
      </c>
      <c r="AD684" s="25" t="n">
        <f aca="false">IFERROR(R684/Q684,"")</f>
        <v>199700</v>
      </c>
      <c r="AE684" s="28" t="str">
        <f aca="false">IFERROR(R684/T684,"")</f>
        <v/>
      </c>
      <c r="AF684" s="29" t="str">
        <f aca="false">IF(A684="","",IF(OR(O684&gt;K684,P684&gt;O684,Q684&gt;P684,K684&gt;J684),"CHECK","OK"))</f>
        <v>OK</v>
      </c>
    </row>
    <row r="685" customFormat="false" ht="15" hidden="false" customHeight="false" outlineLevel="0" collapsed="false">
      <c r="A685" s="21" t="n">
        <v>46143</v>
      </c>
      <c r="B685" s="4" t="s">
        <v>109</v>
      </c>
      <c r="C685" s="4" t="s">
        <v>110</v>
      </c>
      <c r="D685" s="4" t="s">
        <v>133</v>
      </c>
      <c r="E685" s="16" t="n">
        <v>0</v>
      </c>
      <c r="F685" s="16" t="n">
        <v>0</v>
      </c>
      <c r="G685" s="14" t="n">
        <v>0</v>
      </c>
      <c r="H685" s="14" t="n">
        <v>0</v>
      </c>
      <c r="I685" s="14" t="n">
        <v>330</v>
      </c>
      <c r="J685" s="14" t="n">
        <v>16</v>
      </c>
      <c r="K685" s="14" t="n">
        <v>10</v>
      </c>
      <c r="L685" s="14" t="n">
        <v>8</v>
      </c>
      <c r="M685" s="14" t="n">
        <v>6</v>
      </c>
      <c r="N685" s="14" t="n">
        <v>2</v>
      </c>
      <c r="O685" s="14" t="n">
        <v>5</v>
      </c>
      <c r="P685" s="14" t="n">
        <v>4</v>
      </c>
      <c r="Q685" s="14" t="n">
        <v>1</v>
      </c>
      <c r="R685" s="16" t="n">
        <v>167800</v>
      </c>
      <c r="S685" s="24" t="n">
        <v>21</v>
      </c>
      <c r="T685" s="25" t="n">
        <f aca="false">IF(A685="","",E685+F685)</f>
        <v>0</v>
      </c>
      <c r="U685" s="26" t="str">
        <f aca="false">IFERROR(H685/G685,"")</f>
        <v/>
      </c>
      <c r="V685" s="27" t="n">
        <f aca="false">IFERROR(J685/I685,"")</f>
        <v>0.0484848484848485</v>
      </c>
      <c r="W685" s="27" t="n">
        <f aca="false">IFERROR(K685/J685,"")</f>
        <v>0.625</v>
      </c>
      <c r="X685" s="25" t="n">
        <f aca="false">IFERROR(T685/K685,"")</f>
        <v>0</v>
      </c>
      <c r="Y685" s="27" t="n">
        <f aca="false">IFERROR(O685/K685,"")</f>
        <v>0.5</v>
      </c>
      <c r="Z685" s="27" t="n">
        <f aca="false">IFERROR(P685/O685,"")</f>
        <v>0.8</v>
      </c>
      <c r="AA685" s="27" t="n">
        <f aca="false">IFERROR(Q685/P685,"")</f>
        <v>0.25</v>
      </c>
      <c r="AB685" s="25" t="n">
        <f aca="false">IFERROR(T685/P685,"")</f>
        <v>0</v>
      </c>
      <c r="AC685" s="25" t="n">
        <f aca="false">IFERROR(T685/Q685,"")</f>
        <v>0</v>
      </c>
      <c r="AD685" s="25" t="n">
        <f aca="false">IFERROR(R685/Q685,"")</f>
        <v>167800</v>
      </c>
      <c r="AE685" s="28" t="str">
        <f aca="false">IFERROR(R685/T685,"")</f>
        <v/>
      </c>
      <c r="AF685" s="29" t="str">
        <f aca="false">IF(A685="","",IF(OR(O685&gt;K685,P685&gt;O685,Q685&gt;P685,K685&gt;J685),"CHECK","OK"))</f>
        <v>OK</v>
      </c>
    </row>
    <row r="686" customFormat="false" ht="15" hidden="false" customHeight="false" outlineLevel="0" collapsed="false">
      <c r="A686" s="21" t="n">
        <v>46143</v>
      </c>
      <c r="B686" s="4" t="s">
        <v>109</v>
      </c>
      <c r="C686" s="4" t="s">
        <v>116</v>
      </c>
      <c r="D686" s="4" t="s">
        <v>111</v>
      </c>
      <c r="E686" s="16" t="n">
        <v>217600</v>
      </c>
      <c r="F686" s="16" t="n">
        <v>19200</v>
      </c>
      <c r="G686" s="14" t="n">
        <v>24830</v>
      </c>
      <c r="H686" s="14" t="n">
        <v>1149</v>
      </c>
      <c r="I686" s="14" t="n">
        <v>1020</v>
      </c>
      <c r="J686" s="14" t="n">
        <v>62</v>
      </c>
      <c r="K686" s="14" t="n">
        <v>40</v>
      </c>
      <c r="L686" s="14" t="n">
        <v>31</v>
      </c>
      <c r="M686" s="14" t="n">
        <v>22</v>
      </c>
      <c r="N686" s="14" t="n">
        <v>9</v>
      </c>
      <c r="O686" s="14" t="n">
        <v>18</v>
      </c>
      <c r="P686" s="14" t="n">
        <v>14</v>
      </c>
      <c r="Q686" s="14" t="n">
        <v>4</v>
      </c>
      <c r="R686" s="16" t="n">
        <v>796800</v>
      </c>
      <c r="S686" s="24" t="n">
        <v>23</v>
      </c>
      <c r="T686" s="25" t="n">
        <f aca="false">IF(A686="","",E686+F686)</f>
        <v>236800</v>
      </c>
      <c r="U686" s="26" t="n">
        <f aca="false">IFERROR(H686/G686,"")</f>
        <v>0.0462746677406363</v>
      </c>
      <c r="V686" s="27" t="n">
        <f aca="false">IFERROR(J686/I686,"")</f>
        <v>0.0607843137254902</v>
      </c>
      <c r="W686" s="27" t="n">
        <f aca="false">IFERROR(K686/J686,"")</f>
        <v>0.645161290322581</v>
      </c>
      <c r="X686" s="25" t="n">
        <f aca="false">IFERROR(T686/K686,"")</f>
        <v>5920</v>
      </c>
      <c r="Y686" s="27" t="n">
        <f aca="false">IFERROR(O686/K686,"")</f>
        <v>0.45</v>
      </c>
      <c r="Z686" s="27" t="n">
        <f aca="false">IFERROR(P686/O686,"")</f>
        <v>0.777777777777778</v>
      </c>
      <c r="AA686" s="27" t="n">
        <f aca="false">IFERROR(Q686/P686,"")</f>
        <v>0.285714285714286</v>
      </c>
      <c r="AB686" s="25" t="n">
        <f aca="false">IFERROR(T686/P686,"")</f>
        <v>16914.2857142857</v>
      </c>
      <c r="AC686" s="25" t="n">
        <f aca="false">IFERROR(T686/Q686,"")</f>
        <v>59200</v>
      </c>
      <c r="AD686" s="25" t="n">
        <f aca="false">IFERROR(R686/Q686,"")</f>
        <v>199200</v>
      </c>
      <c r="AE686" s="28" t="n">
        <f aca="false">IFERROR(R686/T686,"")</f>
        <v>3.36486486486487</v>
      </c>
      <c r="AF686" s="29" t="str">
        <f aca="false">IF(A686="","",IF(OR(O686&gt;K686,P686&gt;O686,Q686&gt;P686,K686&gt;J686),"CHECK","OK"))</f>
        <v>OK</v>
      </c>
    </row>
    <row r="687" customFormat="false" ht="15" hidden="false" customHeight="false" outlineLevel="0" collapsed="false">
      <c r="A687" s="21" t="n">
        <v>46143</v>
      </c>
      <c r="B687" s="4" t="s">
        <v>109</v>
      </c>
      <c r="C687" s="4" t="s">
        <v>116</v>
      </c>
      <c r="D687" s="4" t="s">
        <v>117</v>
      </c>
      <c r="E687" s="16" t="n">
        <v>37200</v>
      </c>
      <c r="F687" s="16" t="n">
        <v>5000</v>
      </c>
      <c r="G687" s="14" t="n">
        <v>6272</v>
      </c>
      <c r="H687" s="14" t="n">
        <v>799</v>
      </c>
      <c r="I687" s="14" t="n">
        <v>733</v>
      </c>
      <c r="J687" s="14" t="n">
        <v>74</v>
      </c>
      <c r="K687" s="14" t="n">
        <v>64</v>
      </c>
      <c r="L687" s="14" t="n">
        <v>37</v>
      </c>
      <c r="M687" s="14" t="n">
        <v>26</v>
      </c>
      <c r="N687" s="14" t="n">
        <v>11</v>
      </c>
      <c r="O687" s="14" t="n">
        <v>37</v>
      </c>
      <c r="P687" s="14" t="n">
        <v>29</v>
      </c>
      <c r="Q687" s="14" t="n">
        <v>8</v>
      </c>
      <c r="R687" s="16" t="n">
        <v>1893600</v>
      </c>
      <c r="S687" s="24" t="n">
        <v>25</v>
      </c>
      <c r="T687" s="25" t="n">
        <f aca="false">IF(A687="","",E687+F687)</f>
        <v>42200</v>
      </c>
      <c r="U687" s="26" t="n">
        <f aca="false">IFERROR(H687/G687,"")</f>
        <v>0.127391581632653</v>
      </c>
      <c r="V687" s="27" t="n">
        <f aca="false">IFERROR(J687/I687,"")</f>
        <v>0.100954979536153</v>
      </c>
      <c r="W687" s="27" t="n">
        <f aca="false">IFERROR(K687/J687,"")</f>
        <v>0.864864864864865</v>
      </c>
      <c r="X687" s="25" t="n">
        <f aca="false">IFERROR(T687/K687,"")</f>
        <v>659.375</v>
      </c>
      <c r="Y687" s="27" t="n">
        <f aca="false">IFERROR(O687/K687,"")</f>
        <v>0.578125</v>
      </c>
      <c r="Z687" s="27" t="n">
        <f aca="false">IFERROR(P687/O687,"")</f>
        <v>0.783783783783784</v>
      </c>
      <c r="AA687" s="27" t="n">
        <f aca="false">IFERROR(Q687/P687,"")</f>
        <v>0.275862068965517</v>
      </c>
      <c r="AB687" s="25" t="n">
        <f aca="false">IFERROR(T687/P687,"")</f>
        <v>1455.1724137931</v>
      </c>
      <c r="AC687" s="25" t="n">
        <f aca="false">IFERROR(T687/Q687,"")</f>
        <v>5275</v>
      </c>
      <c r="AD687" s="25" t="n">
        <f aca="false">IFERROR(R687/Q687,"")</f>
        <v>236700</v>
      </c>
      <c r="AE687" s="28" t="n">
        <f aca="false">IFERROR(R687/T687,"")</f>
        <v>44.8720379146919</v>
      </c>
      <c r="AF687" s="29" t="str">
        <f aca="false">IF(A687="","",IF(OR(O687&gt;K687,P687&gt;O687,Q687&gt;P687,K687&gt;J687),"CHECK","OK"))</f>
        <v>OK</v>
      </c>
    </row>
    <row r="688" customFormat="false" ht="15" hidden="false" customHeight="false" outlineLevel="0" collapsed="false">
      <c r="A688" s="21" t="n">
        <v>46143</v>
      </c>
      <c r="B688" s="4" t="s">
        <v>109</v>
      </c>
      <c r="C688" s="4" t="s">
        <v>116</v>
      </c>
      <c r="D688" s="4" t="s">
        <v>121</v>
      </c>
      <c r="E688" s="16" t="n">
        <v>147900</v>
      </c>
      <c r="F688" s="16" t="n">
        <v>12800</v>
      </c>
      <c r="G688" s="14" t="n">
        <v>105847</v>
      </c>
      <c r="H688" s="14" t="n">
        <v>1188</v>
      </c>
      <c r="I688" s="14" t="n">
        <v>1020</v>
      </c>
      <c r="J688" s="14" t="n">
        <v>54</v>
      </c>
      <c r="K688" s="14" t="n">
        <v>27</v>
      </c>
      <c r="L688" s="14" t="n">
        <v>27</v>
      </c>
      <c r="M688" s="14" t="n">
        <v>19</v>
      </c>
      <c r="N688" s="14" t="n">
        <v>8</v>
      </c>
      <c r="O688" s="14" t="n">
        <v>11</v>
      </c>
      <c r="P688" s="14" t="n">
        <v>7</v>
      </c>
      <c r="Q688" s="14" t="n">
        <v>2</v>
      </c>
      <c r="R688" s="16" t="n">
        <v>448200</v>
      </c>
      <c r="S688" s="24" t="n">
        <v>23</v>
      </c>
      <c r="T688" s="25" t="n">
        <f aca="false">IF(A688="","",E688+F688)</f>
        <v>160700</v>
      </c>
      <c r="U688" s="26" t="n">
        <f aca="false">IFERROR(H688/G688,"")</f>
        <v>0.0112237474845768</v>
      </c>
      <c r="V688" s="27" t="n">
        <f aca="false">IFERROR(J688/I688,"")</f>
        <v>0.0529411764705882</v>
      </c>
      <c r="W688" s="27" t="n">
        <f aca="false">IFERROR(K688/J688,"")</f>
        <v>0.5</v>
      </c>
      <c r="X688" s="25" t="n">
        <f aca="false">IFERROR(T688/K688,"")</f>
        <v>5951.85185185185</v>
      </c>
      <c r="Y688" s="27" t="n">
        <f aca="false">IFERROR(O688/K688,"")</f>
        <v>0.407407407407407</v>
      </c>
      <c r="Z688" s="27" t="n">
        <f aca="false">IFERROR(P688/O688,"")</f>
        <v>0.636363636363636</v>
      </c>
      <c r="AA688" s="27" t="n">
        <f aca="false">IFERROR(Q688/P688,"")</f>
        <v>0.285714285714286</v>
      </c>
      <c r="AB688" s="25" t="n">
        <f aca="false">IFERROR(T688/P688,"")</f>
        <v>22957.1428571429</v>
      </c>
      <c r="AC688" s="25" t="n">
        <f aca="false">IFERROR(T688/Q688,"")</f>
        <v>80350</v>
      </c>
      <c r="AD688" s="25" t="n">
        <f aca="false">IFERROR(R688/Q688,"")</f>
        <v>224100</v>
      </c>
      <c r="AE688" s="28" t="n">
        <f aca="false">IFERROR(R688/T688,"")</f>
        <v>2.78904791537026</v>
      </c>
      <c r="AF688" s="29" t="str">
        <f aca="false">IF(A688="","",IF(OR(O688&gt;K688,P688&gt;O688,Q688&gt;P688,K688&gt;J688),"CHECK","OK"))</f>
        <v>OK</v>
      </c>
    </row>
    <row r="689" customFormat="false" ht="15" hidden="false" customHeight="false" outlineLevel="0" collapsed="false">
      <c r="A689" s="21" t="n">
        <v>46143</v>
      </c>
      <c r="B689" s="4" t="s">
        <v>109</v>
      </c>
      <c r="C689" s="4" t="s">
        <v>116</v>
      </c>
      <c r="D689" s="4" t="s">
        <v>123</v>
      </c>
      <c r="E689" s="16" t="n">
        <v>62100</v>
      </c>
      <c r="F689" s="16" t="n">
        <v>17300</v>
      </c>
      <c r="G689" s="14" t="n">
        <v>124701</v>
      </c>
      <c r="H689" s="14" t="n">
        <v>485</v>
      </c>
      <c r="I689" s="14" t="n">
        <v>391</v>
      </c>
      <c r="J689" s="14" t="n">
        <v>10</v>
      </c>
      <c r="K689" s="14" t="n">
        <v>5</v>
      </c>
      <c r="L689" s="14" t="n">
        <v>5</v>
      </c>
      <c r="M689" s="14" t="n">
        <v>4</v>
      </c>
      <c r="N689" s="14" t="n">
        <v>1</v>
      </c>
      <c r="O689" s="14" t="n">
        <v>2</v>
      </c>
      <c r="P689" s="14" t="n">
        <v>1</v>
      </c>
      <c r="Q689" s="14" t="n">
        <v>0</v>
      </c>
      <c r="R689" s="16" t="n">
        <v>0</v>
      </c>
      <c r="S689" s="24" t="n">
        <v>22</v>
      </c>
      <c r="T689" s="25" t="n">
        <f aca="false">IF(A689="","",E689+F689)</f>
        <v>79400</v>
      </c>
      <c r="U689" s="26" t="n">
        <f aca="false">IFERROR(H689/G689,"")</f>
        <v>0.00388930321328618</v>
      </c>
      <c r="V689" s="27" t="n">
        <f aca="false">IFERROR(J689/I689,"")</f>
        <v>0.0255754475703325</v>
      </c>
      <c r="W689" s="27" t="n">
        <f aca="false">IFERROR(K689/J689,"")</f>
        <v>0.5</v>
      </c>
      <c r="X689" s="25" t="n">
        <f aca="false">IFERROR(T689/K689,"")</f>
        <v>15880</v>
      </c>
      <c r="Y689" s="27" t="n">
        <f aca="false">IFERROR(O689/K689,"")</f>
        <v>0.4</v>
      </c>
      <c r="Z689" s="27" t="n">
        <f aca="false">IFERROR(P689/O689,"")</f>
        <v>0.5</v>
      </c>
      <c r="AA689" s="27" t="n">
        <f aca="false">IFERROR(Q689/P689,"")</f>
        <v>0</v>
      </c>
      <c r="AB689" s="25" t="n">
        <f aca="false">IFERROR(T689/P689,"")</f>
        <v>79400</v>
      </c>
      <c r="AC689" s="25" t="str">
        <f aca="false">IFERROR(T689/Q689,"")</f>
        <v/>
      </c>
      <c r="AD689" s="25" t="str">
        <f aca="false">IFERROR(R689/Q689,"")</f>
        <v/>
      </c>
      <c r="AE689" s="28" t="n">
        <f aca="false">IFERROR(R689/T689,"")</f>
        <v>0</v>
      </c>
      <c r="AF689" s="29" t="str">
        <f aca="false">IF(A689="","",IF(OR(O689&gt;K689,P689&gt;O689,Q689&gt;P689,K689&gt;J689),"CHECK","OK"))</f>
        <v>OK</v>
      </c>
    </row>
    <row r="690" customFormat="false" ht="15" hidden="false" customHeight="false" outlineLevel="0" collapsed="false">
      <c r="A690" s="21" t="n">
        <v>46143</v>
      </c>
      <c r="B690" s="4" t="s">
        <v>109</v>
      </c>
      <c r="C690" s="4" t="s">
        <v>116</v>
      </c>
      <c r="D690" s="4" t="s">
        <v>126</v>
      </c>
      <c r="E690" s="16" t="n">
        <v>123700</v>
      </c>
      <c r="F690" s="16" t="n">
        <v>19700</v>
      </c>
      <c r="G690" s="14" t="n">
        <v>168623</v>
      </c>
      <c r="H690" s="14" t="n">
        <v>1576</v>
      </c>
      <c r="I690" s="14" t="n">
        <v>1108</v>
      </c>
      <c r="J690" s="14" t="n">
        <v>61</v>
      </c>
      <c r="K690" s="14" t="n">
        <v>27</v>
      </c>
      <c r="L690" s="14" t="n">
        <v>30</v>
      </c>
      <c r="M690" s="14" t="n">
        <v>21</v>
      </c>
      <c r="N690" s="14" t="n">
        <v>10</v>
      </c>
      <c r="O690" s="14" t="n">
        <v>11</v>
      </c>
      <c r="P690" s="14" t="n">
        <v>6</v>
      </c>
      <c r="Q690" s="14" t="n">
        <v>1</v>
      </c>
      <c r="R690" s="16" t="n">
        <v>241100</v>
      </c>
      <c r="S690" s="24" t="n">
        <v>13</v>
      </c>
      <c r="T690" s="25" t="n">
        <f aca="false">IF(A690="","",E690+F690)</f>
        <v>143400</v>
      </c>
      <c r="U690" s="26" t="n">
        <f aca="false">IFERROR(H690/G690,"")</f>
        <v>0.00934629321029753</v>
      </c>
      <c r="V690" s="27" t="n">
        <f aca="false">IFERROR(J690/I690,"")</f>
        <v>0.0550541516245487</v>
      </c>
      <c r="W690" s="27" t="n">
        <f aca="false">IFERROR(K690/J690,"")</f>
        <v>0.442622950819672</v>
      </c>
      <c r="X690" s="25" t="n">
        <f aca="false">IFERROR(T690/K690,"")</f>
        <v>5311.11111111111</v>
      </c>
      <c r="Y690" s="27" t="n">
        <f aca="false">IFERROR(O690/K690,"")</f>
        <v>0.407407407407407</v>
      </c>
      <c r="Z690" s="27" t="n">
        <f aca="false">IFERROR(P690/O690,"")</f>
        <v>0.545454545454545</v>
      </c>
      <c r="AA690" s="27" t="n">
        <f aca="false">IFERROR(Q690/P690,"")</f>
        <v>0.166666666666667</v>
      </c>
      <c r="AB690" s="25" t="n">
        <f aca="false">IFERROR(T690/P690,"")</f>
        <v>23900</v>
      </c>
      <c r="AC690" s="25" t="n">
        <f aca="false">IFERROR(T690/Q690,"")</f>
        <v>143400</v>
      </c>
      <c r="AD690" s="25" t="n">
        <f aca="false">IFERROR(R690/Q690,"")</f>
        <v>241100</v>
      </c>
      <c r="AE690" s="28" t="n">
        <f aca="false">IFERROR(R690/T690,"")</f>
        <v>1.6813110181311</v>
      </c>
      <c r="AF690" s="29" t="str">
        <f aca="false">IF(A690="","",IF(OR(O690&gt;K690,P690&gt;O690,Q690&gt;P690,K690&gt;J690),"CHECK","OK"))</f>
        <v>OK</v>
      </c>
    </row>
    <row r="691" customFormat="false" ht="15" hidden="false" customHeight="false" outlineLevel="0" collapsed="false">
      <c r="A691" s="21" t="n">
        <v>46143</v>
      </c>
      <c r="B691" s="4" t="s">
        <v>109</v>
      </c>
      <c r="C691" s="4" t="s">
        <v>116</v>
      </c>
      <c r="D691" s="4" t="s">
        <v>127</v>
      </c>
      <c r="E691" s="16" t="n">
        <v>0</v>
      </c>
      <c r="F691" s="16" t="n">
        <v>38800</v>
      </c>
      <c r="G691" s="14" t="n">
        <v>39850</v>
      </c>
      <c r="H691" s="14" t="n">
        <v>1304</v>
      </c>
      <c r="I691" s="14" t="n">
        <v>1264</v>
      </c>
      <c r="J691" s="14" t="n">
        <v>36</v>
      </c>
      <c r="K691" s="14" t="n">
        <v>26</v>
      </c>
      <c r="L691" s="14" t="n">
        <v>18</v>
      </c>
      <c r="M691" s="14" t="n">
        <v>13</v>
      </c>
      <c r="N691" s="14" t="n">
        <v>5</v>
      </c>
      <c r="O691" s="14" t="n">
        <v>12</v>
      </c>
      <c r="P691" s="14" t="n">
        <v>9</v>
      </c>
      <c r="Q691" s="14" t="n">
        <v>2</v>
      </c>
      <c r="R691" s="16" t="n">
        <v>407700</v>
      </c>
      <c r="S691" s="24" t="n">
        <v>15</v>
      </c>
      <c r="T691" s="25" t="n">
        <f aca="false">IF(A691="","",E691+F691)</f>
        <v>38800</v>
      </c>
      <c r="U691" s="26" t="n">
        <f aca="false">IFERROR(H691/G691,"")</f>
        <v>0.0327227101631117</v>
      </c>
      <c r="V691" s="27" t="n">
        <f aca="false">IFERROR(J691/I691,"")</f>
        <v>0.0284810126582278</v>
      </c>
      <c r="W691" s="27" t="n">
        <f aca="false">IFERROR(K691/J691,"")</f>
        <v>0.722222222222222</v>
      </c>
      <c r="X691" s="25" t="n">
        <f aca="false">IFERROR(T691/K691,"")</f>
        <v>1492.30769230769</v>
      </c>
      <c r="Y691" s="27" t="n">
        <f aca="false">IFERROR(O691/K691,"")</f>
        <v>0.461538461538462</v>
      </c>
      <c r="Z691" s="27" t="n">
        <f aca="false">IFERROR(P691/O691,"")</f>
        <v>0.75</v>
      </c>
      <c r="AA691" s="27" t="n">
        <f aca="false">IFERROR(Q691/P691,"")</f>
        <v>0.222222222222222</v>
      </c>
      <c r="AB691" s="25" t="n">
        <f aca="false">IFERROR(T691/P691,"")</f>
        <v>4311.11111111111</v>
      </c>
      <c r="AC691" s="25" t="n">
        <f aca="false">IFERROR(T691/Q691,"")</f>
        <v>19400</v>
      </c>
      <c r="AD691" s="25" t="n">
        <f aca="false">IFERROR(R691/Q691,"")</f>
        <v>203850</v>
      </c>
      <c r="AE691" s="28" t="n">
        <f aca="false">IFERROR(R691/T691,"")</f>
        <v>10.5077319587629</v>
      </c>
      <c r="AF691" s="29" t="str">
        <f aca="false">IF(A691="","",IF(OR(O691&gt;K691,P691&gt;O691,Q691&gt;P691,K691&gt;J691),"CHECK","OK"))</f>
        <v>OK</v>
      </c>
    </row>
    <row r="692" customFormat="false" ht="15" hidden="false" customHeight="false" outlineLevel="0" collapsed="false">
      <c r="A692" s="21" t="n">
        <v>46143</v>
      </c>
      <c r="B692" s="4" t="s">
        <v>109</v>
      </c>
      <c r="C692" s="4" t="s">
        <v>116</v>
      </c>
      <c r="D692" s="4" t="s">
        <v>128</v>
      </c>
      <c r="E692" s="16" t="n">
        <v>0</v>
      </c>
      <c r="F692" s="16" t="n">
        <v>13100</v>
      </c>
      <c r="G692" s="14" t="n">
        <v>15222</v>
      </c>
      <c r="H692" s="14" t="n">
        <v>723</v>
      </c>
      <c r="I692" s="14" t="n">
        <v>569</v>
      </c>
      <c r="J692" s="14" t="n">
        <v>148</v>
      </c>
      <c r="K692" s="14" t="n">
        <v>104</v>
      </c>
      <c r="L692" s="14" t="n">
        <v>111</v>
      </c>
      <c r="M692" s="14" t="n">
        <v>15</v>
      </c>
      <c r="N692" s="14" t="n">
        <v>22</v>
      </c>
      <c r="O692" s="14" t="n">
        <v>50</v>
      </c>
      <c r="P692" s="14" t="n">
        <v>37</v>
      </c>
      <c r="Q692" s="14" t="n">
        <v>12</v>
      </c>
      <c r="R692" s="16" t="n">
        <v>2795900</v>
      </c>
      <c r="S692" s="24" t="n">
        <v>12</v>
      </c>
      <c r="T692" s="25" t="n">
        <f aca="false">IF(A692="","",E692+F692)</f>
        <v>13100</v>
      </c>
      <c r="U692" s="26" t="n">
        <f aca="false">IFERROR(H692/G692,"")</f>
        <v>0.0474970437524635</v>
      </c>
      <c r="V692" s="27" t="n">
        <f aca="false">IFERROR(J692/I692,"")</f>
        <v>0.260105448154657</v>
      </c>
      <c r="W692" s="27" t="n">
        <f aca="false">IFERROR(K692/J692,"")</f>
        <v>0.702702702702703</v>
      </c>
      <c r="X692" s="25" t="n">
        <f aca="false">IFERROR(T692/K692,"")</f>
        <v>125.961538461538</v>
      </c>
      <c r="Y692" s="27" t="n">
        <f aca="false">IFERROR(O692/K692,"")</f>
        <v>0.480769230769231</v>
      </c>
      <c r="Z692" s="27" t="n">
        <f aca="false">IFERROR(P692/O692,"")</f>
        <v>0.74</v>
      </c>
      <c r="AA692" s="27" t="n">
        <f aca="false">IFERROR(Q692/P692,"")</f>
        <v>0.324324324324324</v>
      </c>
      <c r="AB692" s="25" t="n">
        <f aca="false">IFERROR(T692/P692,"")</f>
        <v>354.054054054054</v>
      </c>
      <c r="AC692" s="25" t="n">
        <f aca="false">IFERROR(T692/Q692,"")</f>
        <v>1091.66666666667</v>
      </c>
      <c r="AD692" s="25" t="n">
        <f aca="false">IFERROR(R692/Q692,"")</f>
        <v>232991.666666667</v>
      </c>
      <c r="AE692" s="28" t="n">
        <f aca="false">IFERROR(R692/T692,"")</f>
        <v>213.427480916031</v>
      </c>
      <c r="AF692" s="29" t="str">
        <f aca="false">IF(A692="","",IF(OR(O692&gt;K692,P692&gt;O692,Q692&gt;P692,K692&gt;J692),"CHECK","OK"))</f>
        <v>OK</v>
      </c>
    </row>
    <row r="693" customFormat="false" ht="15" hidden="false" customHeight="false" outlineLevel="0" collapsed="false">
      <c r="A693" s="21" t="n">
        <v>46143</v>
      </c>
      <c r="B693" s="4" t="s">
        <v>109</v>
      </c>
      <c r="C693" s="4" t="s">
        <v>116</v>
      </c>
      <c r="D693" s="4" t="s">
        <v>129</v>
      </c>
      <c r="E693" s="16" t="n">
        <v>0</v>
      </c>
      <c r="F693" s="16" t="n">
        <v>26800</v>
      </c>
      <c r="G693" s="14" t="n">
        <v>22088</v>
      </c>
      <c r="H693" s="14" t="n">
        <v>225</v>
      </c>
      <c r="I693" s="14" t="n">
        <v>177</v>
      </c>
      <c r="J693" s="14" t="n">
        <v>3</v>
      </c>
      <c r="K693" s="14" t="n">
        <v>1</v>
      </c>
      <c r="L693" s="14" t="n">
        <v>2</v>
      </c>
      <c r="M693" s="14" t="n">
        <v>1</v>
      </c>
      <c r="N693" s="14" t="n">
        <v>0</v>
      </c>
      <c r="O693" s="14" t="n">
        <v>0</v>
      </c>
      <c r="P693" s="14" t="n">
        <v>0</v>
      </c>
      <c r="Q693" s="14" t="n">
        <v>0</v>
      </c>
      <c r="R693" s="16" t="n">
        <v>0</v>
      </c>
      <c r="S693" s="24" t="n">
        <v>11</v>
      </c>
      <c r="T693" s="25" t="n">
        <f aca="false">IF(A693="","",E693+F693)</f>
        <v>26800</v>
      </c>
      <c r="U693" s="26" t="n">
        <f aca="false">IFERROR(H693/G693,"")</f>
        <v>0.0101865266207896</v>
      </c>
      <c r="V693" s="27" t="n">
        <f aca="false">IFERROR(J693/I693,"")</f>
        <v>0.0169491525423729</v>
      </c>
      <c r="W693" s="27" t="n">
        <f aca="false">IFERROR(K693/J693,"")</f>
        <v>0.333333333333333</v>
      </c>
      <c r="X693" s="25" t="n">
        <f aca="false">IFERROR(T693/K693,"")</f>
        <v>26800</v>
      </c>
      <c r="Y693" s="27" t="n">
        <f aca="false">IFERROR(O693/K693,"")</f>
        <v>0</v>
      </c>
      <c r="Z693" s="27" t="str">
        <f aca="false">IFERROR(P693/O693,"")</f>
        <v/>
      </c>
      <c r="AA693" s="27" t="str">
        <f aca="false">IFERROR(Q693/P693,"")</f>
        <v/>
      </c>
      <c r="AB693" s="25" t="str">
        <f aca="false">IFERROR(T693/P693,"")</f>
        <v/>
      </c>
      <c r="AC693" s="25" t="str">
        <f aca="false">IFERROR(T693/Q693,"")</f>
        <v/>
      </c>
      <c r="AD693" s="25" t="str">
        <f aca="false">IFERROR(R693/Q693,"")</f>
        <v/>
      </c>
      <c r="AE693" s="28" t="n">
        <f aca="false">IFERROR(R693/T693,"")</f>
        <v>0</v>
      </c>
      <c r="AF693" s="29" t="str">
        <f aca="false">IF(A693="","",IF(OR(O693&gt;K693,P693&gt;O693,Q693&gt;P693,K693&gt;J693),"CHECK","OK"))</f>
        <v>OK</v>
      </c>
    </row>
    <row r="694" customFormat="false" ht="15" hidden="false" customHeight="false" outlineLevel="0" collapsed="false">
      <c r="A694" s="21" t="n">
        <v>46143</v>
      </c>
      <c r="B694" s="4" t="s">
        <v>109</v>
      </c>
      <c r="C694" s="4" t="s">
        <v>116</v>
      </c>
      <c r="D694" s="4" t="s">
        <v>130</v>
      </c>
      <c r="E694" s="16" t="n">
        <v>0</v>
      </c>
      <c r="F694" s="16" t="n">
        <v>0</v>
      </c>
      <c r="G694" s="14" t="n">
        <v>0</v>
      </c>
      <c r="H694" s="14" t="n">
        <v>0</v>
      </c>
      <c r="I694" s="14" t="n">
        <v>0</v>
      </c>
      <c r="J694" s="14" t="n">
        <v>10</v>
      </c>
      <c r="K694" s="14" t="n">
        <v>6</v>
      </c>
      <c r="L694" s="14" t="n">
        <v>0</v>
      </c>
      <c r="M694" s="14" t="n">
        <v>0</v>
      </c>
      <c r="N694" s="14" t="n">
        <v>10</v>
      </c>
      <c r="O694" s="14" t="n">
        <v>3</v>
      </c>
      <c r="P694" s="14" t="n">
        <v>2</v>
      </c>
      <c r="Q694" s="14" t="n">
        <v>1</v>
      </c>
      <c r="R694" s="16" t="n">
        <v>211900</v>
      </c>
      <c r="S694" s="24" t="n">
        <v>25</v>
      </c>
      <c r="T694" s="25" t="n">
        <f aca="false">IF(A694="","",E694+F694)</f>
        <v>0</v>
      </c>
      <c r="U694" s="26" t="str">
        <f aca="false">IFERROR(H694/G694,"")</f>
        <v/>
      </c>
      <c r="V694" s="27" t="str">
        <f aca="false">IFERROR(J694/I694,"")</f>
        <v/>
      </c>
      <c r="W694" s="27" t="n">
        <f aca="false">IFERROR(K694/J694,"")</f>
        <v>0.6</v>
      </c>
      <c r="X694" s="25" t="n">
        <f aca="false">IFERROR(T694/K694,"")</f>
        <v>0</v>
      </c>
      <c r="Y694" s="27" t="n">
        <f aca="false">IFERROR(O694/K694,"")</f>
        <v>0.5</v>
      </c>
      <c r="Z694" s="27" t="n">
        <f aca="false">IFERROR(P694/O694,"")</f>
        <v>0.666666666666667</v>
      </c>
      <c r="AA694" s="27" t="n">
        <f aca="false">IFERROR(Q694/P694,"")</f>
        <v>0.5</v>
      </c>
      <c r="AB694" s="25" t="n">
        <f aca="false">IFERROR(T694/P694,"")</f>
        <v>0</v>
      </c>
      <c r="AC694" s="25" t="n">
        <f aca="false">IFERROR(T694/Q694,"")</f>
        <v>0</v>
      </c>
      <c r="AD694" s="25" t="n">
        <f aca="false">IFERROR(R694/Q694,"")</f>
        <v>211900</v>
      </c>
      <c r="AE694" s="28" t="str">
        <f aca="false">IFERROR(R694/T694,"")</f>
        <v/>
      </c>
      <c r="AF694" s="29" t="str">
        <f aca="false">IF(A694="","",IF(OR(O694&gt;K694,P694&gt;O694,Q694&gt;P694,K694&gt;J694),"CHECK","OK"))</f>
        <v>OK</v>
      </c>
    </row>
    <row r="695" customFormat="false" ht="15" hidden="false" customHeight="false" outlineLevel="0" collapsed="false">
      <c r="A695" s="21" t="n">
        <v>46143</v>
      </c>
      <c r="B695" s="4" t="s">
        <v>109</v>
      </c>
      <c r="C695" s="4" t="s">
        <v>116</v>
      </c>
      <c r="D695" s="4" t="s">
        <v>131</v>
      </c>
      <c r="E695" s="16" t="n">
        <v>0</v>
      </c>
      <c r="F695" s="16" t="n">
        <v>7900</v>
      </c>
      <c r="G695" s="14" t="n">
        <v>9010</v>
      </c>
      <c r="H695" s="14" t="n">
        <v>168</v>
      </c>
      <c r="I695" s="14" t="n">
        <v>122</v>
      </c>
      <c r="J695" s="14" t="n">
        <v>6</v>
      </c>
      <c r="K695" s="14" t="n">
        <v>4</v>
      </c>
      <c r="L695" s="14" t="n">
        <v>3</v>
      </c>
      <c r="M695" s="14" t="n">
        <v>2</v>
      </c>
      <c r="N695" s="14" t="n">
        <v>1</v>
      </c>
      <c r="O695" s="14" t="n">
        <v>2</v>
      </c>
      <c r="P695" s="14" t="n">
        <v>1</v>
      </c>
      <c r="Q695" s="14" t="n">
        <v>0</v>
      </c>
      <c r="R695" s="16" t="n">
        <v>0</v>
      </c>
      <c r="S695" s="24" t="n">
        <v>18</v>
      </c>
      <c r="T695" s="25" t="n">
        <f aca="false">IF(A695="","",E695+F695)</f>
        <v>7900</v>
      </c>
      <c r="U695" s="26" t="n">
        <f aca="false">IFERROR(H695/G695,"")</f>
        <v>0.018645948945616</v>
      </c>
      <c r="V695" s="27" t="n">
        <f aca="false">IFERROR(J695/I695,"")</f>
        <v>0.0491803278688525</v>
      </c>
      <c r="W695" s="27" t="n">
        <f aca="false">IFERROR(K695/J695,"")</f>
        <v>0.666666666666667</v>
      </c>
      <c r="X695" s="25" t="n">
        <f aca="false">IFERROR(T695/K695,"")</f>
        <v>1975</v>
      </c>
      <c r="Y695" s="27" t="n">
        <f aca="false">IFERROR(O695/K695,"")</f>
        <v>0.5</v>
      </c>
      <c r="Z695" s="27" t="n">
        <f aca="false">IFERROR(P695/O695,"")</f>
        <v>0.5</v>
      </c>
      <c r="AA695" s="27" t="n">
        <f aca="false">IFERROR(Q695/P695,"")</f>
        <v>0</v>
      </c>
      <c r="AB695" s="25" t="n">
        <f aca="false">IFERROR(T695/P695,"")</f>
        <v>7900</v>
      </c>
      <c r="AC695" s="25" t="str">
        <f aca="false">IFERROR(T695/Q695,"")</f>
        <v/>
      </c>
      <c r="AD695" s="25" t="str">
        <f aca="false">IFERROR(R695/Q695,"")</f>
        <v/>
      </c>
      <c r="AE695" s="28" t="n">
        <f aca="false">IFERROR(R695/T695,"")</f>
        <v>0</v>
      </c>
      <c r="AF695" s="29" t="str">
        <f aca="false">IF(A695="","",IF(OR(O695&gt;K695,P695&gt;O695,Q695&gt;P695,K695&gt;J695),"CHECK","OK"))</f>
        <v>OK</v>
      </c>
    </row>
    <row r="696" customFormat="false" ht="15" hidden="false" customHeight="false" outlineLevel="0" collapsed="false">
      <c r="A696" s="21" t="n">
        <v>46143</v>
      </c>
      <c r="B696" s="4" t="s">
        <v>109</v>
      </c>
      <c r="C696" s="4" t="s">
        <v>116</v>
      </c>
      <c r="D696" s="4" t="s">
        <v>132</v>
      </c>
      <c r="E696" s="16" t="n">
        <v>0</v>
      </c>
      <c r="F696" s="16" t="n">
        <v>0</v>
      </c>
      <c r="G696" s="14" t="n">
        <v>0</v>
      </c>
      <c r="H696" s="14" t="n">
        <v>0</v>
      </c>
      <c r="I696" s="14" t="n">
        <v>0</v>
      </c>
      <c r="J696" s="14" t="n">
        <v>8</v>
      </c>
      <c r="K696" s="14" t="n">
        <v>7</v>
      </c>
      <c r="L696" s="14" t="n">
        <v>4</v>
      </c>
      <c r="M696" s="14" t="n">
        <v>3</v>
      </c>
      <c r="N696" s="14" t="n">
        <v>1</v>
      </c>
      <c r="O696" s="14" t="n">
        <v>5</v>
      </c>
      <c r="P696" s="14" t="n">
        <v>4</v>
      </c>
      <c r="Q696" s="14" t="n">
        <v>1</v>
      </c>
      <c r="R696" s="16" t="n">
        <v>243100</v>
      </c>
      <c r="S696" s="24" t="n">
        <v>17</v>
      </c>
      <c r="T696" s="25" t="n">
        <f aca="false">IF(A696="","",E696+F696)</f>
        <v>0</v>
      </c>
      <c r="U696" s="26" t="str">
        <f aca="false">IFERROR(H696/G696,"")</f>
        <v/>
      </c>
      <c r="V696" s="27" t="str">
        <f aca="false">IFERROR(J696/I696,"")</f>
        <v/>
      </c>
      <c r="W696" s="27" t="n">
        <f aca="false">IFERROR(K696/J696,"")</f>
        <v>0.875</v>
      </c>
      <c r="X696" s="25" t="n">
        <f aca="false">IFERROR(T696/K696,"")</f>
        <v>0</v>
      </c>
      <c r="Y696" s="27" t="n">
        <f aca="false">IFERROR(O696/K696,"")</f>
        <v>0.714285714285714</v>
      </c>
      <c r="Z696" s="27" t="n">
        <f aca="false">IFERROR(P696/O696,"")</f>
        <v>0.8</v>
      </c>
      <c r="AA696" s="27" t="n">
        <f aca="false">IFERROR(Q696/P696,"")</f>
        <v>0.25</v>
      </c>
      <c r="AB696" s="25" t="n">
        <f aca="false">IFERROR(T696/P696,"")</f>
        <v>0</v>
      </c>
      <c r="AC696" s="25" t="n">
        <f aca="false">IFERROR(T696/Q696,"")</f>
        <v>0</v>
      </c>
      <c r="AD696" s="25" t="n">
        <f aca="false">IFERROR(R696/Q696,"")</f>
        <v>243100</v>
      </c>
      <c r="AE696" s="28" t="str">
        <f aca="false">IFERROR(R696/T696,"")</f>
        <v/>
      </c>
      <c r="AF696" s="29" t="str">
        <f aca="false">IF(A696="","",IF(OR(O696&gt;K696,P696&gt;O696,Q696&gt;P696,K696&gt;J696),"CHECK","OK"))</f>
        <v>OK</v>
      </c>
    </row>
    <row r="697" customFormat="false" ht="15" hidden="false" customHeight="false" outlineLevel="0" collapsed="false">
      <c r="A697" s="21" t="n">
        <v>46143</v>
      </c>
      <c r="B697" s="4" t="s">
        <v>109</v>
      </c>
      <c r="C697" s="4" t="s">
        <v>116</v>
      </c>
      <c r="D697" s="4" t="s">
        <v>133</v>
      </c>
      <c r="E697" s="16" t="n">
        <v>0</v>
      </c>
      <c r="F697" s="16" t="n">
        <v>0</v>
      </c>
      <c r="G697" s="14" t="n">
        <v>0</v>
      </c>
      <c r="H697" s="14" t="n">
        <v>0</v>
      </c>
      <c r="I697" s="14" t="n">
        <v>251</v>
      </c>
      <c r="J697" s="14" t="n">
        <v>12</v>
      </c>
      <c r="K697" s="14" t="n">
        <v>7</v>
      </c>
      <c r="L697" s="14" t="n">
        <v>6</v>
      </c>
      <c r="M697" s="14" t="n">
        <v>4</v>
      </c>
      <c r="N697" s="14" t="n">
        <v>2</v>
      </c>
      <c r="O697" s="14" t="n">
        <v>3</v>
      </c>
      <c r="P697" s="14" t="n">
        <v>2</v>
      </c>
      <c r="Q697" s="14" t="n">
        <v>1</v>
      </c>
      <c r="R697" s="16" t="n">
        <v>203400</v>
      </c>
      <c r="S697" s="24" t="n">
        <v>19</v>
      </c>
      <c r="T697" s="25" t="n">
        <f aca="false">IF(A697="","",E697+F697)</f>
        <v>0</v>
      </c>
      <c r="U697" s="26" t="str">
        <f aca="false">IFERROR(H697/G697,"")</f>
        <v/>
      </c>
      <c r="V697" s="27" t="n">
        <f aca="false">IFERROR(J697/I697,"")</f>
        <v>0.047808764940239</v>
      </c>
      <c r="W697" s="27" t="n">
        <f aca="false">IFERROR(K697/J697,"")</f>
        <v>0.583333333333333</v>
      </c>
      <c r="X697" s="25" t="n">
        <f aca="false">IFERROR(T697/K697,"")</f>
        <v>0</v>
      </c>
      <c r="Y697" s="27" t="n">
        <f aca="false">IFERROR(O697/K697,"")</f>
        <v>0.428571428571429</v>
      </c>
      <c r="Z697" s="27" t="n">
        <f aca="false">IFERROR(P697/O697,"")</f>
        <v>0.666666666666667</v>
      </c>
      <c r="AA697" s="27" t="n">
        <f aca="false">IFERROR(Q697/P697,"")</f>
        <v>0.5</v>
      </c>
      <c r="AB697" s="25" t="n">
        <f aca="false">IFERROR(T697/P697,"")</f>
        <v>0</v>
      </c>
      <c r="AC697" s="25" t="n">
        <f aca="false">IFERROR(T697/Q697,"")</f>
        <v>0</v>
      </c>
      <c r="AD697" s="25" t="n">
        <f aca="false">IFERROR(R697/Q697,"")</f>
        <v>203400</v>
      </c>
      <c r="AE697" s="28" t="str">
        <f aca="false">IFERROR(R697/T697,"")</f>
        <v/>
      </c>
      <c r="AF697" s="29" t="str">
        <f aca="false">IF(A697="","",IF(OR(O697&gt;K697,P697&gt;O697,Q697&gt;P697,K697&gt;J697),"CHECK","OK"))</f>
        <v>OK</v>
      </c>
    </row>
    <row r="698" customFormat="false" ht="15" hidden="false" customHeight="false" outlineLevel="0" collapsed="false">
      <c r="A698" s="21" t="n">
        <v>46143</v>
      </c>
      <c r="B698" s="4" t="s">
        <v>109</v>
      </c>
      <c r="C698" s="4" t="s">
        <v>120</v>
      </c>
      <c r="D698" s="4" t="s">
        <v>111</v>
      </c>
      <c r="E698" s="16" t="n">
        <v>155600</v>
      </c>
      <c r="F698" s="16" t="n">
        <v>13900</v>
      </c>
      <c r="G698" s="14" t="n">
        <v>20499</v>
      </c>
      <c r="H698" s="14" t="n">
        <v>977</v>
      </c>
      <c r="I698" s="14" t="n">
        <v>879</v>
      </c>
      <c r="J698" s="14" t="n">
        <v>50</v>
      </c>
      <c r="K698" s="14" t="n">
        <v>34</v>
      </c>
      <c r="L698" s="14" t="n">
        <v>25</v>
      </c>
      <c r="M698" s="14" t="n">
        <v>18</v>
      </c>
      <c r="N698" s="14" t="n">
        <v>7</v>
      </c>
      <c r="O698" s="14" t="n">
        <v>22</v>
      </c>
      <c r="P698" s="14" t="n">
        <v>19</v>
      </c>
      <c r="Q698" s="14" t="n">
        <v>11</v>
      </c>
      <c r="R698" s="16" t="n">
        <v>880400</v>
      </c>
      <c r="S698" s="24" t="n">
        <v>23</v>
      </c>
      <c r="T698" s="25" t="n">
        <f aca="false">IF(A698="","",E698+F698)</f>
        <v>169500</v>
      </c>
      <c r="U698" s="26" t="n">
        <f aca="false">IFERROR(H698/G698,"")</f>
        <v>0.0476608615054393</v>
      </c>
      <c r="V698" s="27" t="n">
        <f aca="false">IFERROR(J698/I698,"")</f>
        <v>0.0568828213879408</v>
      </c>
      <c r="W698" s="27" t="n">
        <f aca="false">IFERROR(K698/J698,"")</f>
        <v>0.68</v>
      </c>
      <c r="X698" s="25" t="n">
        <f aca="false">IFERROR(T698/K698,"")</f>
        <v>4985.29411764706</v>
      </c>
      <c r="Y698" s="27" t="n">
        <f aca="false">IFERROR(O698/K698,"")</f>
        <v>0.647058823529412</v>
      </c>
      <c r="Z698" s="27" t="n">
        <f aca="false">IFERROR(P698/O698,"")</f>
        <v>0.863636363636364</v>
      </c>
      <c r="AA698" s="27" t="n">
        <f aca="false">IFERROR(Q698/P698,"")</f>
        <v>0.578947368421053</v>
      </c>
      <c r="AB698" s="25" t="n">
        <f aca="false">IFERROR(T698/P698,"")</f>
        <v>8921.05263157895</v>
      </c>
      <c r="AC698" s="25" t="n">
        <f aca="false">IFERROR(T698/Q698,"")</f>
        <v>15409.0909090909</v>
      </c>
      <c r="AD698" s="25" t="n">
        <f aca="false">IFERROR(R698/Q698,"")</f>
        <v>80036.3636363636</v>
      </c>
      <c r="AE698" s="28" t="n">
        <f aca="false">IFERROR(R698/T698,"")</f>
        <v>5.19410029498525</v>
      </c>
      <c r="AF698" s="29" t="str">
        <f aca="false">IF(A698="","",IF(OR(O698&gt;K698,P698&gt;O698,Q698&gt;P698,K698&gt;J698),"CHECK","OK"))</f>
        <v>OK</v>
      </c>
    </row>
    <row r="699" customFormat="false" ht="15" hidden="false" customHeight="false" outlineLevel="0" collapsed="false">
      <c r="A699" s="21" t="n">
        <v>46143</v>
      </c>
      <c r="B699" s="4" t="s">
        <v>109</v>
      </c>
      <c r="C699" s="4" t="s">
        <v>120</v>
      </c>
      <c r="D699" s="4" t="s">
        <v>117</v>
      </c>
      <c r="E699" s="16" t="n">
        <v>32600</v>
      </c>
      <c r="F699" s="16" t="n">
        <v>3600</v>
      </c>
      <c r="G699" s="14" t="n">
        <v>4495</v>
      </c>
      <c r="H699" s="14" t="n">
        <v>495</v>
      </c>
      <c r="I699" s="14" t="n">
        <v>417</v>
      </c>
      <c r="J699" s="14" t="n">
        <v>44</v>
      </c>
      <c r="K699" s="14" t="n">
        <v>41</v>
      </c>
      <c r="L699" s="14" t="n">
        <v>22</v>
      </c>
      <c r="M699" s="14" t="n">
        <v>15</v>
      </c>
      <c r="N699" s="14" t="n">
        <v>7</v>
      </c>
      <c r="O699" s="14" t="n">
        <v>25</v>
      </c>
      <c r="P699" s="14" t="n">
        <v>20</v>
      </c>
      <c r="Q699" s="14" t="n">
        <v>12</v>
      </c>
      <c r="R699" s="16" t="n">
        <v>1036600</v>
      </c>
      <c r="S699" s="24" t="n">
        <v>17</v>
      </c>
      <c r="T699" s="25" t="n">
        <f aca="false">IF(A699="","",E699+F699)</f>
        <v>36200</v>
      </c>
      <c r="U699" s="26" t="n">
        <f aca="false">IFERROR(H699/G699,"")</f>
        <v>0.110122358175751</v>
      </c>
      <c r="V699" s="27" t="n">
        <f aca="false">IFERROR(J699/I699,"")</f>
        <v>0.105515587529976</v>
      </c>
      <c r="W699" s="27" t="n">
        <f aca="false">IFERROR(K699/J699,"")</f>
        <v>0.931818181818182</v>
      </c>
      <c r="X699" s="25" t="n">
        <f aca="false">IFERROR(T699/K699,"")</f>
        <v>882.926829268293</v>
      </c>
      <c r="Y699" s="27" t="n">
        <f aca="false">IFERROR(O699/K699,"")</f>
        <v>0.609756097560976</v>
      </c>
      <c r="Z699" s="27" t="n">
        <f aca="false">IFERROR(P699/O699,"")</f>
        <v>0.8</v>
      </c>
      <c r="AA699" s="27" t="n">
        <f aca="false">IFERROR(Q699/P699,"")</f>
        <v>0.6</v>
      </c>
      <c r="AB699" s="25" t="n">
        <f aca="false">IFERROR(T699/P699,"")</f>
        <v>1810</v>
      </c>
      <c r="AC699" s="25" t="n">
        <f aca="false">IFERROR(T699/Q699,"")</f>
        <v>3016.66666666667</v>
      </c>
      <c r="AD699" s="25" t="n">
        <f aca="false">IFERROR(R699/Q699,"")</f>
        <v>86383.3333333333</v>
      </c>
      <c r="AE699" s="28" t="n">
        <f aca="false">IFERROR(R699/T699,"")</f>
        <v>28.6353591160221</v>
      </c>
      <c r="AF699" s="29" t="str">
        <f aca="false">IF(A699="","",IF(OR(O699&gt;K699,P699&gt;O699,Q699&gt;P699,K699&gt;J699),"CHECK","OK"))</f>
        <v>OK</v>
      </c>
    </row>
    <row r="700" customFormat="false" ht="15" hidden="false" customHeight="false" outlineLevel="0" collapsed="false">
      <c r="A700" s="21" t="n">
        <v>46143</v>
      </c>
      <c r="B700" s="4" t="s">
        <v>109</v>
      </c>
      <c r="C700" s="4" t="s">
        <v>120</v>
      </c>
      <c r="D700" s="4" t="s">
        <v>121</v>
      </c>
      <c r="E700" s="16" t="n">
        <v>107100</v>
      </c>
      <c r="F700" s="16" t="n">
        <v>10000</v>
      </c>
      <c r="G700" s="14" t="n">
        <v>76659</v>
      </c>
      <c r="H700" s="14" t="n">
        <v>921</v>
      </c>
      <c r="I700" s="14" t="n">
        <v>818</v>
      </c>
      <c r="J700" s="14" t="n">
        <v>41</v>
      </c>
      <c r="K700" s="14" t="n">
        <v>23</v>
      </c>
      <c r="L700" s="14" t="n">
        <v>20</v>
      </c>
      <c r="M700" s="14" t="n">
        <v>14</v>
      </c>
      <c r="N700" s="14" t="n">
        <v>7</v>
      </c>
      <c r="O700" s="14" t="n">
        <v>14</v>
      </c>
      <c r="P700" s="14" t="n">
        <v>11</v>
      </c>
      <c r="Q700" s="14" t="n">
        <v>6</v>
      </c>
      <c r="R700" s="16" t="n">
        <v>495500</v>
      </c>
      <c r="S700" s="24" t="n">
        <v>19</v>
      </c>
      <c r="T700" s="25" t="n">
        <f aca="false">IF(A700="","",E700+F700)</f>
        <v>117100</v>
      </c>
      <c r="U700" s="26" t="n">
        <f aca="false">IFERROR(H700/G700,"")</f>
        <v>0.0120142449027511</v>
      </c>
      <c r="V700" s="27" t="n">
        <f aca="false">IFERROR(J700/I700,"")</f>
        <v>0.0501222493887531</v>
      </c>
      <c r="W700" s="27" t="n">
        <f aca="false">IFERROR(K700/J700,"")</f>
        <v>0.560975609756098</v>
      </c>
      <c r="X700" s="25" t="n">
        <f aca="false">IFERROR(T700/K700,"")</f>
        <v>5091.30434782609</v>
      </c>
      <c r="Y700" s="27" t="n">
        <f aca="false">IFERROR(O700/K700,"")</f>
        <v>0.608695652173913</v>
      </c>
      <c r="Z700" s="27" t="n">
        <f aca="false">IFERROR(P700/O700,"")</f>
        <v>0.785714285714286</v>
      </c>
      <c r="AA700" s="27" t="n">
        <f aca="false">IFERROR(Q700/P700,"")</f>
        <v>0.545454545454545</v>
      </c>
      <c r="AB700" s="25" t="n">
        <f aca="false">IFERROR(T700/P700,"")</f>
        <v>10645.4545454545</v>
      </c>
      <c r="AC700" s="25" t="n">
        <f aca="false">IFERROR(T700/Q700,"")</f>
        <v>19516.6666666667</v>
      </c>
      <c r="AD700" s="25" t="n">
        <f aca="false">IFERROR(R700/Q700,"")</f>
        <v>82583.3333333333</v>
      </c>
      <c r="AE700" s="28" t="n">
        <f aca="false">IFERROR(R700/T700,"")</f>
        <v>4.23142613151153</v>
      </c>
      <c r="AF700" s="29" t="str">
        <f aca="false">IF(A700="","",IF(OR(O700&gt;K700,P700&gt;O700,Q700&gt;P700,K700&gt;J700),"CHECK","OK"))</f>
        <v>OK</v>
      </c>
    </row>
    <row r="701" customFormat="false" ht="15" hidden="false" customHeight="false" outlineLevel="0" collapsed="false">
      <c r="A701" s="21" t="n">
        <v>46143</v>
      </c>
      <c r="B701" s="4" t="s">
        <v>109</v>
      </c>
      <c r="C701" s="4" t="s">
        <v>120</v>
      </c>
      <c r="D701" s="4" t="s">
        <v>123</v>
      </c>
      <c r="E701" s="16" t="n">
        <v>53900</v>
      </c>
      <c r="F701" s="16" t="n">
        <v>12300</v>
      </c>
      <c r="G701" s="14" t="n">
        <v>97411</v>
      </c>
      <c r="H701" s="14" t="n">
        <v>405</v>
      </c>
      <c r="I701" s="14" t="n">
        <v>340</v>
      </c>
      <c r="J701" s="14" t="n">
        <v>8</v>
      </c>
      <c r="K701" s="14" t="n">
        <v>4</v>
      </c>
      <c r="L701" s="14" t="n">
        <v>4</v>
      </c>
      <c r="M701" s="14" t="n">
        <v>3</v>
      </c>
      <c r="N701" s="14" t="n">
        <v>1</v>
      </c>
      <c r="O701" s="14" t="n">
        <v>2</v>
      </c>
      <c r="P701" s="14" t="n">
        <v>2</v>
      </c>
      <c r="Q701" s="14" t="n">
        <v>1</v>
      </c>
      <c r="R701" s="16" t="n">
        <v>85700</v>
      </c>
      <c r="S701" s="24" t="n">
        <v>19</v>
      </c>
      <c r="T701" s="25" t="n">
        <f aca="false">IF(A701="","",E701+F701)</f>
        <v>66200</v>
      </c>
      <c r="U701" s="26" t="n">
        <f aca="false">IFERROR(H701/G701,"")</f>
        <v>0.00415764133414091</v>
      </c>
      <c r="V701" s="27" t="n">
        <f aca="false">IFERROR(J701/I701,"")</f>
        <v>0.0235294117647059</v>
      </c>
      <c r="W701" s="27" t="n">
        <f aca="false">IFERROR(K701/J701,"")</f>
        <v>0.5</v>
      </c>
      <c r="X701" s="25" t="n">
        <f aca="false">IFERROR(T701/K701,"")</f>
        <v>16550</v>
      </c>
      <c r="Y701" s="27" t="n">
        <f aca="false">IFERROR(O701/K701,"")</f>
        <v>0.5</v>
      </c>
      <c r="Z701" s="27" t="n">
        <f aca="false">IFERROR(P701/O701,"")</f>
        <v>1</v>
      </c>
      <c r="AA701" s="27" t="n">
        <f aca="false">IFERROR(Q701/P701,"")</f>
        <v>0.5</v>
      </c>
      <c r="AB701" s="25" t="n">
        <f aca="false">IFERROR(T701/P701,"")</f>
        <v>33100</v>
      </c>
      <c r="AC701" s="25" t="n">
        <f aca="false">IFERROR(T701/Q701,"")</f>
        <v>66200</v>
      </c>
      <c r="AD701" s="25" t="n">
        <f aca="false">IFERROR(R701/Q701,"")</f>
        <v>85700</v>
      </c>
      <c r="AE701" s="28" t="n">
        <f aca="false">IFERROR(R701/T701,"")</f>
        <v>1.29456193353474</v>
      </c>
      <c r="AF701" s="29" t="str">
        <f aca="false">IF(A701="","",IF(OR(O701&gt;K701,P701&gt;O701,Q701&gt;P701,K701&gt;J701),"CHECK","OK"))</f>
        <v>OK</v>
      </c>
    </row>
    <row r="702" customFormat="false" ht="15" hidden="false" customHeight="false" outlineLevel="0" collapsed="false">
      <c r="A702" s="21" t="n">
        <v>46143</v>
      </c>
      <c r="B702" s="4" t="s">
        <v>109</v>
      </c>
      <c r="C702" s="4" t="s">
        <v>120</v>
      </c>
      <c r="D702" s="4" t="s">
        <v>126</v>
      </c>
      <c r="E702" s="16" t="n">
        <v>89100</v>
      </c>
      <c r="F702" s="16" t="n">
        <v>15100</v>
      </c>
      <c r="G702" s="14" t="n">
        <v>128895</v>
      </c>
      <c r="H702" s="14" t="n">
        <v>1248</v>
      </c>
      <c r="I702" s="14" t="n">
        <v>877</v>
      </c>
      <c r="J702" s="14" t="n">
        <v>41</v>
      </c>
      <c r="K702" s="14" t="n">
        <v>17</v>
      </c>
      <c r="L702" s="14" t="n">
        <v>20</v>
      </c>
      <c r="M702" s="14" t="n">
        <v>14</v>
      </c>
      <c r="N702" s="14" t="n">
        <v>7</v>
      </c>
      <c r="O702" s="14" t="n">
        <v>9</v>
      </c>
      <c r="P702" s="14" t="n">
        <v>6</v>
      </c>
      <c r="Q702" s="14" t="n">
        <v>3</v>
      </c>
      <c r="R702" s="16" t="n">
        <v>249100</v>
      </c>
      <c r="S702" s="24" t="n">
        <v>15</v>
      </c>
      <c r="T702" s="25" t="n">
        <f aca="false">IF(A702="","",E702+F702)</f>
        <v>104200</v>
      </c>
      <c r="U702" s="26" t="n">
        <f aca="false">IFERROR(H702/G702,"")</f>
        <v>0.00968229954614221</v>
      </c>
      <c r="V702" s="27" t="n">
        <f aca="false">IFERROR(J702/I702,"")</f>
        <v>0.0467502850627138</v>
      </c>
      <c r="W702" s="27" t="n">
        <f aca="false">IFERROR(K702/J702,"")</f>
        <v>0.414634146341463</v>
      </c>
      <c r="X702" s="25" t="n">
        <f aca="false">IFERROR(T702/K702,"")</f>
        <v>6129.41176470588</v>
      </c>
      <c r="Y702" s="27" t="n">
        <f aca="false">IFERROR(O702/K702,"")</f>
        <v>0.529411764705882</v>
      </c>
      <c r="Z702" s="27" t="n">
        <f aca="false">IFERROR(P702/O702,"")</f>
        <v>0.666666666666667</v>
      </c>
      <c r="AA702" s="27" t="n">
        <f aca="false">IFERROR(Q702/P702,"")</f>
        <v>0.5</v>
      </c>
      <c r="AB702" s="25" t="n">
        <f aca="false">IFERROR(T702/P702,"")</f>
        <v>17366.6666666667</v>
      </c>
      <c r="AC702" s="25" t="n">
        <f aca="false">IFERROR(T702/Q702,"")</f>
        <v>34733.3333333333</v>
      </c>
      <c r="AD702" s="25" t="n">
        <f aca="false">IFERROR(R702/Q702,"")</f>
        <v>83033.3333333333</v>
      </c>
      <c r="AE702" s="28" t="n">
        <f aca="false">IFERROR(R702/T702,"")</f>
        <v>2.39059500959693</v>
      </c>
      <c r="AF702" s="29" t="str">
        <f aca="false">IF(A702="","",IF(OR(O702&gt;K702,P702&gt;O702,Q702&gt;P702,K702&gt;J702),"CHECK","OK"))</f>
        <v>OK</v>
      </c>
    </row>
    <row r="703" customFormat="false" ht="15" hidden="false" customHeight="false" outlineLevel="0" collapsed="false">
      <c r="A703" s="21" t="n">
        <v>46143</v>
      </c>
      <c r="B703" s="4" t="s">
        <v>109</v>
      </c>
      <c r="C703" s="4" t="s">
        <v>120</v>
      </c>
      <c r="D703" s="4" t="s">
        <v>127</v>
      </c>
      <c r="E703" s="16" t="n">
        <v>0</v>
      </c>
      <c r="F703" s="16" t="n">
        <v>27700</v>
      </c>
      <c r="G703" s="14" t="n">
        <v>30343</v>
      </c>
      <c r="H703" s="14" t="n">
        <v>864</v>
      </c>
      <c r="I703" s="14" t="n">
        <v>827</v>
      </c>
      <c r="J703" s="14" t="n">
        <v>26</v>
      </c>
      <c r="K703" s="14" t="n">
        <v>18</v>
      </c>
      <c r="L703" s="14" t="n">
        <v>13</v>
      </c>
      <c r="M703" s="14" t="n">
        <v>9</v>
      </c>
      <c r="N703" s="14" t="n">
        <v>4</v>
      </c>
      <c r="O703" s="14" t="n">
        <v>10</v>
      </c>
      <c r="P703" s="14" t="n">
        <v>8</v>
      </c>
      <c r="Q703" s="14" t="n">
        <v>4</v>
      </c>
      <c r="R703" s="16" t="n">
        <v>364300</v>
      </c>
      <c r="S703" s="24" t="n">
        <v>18</v>
      </c>
      <c r="T703" s="25" t="n">
        <f aca="false">IF(A703="","",E703+F703)</f>
        <v>27700</v>
      </c>
      <c r="U703" s="26" t="n">
        <f aca="false">IFERROR(H703/G703,"")</f>
        <v>0.0284744422107241</v>
      </c>
      <c r="V703" s="27" t="n">
        <f aca="false">IFERROR(J703/I703,"")</f>
        <v>0.0314389359129383</v>
      </c>
      <c r="W703" s="27" t="n">
        <f aca="false">IFERROR(K703/J703,"")</f>
        <v>0.692307692307692</v>
      </c>
      <c r="X703" s="25" t="n">
        <f aca="false">IFERROR(T703/K703,"")</f>
        <v>1538.88888888889</v>
      </c>
      <c r="Y703" s="27" t="n">
        <f aca="false">IFERROR(O703/K703,"")</f>
        <v>0.555555555555556</v>
      </c>
      <c r="Z703" s="27" t="n">
        <f aca="false">IFERROR(P703/O703,"")</f>
        <v>0.8</v>
      </c>
      <c r="AA703" s="27" t="n">
        <f aca="false">IFERROR(Q703/P703,"")</f>
        <v>0.5</v>
      </c>
      <c r="AB703" s="25" t="n">
        <f aca="false">IFERROR(T703/P703,"")</f>
        <v>3462.5</v>
      </c>
      <c r="AC703" s="25" t="n">
        <f aca="false">IFERROR(T703/Q703,"")</f>
        <v>6925</v>
      </c>
      <c r="AD703" s="25" t="n">
        <f aca="false">IFERROR(R703/Q703,"")</f>
        <v>91075</v>
      </c>
      <c r="AE703" s="28" t="n">
        <f aca="false">IFERROR(R703/T703,"")</f>
        <v>13.1516245487365</v>
      </c>
      <c r="AF703" s="29" t="str">
        <f aca="false">IF(A703="","",IF(OR(O703&gt;K703,P703&gt;O703,Q703&gt;P703,K703&gt;J703),"CHECK","OK"))</f>
        <v>OK</v>
      </c>
    </row>
    <row r="704" customFormat="false" ht="15" hidden="false" customHeight="false" outlineLevel="0" collapsed="false">
      <c r="A704" s="21" t="n">
        <v>46143</v>
      </c>
      <c r="B704" s="4" t="s">
        <v>109</v>
      </c>
      <c r="C704" s="4" t="s">
        <v>120</v>
      </c>
      <c r="D704" s="4" t="s">
        <v>128</v>
      </c>
      <c r="E704" s="16" t="n">
        <v>0</v>
      </c>
      <c r="F704" s="16" t="n">
        <v>9400</v>
      </c>
      <c r="G704" s="14" t="n">
        <v>13533</v>
      </c>
      <c r="H704" s="14" t="n">
        <v>695</v>
      </c>
      <c r="I704" s="14" t="n">
        <v>592</v>
      </c>
      <c r="J704" s="14" t="n">
        <v>134</v>
      </c>
      <c r="K704" s="14" t="n">
        <v>93</v>
      </c>
      <c r="L704" s="14" t="n">
        <v>100</v>
      </c>
      <c r="M704" s="14" t="n">
        <v>13</v>
      </c>
      <c r="N704" s="14" t="n">
        <v>21</v>
      </c>
      <c r="O704" s="14" t="n">
        <v>60</v>
      </c>
      <c r="P704" s="14" t="n">
        <v>49</v>
      </c>
      <c r="Q704" s="14" t="n">
        <v>26</v>
      </c>
      <c r="R704" s="16" t="n">
        <v>2286600</v>
      </c>
      <c r="S704" s="24" t="n">
        <v>14</v>
      </c>
      <c r="T704" s="25" t="n">
        <f aca="false">IF(A704="","",E704+F704)</f>
        <v>9400</v>
      </c>
      <c r="U704" s="26" t="n">
        <f aca="false">IFERROR(H704/G704,"")</f>
        <v>0.0513559447277027</v>
      </c>
      <c r="V704" s="27" t="n">
        <f aca="false">IFERROR(J704/I704,"")</f>
        <v>0.226351351351351</v>
      </c>
      <c r="W704" s="27" t="n">
        <f aca="false">IFERROR(K704/J704,"")</f>
        <v>0.694029850746269</v>
      </c>
      <c r="X704" s="25" t="n">
        <f aca="false">IFERROR(T704/K704,"")</f>
        <v>101.075268817204</v>
      </c>
      <c r="Y704" s="27" t="n">
        <f aca="false">IFERROR(O704/K704,"")</f>
        <v>0.645161290322581</v>
      </c>
      <c r="Z704" s="27" t="n">
        <f aca="false">IFERROR(P704/O704,"")</f>
        <v>0.816666666666667</v>
      </c>
      <c r="AA704" s="27" t="n">
        <f aca="false">IFERROR(Q704/P704,"")</f>
        <v>0.530612244897959</v>
      </c>
      <c r="AB704" s="25" t="n">
        <f aca="false">IFERROR(T704/P704,"")</f>
        <v>191.836734693878</v>
      </c>
      <c r="AC704" s="25" t="n">
        <f aca="false">IFERROR(T704/Q704,"")</f>
        <v>361.538461538462</v>
      </c>
      <c r="AD704" s="25" t="n">
        <f aca="false">IFERROR(R704/Q704,"")</f>
        <v>87946.1538461538</v>
      </c>
      <c r="AE704" s="28" t="n">
        <f aca="false">IFERROR(R704/T704,"")</f>
        <v>243.255319148936</v>
      </c>
      <c r="AF704" s="29" t="str">
        <f aca="false">IF(A704="","",IF(OR(O704&gt;K704,P704&gt;O704,Q704&gt;P704,K704&gt;J704),"CHECK","OK"))</f>
        <v>OK</v>
      </c>
    </row>
    <row r="705" customFormat="false" ht="15" hidden="false" customHeight="false" outlineLevel="0" collapsed="false">
      <c r="A705" s="21" t="n">
        <v>46143</v>
      </c>
      <c r="B705" s="4" t="s">
        <v>109</v>
      </c>
      <c r="C705" s="4" t="s">
        <v>120</v>
      </c>
      <c r="D705" s="4" t="s">
        <v>129</v>
      </c>
      <c r="E705" s="16" t="n">
        <v>0</v>
      </c>
      <c r="F705" s="16" t="n">
        <v>18200</v>
      </c>
      <c r="G705" s="14" t="n">
        <v>16783</v>
      </c>
      <c r="H705" s="14" t="n">
        <v>157</v>
      </c>
      <c r="I705" s="14" t="n">
        <v>121</v>
      </c>
      <c r="J705" s="14" t="n">
        <v>2</v>
      </c>
      <c r="K705" s="14" t="n">
        <v>1</v>
      </c>
      <c r="L705" s="14" t="n">
        <v>1</v>
      </c>
      <c r="M705" s="14" t="n">
        <v>1</v>
      </c>
      <c r="N705" s="14" t="n">
        <v>0</v>
      </c>
      <c r="O705" s="14" t="n">
        <v>0</v>
      </c>
      <c r="P705" s="14" t="n">
        <v>0</v>
      </c>
      <c r="Q705" s="14" t="n">
        <v>0</v>
      </c>
      <c r="R705" s="16" t="n">
        <v>0</v>
      </c>
      <c r="S705" s="24" t="n">
        <v>17</v>
      </c>
      <c r="T705" s="25" t="n">
        <f aca="false">IF(A705="","",E705+F705)</f>
        <v>18200</v>
      </c>
      <c r="U705" s="26" t="n">
        <f aca="false">IFERROR(H705/G705,"")</f>
        <v>0.0093547041649288</v>
      </c>
      <c r="V705" s="27" t="n">
        <f aca="false">IFERROR(J705/I705,"")</f>
        <v>0.0165289256198347</v>
      </c>
      <c r="W705" s="27" t="n">
        <f aca="false">IFERROR(K705/J705,"")</f>
        <v>0.5</v>
      </c>
      <c r="X705" s="25" t="n">
        <f aca="false">IFERROR(T705/K705,"")</f>
        <v>18200</v>
      </c>
      <c r="Y705" s="27" t="n">
        <f aca="false">IFERROR(O705/K705,"")</f>
        <v>0</v>
      </c>
      <c r="Z705" s="27" t="str">
        <f aca="false">IFERROR(P705/O705,"")</f>
        <v/>
      </c>
      <c r="AA705" s="27" t="str">
        <f aca="false">IFERROR(Q705/P705,"")</f>
        <v/>
      </c>
      <c r="AB705" s="25" t="str">
        <f aca="false">IFERROR(T705/P705,"")</f>
        <v/>
      </c>
      <c r="AC705" s="25" t="str">
        <f aca="false">IFERROR(T705/Q705,"")</f>
        <v/>
      </c>
      <c r="AD705" s="25" t="str">
        <f aca="false">IFERROR(R705/Q705,"")</f>
        <v/>
      </c>
      <c r="AE705" s="28" t="n">
        <f aca="false">IFERROR(R705/T705,"")</f>
        <v>0</v>
      </c>
      <c r="AF705" s="29" t="str">
        <f aca="false">IF(A705="","",IF(OR(O705&gt;K705,P705&gt;O705,Q705&gt;P705,K705&gt;J705),"CHECK","OK"))</f>
        <v>OK</v>
      </c>
    </row>
    <row r="706" customFormat="false" ht="15" hidden="false" customHeight="false" outlineLevel="0" collapsed="false">
      <c r="A706" s="21" t="n">
        <v>46143</v>
      </c>
      <c r="B706" s="4" t="s">
        <v>109</v>
      </c>
      <c r="C706" s="4" t="s">
        <v>120</v>
      </c>
      <c r="D706" s="4" t="s">
        <v>130</v>
      </c>
      <c r="E706" s="16" t="n">
        <v>0</v>
      </c>
      <c r="F706" s="16" t="n">
        <v>0</v>
      </c>
      <c r="G706" s="14" t="n">
        <v>0</v>
      </c>
      <c r="H706" s="14" t="n">
        <v>0</v>
      </c>
      <c r="I706" s="14" t="n">
        <v>0</v>
      </c>
      <c r="J706" s="14" t="n">
        <v>8</v>
      </c>
      <c r="K706" s="14" t="n">
        <v>4</v>
      </c>
      <c r="L706" s="14" t="n">
        <v>0</v>
      </c>
      <c r="M706" s="14" t="n">
        <v>0</v>
      </c>
      <c r="N706" s="14" t="n">
        <v>8</v>
      </c>
      <c r="O706" s="14" t="n">
        <v>3</v>
      </c>
      <c r="P706" s="14" t="n">
        <v>2</v>
      </c>
      <c r="Q706" s="14" t="n">
        <v>1</v>
      </c>
      <c r="R706" s="16" t="n">
        <v>93700</v>
      </c>
      <c r="S706" s="24" t="n">
        <v>11</v>
      </c>
      <c r="T706" s="25" t="n">
        <f aca="false">IF(A706="","",E706+F706)</f>
        <v>0</v>
      </c>
      <c r="U706" s="26" t="str">
        <f aca="false">IFERROR(H706/G706,"")</f>
        <v/>
      </c>
      <c r="V706" s="27" t="str">
        <f aca="false">IFERROR(J706/I706,"")</f>
        <v/>
      </c>
      <c r="W706" s="27" t="n">
        <f aca="false">IFERROR(K706/J706,"")</f>
        <v>0.5</v>
      </c>
      <c r="X706" s="25" t="n">
        <f aca="false">IFERROR(T706/K706,"")</f>
        <v>0</v>
      </c>
      <c r="Y706" s="27" t="n">
        <f aca="false">IFERROR(O706/K706,"")</f>
        <v>0.75</v>
      </c>
      <c r="Z706" s="27" t="n">
        <f aca="false">IFERROR(P706/O706,"")</f>
        <v>0.666666666666667</v>
      </c>
      <c r="AA706" s="27" t="n">
        <f aca="false">IFERROR(Q706/P706,"")</f>
        <v>0.5</v>
      </c>
      <c r="AB706" s="25" t="n">
        <f aca="false">IFERROR(T706/P706,"")</f>
        <v>0</v>
      </c>
      <c r="AC706" s="25" t="n">
        <f aca="false">IFERROR(T706/Q706,"")</f>
        <v>0</v>
      </c>
      <c r="AD706" s="25" t="n">
        <f aca="false">IFERROR(R706/Q706,"")</f>
        <v>93700</v>
      </c>
      <c r="AE706" s="28" t="str">
        <f aca="false">IFERROR(R706/T706,"")</f>
        <v/>
      </c>
      <c r="AF706" s="29" t="str">
        <f aca="false">IF(A706="","",IF(OR(O706&gt;K706,P706&gt;O706,Q706&gt;P706,K706&gt;J706),"CHECK","OK"))</f>
        <v>OK</v>
      </c>
    </row>
    <row r="707" customFormat="false" ht="15" hidden="false" customHeight="false" outlineLevel="0" collapsed="false">
      <c r="A707" s="21" t="n">
        <v>46143</v>
      </c>
      <c r="B707" s="4" t="s">
        <v>109</v>
      </c>
      <c r="C707" s="4" t="s">
        <v>120</v>
      </c>
      <c r="D707" s="4" t="s">
        <v>131</v>
      </c>
      <c r="E707" s="16" t="n">
        <v>0</v>
      </c>
      <c r="F707" s="16" t="n">
        <v>6000</v>
      </c>
      <c r="G707" s="14" t="n">
        <v>6052</v>
      </c>
      <c r="H707" s="14" t="n">
        <v>130</v>
      </c>
      <c r="I707" s="14" t="n">
        <v>85</v>
      </c>
      <c r="J707" s="14" t="n">
        <v>4</v>
      </c>
      <c r="K707" s="14" t="n">
        <v>2</v>
      </c>
      <c r="L707" s="14" t="n">
        <v>2</v>
      </c>
      <c r="M707" s="14" t="n">
        <v>1</v>
      </c>
      <c r="N707" s="14" t="n">
        <v>1</v>
      </c>
      <c r="O707" s="14" t="n">
        <v>1</v>
      </c>
      <c r="P707" s="14" t="n">
        <v>1</v>
      </c>
      <c r="Q707" s="14" t="n">
        <v>1</v>
      </c>
      <c r="R707" s="16" t="n">
        <v>76300</v>
      </c>
      <c r="S707" s="24" t="n">
        <v>12</v>
      </c>
      <c r="T707" s="25" t="n">
        <f aca="false">IF(A707="","",E707+F707)</f>
        <v>6000</v>
      </c>
      <c r="U707" s="26" t="n">
        <f aca="false">IFERROR(H707/G707,"")</f>
        <v>0.0214805023132849</v>
      </c>
      <c r="V707" s="27" t="n">
        <f aca="false">IFERROR(J707/I707,"")</f>
        <v>0.0470588235294118</v>
      </c>
      <c r="W707" s="27" t="n">
        <f aca="false">IFERROR(K707/J707,"")</f>
        <v>0.5</v>
      </c>
      <c r="X707" s="25" t="n">
        <f aca="false">IFERROR(T707/K707,"")</f>
        <v>3000</v>
      </c>
      <c r="Y707" s="27" t="n">
        <f aca="false">IFERROR(O707/K707,"")</f>
        <v>0.5</v>
      </c>
      <c r="Z707" s="27" t="n">
        <f aca="false">IFERROR(P707/O707,"")</f>
        <v>1</v>
      </c>
      <c r="AA707" s="27" t="n">
        <f aca="false">IFERROR(Q707/P707,"")</f>
        <v>1</v>
      </c>
      <c r="AB707" s="25" t="n">
        <f aca="false">IFERROR(T707/P707,"")</f>
        <v>6000</v>
      </c>
      <c r="AC707" s="25" t="n">
        <f aca="false">IFERROR(T707/Q707,"")</f>
        <v>6000</v>
      </c>
      <c r="AD707" s="25" t="n">
        <f aca="false">IFERROR(R707/Q707,"")</f>
        <v>76300</v>
      </c>
      <c r="AE707" s="28" t="n">
        <f aca="false">IFERROR(R707/T707,"")</f>
        <v>12.7166666666667</v>
      </c>
      <c r="AF707" s="29" t="str">
        <f aca="false">IF(A707="","",IF(OR(O707&gt;K707,P707&gt;O707,Q707&gt;P707,K707&gt;J707),"CHECK","OK"))</f>
        <v>OK</v>
      </c>
    </row>
    <row r="708" customFormat="false" ht="15" hidden="false" customHeight="false" outlineLevel="0" collapsed="false">
      <c r="A708" s="21" t="n">
        <v>46143</v>
      </c>
      <c r="B708" s="4" t="s">
        <v>109</v>
      </c>
      <c r="C708" s="4" t="s">
        <v>120</v>
      </c>
      <c r="D708" s="4" t="s">
        <v>132</v>
      </c>
      <c r="E708" s="16" t="n">
        <v>0</v>
      </c>
      <c r="F708" s="16" t="n">
        <v>0</v>
      </c>
      <c r="G708" s="14" t="n">
        <v>0</v>
      </c>
      <c r="H708" s="14" t="n">
        <v>0</v>
      </c>
      <c r="I708" s="14" t="n">
        <v>0</v>
      </c>
      <c r="J708" s="14" t="n">
        <v>7</v>
      </c>
      <c r="K708" s="14" t="n">
        <v>6</v>
      </c>
      <c r="L708" s="14" t="n">
        <v>4</v>
      </c>
      <c r="M708" s="14" t="n">
        <v>2</v>
      </c>
      <c r="N708" s="14" t="n">
        <v>1</v>
      </c>
      <c r="O708" s="14" t="n">
        <v>4</v>
      </c>
      <c r="P708" s="14" t="n">
        <v>4</v>
      </c>
      <c r="Q708" s="14" t="n">
        <v>3</v>
      </c>
      <c r="R708" s="16" t="n">
        <v>255100</v>
      </c>
      <c r="S708" s="24" t="n">
        <v>24</v>
      </c>
      <c r="T708" s="25" t="n">
        <f aca="false">IF(A708="","",E708+F708)</f>
        <v>0</v>
      </c>
      <c r="U708" s="26" t="str">
        <f aca="false">IFERROR(H708/G708,"")</f>
        <v/>
      </c>
      <c r="V708" s="27" t="str">
        <f aca="false">IFERROR(J708/I708,"")</f>
        <v/>
      </c>
      <c r="W708" s="27" t="n">
        <f aca="false">IFERROR(K708/J708,"")</f>
        <v>0.857142857142857</v>
      </c>
      <c r="X708" s="25" t="n">
        <f aca="false">IFERROR(T708/K708,"")</f>
        <v>0</v>
      </c>
      <c r="Y708" s="27" t="n">
        <f aca="false">IFERROR(O708/K708,"")</f>
        <v>0.666666666666667</v>
      </c>
      <c r="Z708" s="27" t="n">
        <f aca="false">IFERROR(P708/O708,"")</f>
        <v>1</v>
      </c>
      <c r="AA708" s="27" t="n">
        <f aca="false">IFERROR(Q708/P708,"")</f>
        <v>0.75</v>
      </c>
      <c r="AB708" s="25" t="n">
        <f aca="false">IFERROR(T708/P708,"")</f>
        <v>0</v>
      </c>
      <c r="AC708" s="25" t="n">
        <f aca="false">IFERROR(T708/Q708,"")</f>
        <v>0</v>
      </c>
      <c r="AD708" s="25" t="n">
        <f aca="false">IFERROR(R708/Q708,"")</f>
        <v>85033.3333333333</v>
      </c>
      <c r="AE708" s="28" t="str">
        <f aca="false">IFERROR(R708/T708,"")</f>
        <v/>
      </c>
      <c r="AF708" s="29" t="str">
        <f aca="false">IF(A708="","",IF(OR(O708&gt;K708,P708&gt;O708,Q708&gt;P708,K708&gt;J708),"CHECK","OK"))</f>
        <v>OK</v>
      </c>
    </row>
    <row r="709" customFormat="false" ht="15" hidden="false" customHeight="false" outlineLevel="0" collapsed="false">
      <c r="A709" s="21" t="n">
        <v>46143</v>
      </c>
      <c r="B709" s="4" t="s">
        <v>109</v>
      </c>
      <c r="C709" s="4" t="s">
        <v>120</v>
      </c>
      <c r="D709" s="4" t="s">
        <v>133</v>
      </c>
      <c r="E709" s="16" t="n">
        <v>0</v>
      </c>
      <c r="F709" s="16" t="n">
        <v>0</v>
      </c>
      <c r="G709" s="14" t="n">
        <v>0</v>
      </c>
      <c r="H709" s="14" t="n">
        <v>0</v>
      </c>
      <c r="I709" s="14" t="n">
        <v>160</v>
      </c>
      <c r="J709" s="14" t="n">
        <v>8</v>
      </c>
      <c r="K709" s="14" t="n">
        <v>5</v>
      </c>
      <c r="L709" s="14" t="n">
        <v>4</v>
      </c>
      <c r="M709" s="14" t="n">
        <v>3</v>
      </c>
      <c r="N709" s="14" t="n">
        <v>1</v>
      </c>
      <c r="O709" s="14" t="n">
        <v>3</v>
      </c>
      <c r="P709" s="14" t="n">
        <v>2</v>
      </c>
      <c r="Q709" s="14" t="n">
        <v>1</v>
      </c>
      <c r="R709" s="16" t="n">
        <v>97100</v>
      </c>
      <c r="S709" s="24" t="n">
        <v>21</v>
      </c>
      <c r="T709" s="25" t="n">
        <f aca="false">IF(A709="","",E709+F709)</f>
        <v>0</v>
      </c>
      <c r="U709" s="26" t="str">
        <f aca="false">IFERROR(H709/G709,"")</f>
        <v/>
      </c>
      <c r="V709" s="27" t="n">
        <f aca="false">IFERROR(J709/I709,"")</f>
        <v>0.05</v>
      </c>
      <c r="W709" s="27" t="n">
        <f aca="false">IFERROR(K709/J709,"")</f>
        <v>0.625</v>
      </c>
      <c r="X709" s="25" t="n">
        <f aca="false">IFERROR(T709/K709,"")</f>
        <v>0</v>
      </c>
      <c r="Y709" s="27" t="n">
        <f aca="false">IFERROR(O709/K709,"")</f>
        <v>0.6</v>
      </c>
      <c r="Z709" s="27" t="n">
        <f aca="false">IFERROR(P709/O709,"")</f>
        <v>0.666666666666667</v>
      </c>
      <c r="AA709" s="27" t="n">
        <f aca="false">IFERROR(Q709/P709,"")</f>
        <v>0.5</v>
      </c>
      <c r="AB709" s="25" t="n">
        <f aca="false">IFERROR(T709/P709,"")</f>
        <v>0</v>
      </c>
      <c r="AC709" s="25" t="n">
        <f aca="false">IFERROR(T709/Q709,"")</f>
        <v>0</v>
      </c>
      <c r="AD709" s="25" t="n">
        <f aca="false">IFERROR(R709/Q709,"")</f>
        <v>97100</v>
      </c>
      <c r="AE709" s="28" t="str">
        <f aca="false">IFERROR(R709/T709,"")</f>
        <v/>
      </c>
      <c r="AF709" s="29" t="str">
        <f aca="false">IF(A709="","",IF(OR(O709&gt;K709,P709&gt;O709,Q709&gt;P709,K709&gt;J709),"CHECK","OK"))</f>
        <v>OK</v>
      </c>
    </row>
    <row r="710" customFormat="false" ht="15" hidden="false" customHeight="false" outlineLevel="0" collapsed="false">
      <c r="A710" s="21" t="n">
        <v>46143</v>
      </c>
      <c r="B710" s="4" t="s">
        <v>109</v>
      </c>
      <c r="C710" s="4" t="s">
        <v>122</v>
      </c>
      <c r="D710" s="4" t="s">
        <v>111</v>
      </c>
      <c r="E710" s="16" t="n">
        <v>92200</v>
      </c>
      <c r="F710" s="16" t="n">
        <v>8800</v>
      </c>
      <c r="G710" s="14" t="n">
        <v>21734</v>
      </c>
      <c r="H710" s="14" t="n">
        <v>1029</v>
      </c>
      <c r="I710" s="14" t="n">
        <v>879</v>
      </c>
      <c r="J710" s="14" t="n">
        <v>49</v>
      </c>
      <c r="K710" s="14" t="n">
        <v>34</v>
      </c>
      <c r="L710" s="14" t="n">
        <v>24</v>
      </c>
      <c r="M710" s="14" t="n">
        <v>17</v>
      </c>
      <c r="N710" s="14" t="n">
        <v>8</v>
      </c>
      <c r="O710" s="14" t="n">
        <v>21</v>
      </c>
      <c r="P710" s="14" t="n">
        <v>17</v>
      </c>
      <c r="Q710" s="14" t="n">
        <v>16</v>
      </c>
      <c r="R710" s="16" t="n">
        <v>82700</v>
      </c>
      <c r="S710" s="24" t="n">
        <v>13</v>
      </c>
      <c r="T710" s="25" t="n">
        <f aca="false">IF(A710="","",E710+F710)</f>
        <v>101000</v>
      </c>
      <c r="U710" s="26" t="n">
        <f aca="false">IFERROR(H710/G710,"")</f>
        <v>0.0473451734609368</v>
      </c>
      <c r="V710" s="27" t="n">
        <f aca="false">IFERROR(J710/I710,"")</f>
        <v>0.055745164960182</v>
      </c>
      <c r="W710" s="27" t="n">
        <f aca="false">IFERROR(K710/J710,"")</f>
        <v>0.693877551020408</v>
      </c>
      <c r="X710" s="25" t="n">
        <f aca="false">IFERROR(T710/K710,"")</f>
        <v>2970.58823529412</v>
      </c>
      <c r="Y710" s="27" t="n">
        <f aca="false">IFERROR(O710/K710,"")</f>
        <v>0.617647058823529</v>
      </c>
      <c r="Z710" s="27" t="n">
        <f aca="false">IFERROR(P710/O710,"")</f>
        <v>0.80952380952381</v>
      </c>
      <c r="AA710" s="27" t="n">
        <f aca="false">IFERROR(Q710/P710,"")</f>
        <v>0.941176470588235</v>
      </c>
      <c r="AB710" s="25" t="n">
        <f aca="false">IFERROR(T710/P710,"")</f>
        <v>5941.17647058824</v>
      </c>
      <c r="AC710" s="25" t="n">
        <f aca="false">IFERROR(T710/Q710,"")</f>
        <v>6312.5</v>
      </c>
      <c r="AD710" s="25" t="n">
        <f aca="false">IFERROR(R710/Q710,"")</f>
        <v>5168.75</v>
      </c>
      <c r="AE710" s="28" t="n">
        <f aca="false">IFERROR(R710/T710,"")</f>
        <v>0.818811881188119</v>
      </c>
      <c r="AF710" s="29" t="str">
        <f aca="false">IF(A710="","",IF(OR(O710&gt;K710,P710&gt;O710,Q710&gt;P710,K710&gt;J710),"CHECK","OK"))</f>
        <v>OK</v>
      </c>
    </row>
    <row r="711" customFormat="false" ht="15" hidden="false" customHeight="false" outlineLevel="0" collapsed="false">
      <c r="A711" s="21" t="n">
        <v>46143</v>
      </c>
      <c r="B711" s="4" t="s">
        <v>109</v>
      </c>
      <c r="C711" s="4" t="s">
        <v>122</v>
      </c>
      <c r="D711" s="4" t="s">
        <v>117</v>
      </c>
      <c r="E711" s="16" t="n">
        <v>19900</v>
      </c>
      <c r="F711" s="16" t="n">
        <v>2200</v>
      </c>
      <c r="G711" s="14" t="n">
        <v>5673</v>
      </c>
      <c r="H711" s="14" t="n">
        <v>722</v>
      </c>
      <c r="I711" s="14" t="n">
        <v>690</v>
      </c>
      <c r="J711" s="14" t="n">
        <v>69</v>
      </c>
      <c r="K711" s="14" t="n">
        <v>55</v>
      </c>
      <c r="L711" s="14" t="n">
        <v>34</v>
      </c>
      <c r="M711" s="14" t="n">
        <v>24</v>
      </c>
      <c r="N711" s="14" t="n">
        <v>11</v>
      </c>
      <c r="O711" s="14" t="n">
        <v>43</v>
      </c>
      <c r="P711" s="14" t="n">
        <v>37</v>
      </c>
      <c r="Q711" s="14" t="n">
        <v>36</v>
      </c>
      <c r="R711" s="16" t="n">
        <v>148800</v>
      </c>
      <c r="S711" s="24" t="n">
        <v>11</v>
      </c>
      <c r="T711" s="25" t="n">
        <f aca="false">IF(A711="","",E711+F711)</f>
        <v>22100</v>
      </c>
      <c r="U711" s="26" t="n">
        <f aca="false">IFERROR(H711/G711,"")</f>
        <v>0.127269522298607</v>
      </c>
      <c r="V711" s="27" t="n">
        <f aca="false">IFERROR(J711/I711,"")</f>
        <v>0.1</v>
      </c>
      <c r="W711" s="27" t="n">
        <f aca="false">IFERROR(K711/J711,"")</f>
        <v>0.797101449275362</v>
      </c>
      <c r="X711" s="25" t="n">
        <f aca="false">IFERROR(T711/K711,"")</f>
        <v>401.818181818182</v>
      </c>
      <c r="Y711" s="27" t="n">
        <f aca="false">IFERROR(O711/K711,"")</f>
        <v>0.781818181818182</v>
      </c>
      <c r="Z711" s="27" t="n">
        <f aca="false">IFERROR(P711/O711,"")</f>
        <v>0.86046511627907</v>
      </c>
      <c r="AA711" s="27" t="n">
        <f aca="false">IFERROR(Q711/P711,"")</f>
        <v>0.972972972972973</v>
      </c>
      <c r="AB711" s="25" t="n">
        <f aca="false">IFERROR(T711/P711,"")</f>
        <v>597.297297297297</v>
      </c>
      <c r="AC711" s="25" t="n">
        <f aca="false">IFERROR(T711/Q711,"")</f>
        <v>613.888888888889</v>
      </c>
      <c r="AD711" s="25" t="n">
        <f aca="false">IFERROR(R711/Q711,"")</f>
        <v>4133.33333333333</v>
      </c>
      <c r="AE711" s="28" t="n">
        <f aca="false">IFERROR(R711/T711,"")</f>
        <v>6.73303167420815</v>
      </c>
      <c r="AF711" s="29" t="str">
        <f aca="false">IF(A711="","",IF(OR(O711&gt;K711,P711&gt;O711,Q711&gt;P711,K711&gt;J711),"CHECK","OK"))</f>
        <v>OK</v>
      </c>
    </row>
    <row r="712" customFormat="false" ht="15" hidden="false" customHeight="false" outlineLevel="0" collapsed="false">
      <c r="A712" s="21" t="n">
        <v>46143</v>
      </c>
      <c r="B712" s="4" t="s">
        <v>109</v>
      </c>
      <c r="C712" s="4" t="s">
        <v>122</v>
      </c>
      <c r="D712" s="4" t="s">
        <v>121</v>
      </c>
      <c r="E712" s="16" t="n">
        <v>56500</v>
      </c>
      <c r="F712" s="16" t="n">
        <v>6300</v>
      </c>
      <c r="G712" s="14" t="n">
        <v>98610</v>
      </c>
      <c r="H712" s="14" t="n">
        <v>1165</v>
      </c>
      <c r="I712" s="14" t="n">
        <v>1013</v>
      </c>
      <c r="J712" s="14" t="n">
        <v>47</v>
      </c>
      <c r="K712" s="14" t="n">
        <v>24</v>
      </c>
      <c r="L712" s="14" t="n">
        <v>24</v>
      </c>
      <c r="M712" s="14" t="n">
        <v>16</v>
      </c>
      <c r="N712" s="14" t="n">
        <v>7</v>
      </c>
      <c r="O712" s="14" t="n">
        <v>14</v>
      </c>
      <c r="P712" s="14" t="n">
        <v>10</v>
      </c>
      <c r="Q712" s="14" t="n">
        <v>9</v>
      </c>
      <c r="R712" s="16" t="n">
        <v>37200</v>
      </c>
      <c r="S712" s="24" t="n">
        <v>14</v>
      </c>
      <c r="T712" s="25" t="n">
        <f aca="false">IF(A712="","",E712+F712)</f>
        <v>62800</v>
      </c>
      <c r="U712" s="26" t="n">
        <f aca="false">IFERROR(H712/G712,"")</f>
        <v>0.0118142176249873</v>
      </c>
      <c r="V712" s="27" t="n">
        <f aca="false">IFERROR(J712/I712,"")</f>
        <v>0.0463968410661402</v>
      </c>
      <c r="W712" s="27" t="n">
        <f aca="false">IFERROR(K712/J712,"")</f>
        <v>0.51063829787234</v>
      </c>
      <c r="X712" s="25" t="n">
        <f aca="false">IFERROR(T712/K712,"")</f>
        <v>2616.66666666667</v>
      </c>
      <c r="Y712" s="27" t="n">
        <f aca="false">IFERROR(O712/K712,"")</f>
        <v>0.583333333333333</v>
      </c>
      <c r="Z712" s="27" t="n">
        <f aca="false">IFERROR(P712/O712,"")</f>
        <v>0.714285714285714</v>
      </c>
      <c r="AA712" s="27" t="n">
        <f aca="false">IFERROR(Q712/P712,"")</f>
        <v>0.9</v>
      </c>
      <c r="AB712" s="25" t="n">
        <f aca="false">IFERROR(T712/P712,"")</f>
        <v>6280</v>
      </c>
      <c r="AC712" s="25" t="n">
        <f aca="false">IFERROR(T712/Q712,"")</f>
        <v>6977.77777777778</v>
      </c>
      <c r="AD712" s="25" t="n">
        <f aca="false">IFERROR(R712/Q712,"")</f>
        <v>4133.33333333333</v>
      </c>
      <c r="AE712" s="28" t="n">
        <f aca="false">IFERROR(R712/T712,"")</f>
        <v>0.592356687898089</v>
      </c>
      <c r="AF712" s="29" t="str">
        <f aca="false">IF(A712="","",IF(OR(O712&gt;K712,P712&gt;O712,Q712&gt;P712,K712&gt;J712),"CHECK","OK"))</f>
        <v>OK</v>
      </c>
    </row>
    <row r="713" customFormat="false" ht="15" hidden="false" customHeight="false" outlineLevel="0" collapsed="false">
      <c r="A713" s="21" t="n">
        <v>46143</v>
      </c>
      <c r="B713" s="4" t="s">
        <v>109</v>
      </c>
      <c r="C713" s="4" t="s">
        <v>122</v>
      </c>
      <c r="D713" s="4" t="s">
        <v>123</v>
      </c>
      <c r="E713" s="16" t="n">
        <v>31000</v>
      </c>
      <c r="F713" s="16" t="n">
        <v>7500</v>
      </c>
      <c r="G713" s="14" t="n">
        <v>112115</v>
      </c>
      <c r="H713" s="14" t="n">
        <v>430</v>
      </c>
      <c r="I713" s="14" t="n">
        <v>328</v>
      </c>
      <c r="J713" s="14" t="n">
        <v>8</v>
      </c>
      <c r="K713" s="14" t="n">
        <v>4</v>
      </c>
      <c r="L713" s="14" t="n">
        <v>4</v>
      </c>
      <c r="M713" s="14" t="n">
        <v>3</v>
      </c>
      <c r="N713" s="14" t="n">
        <v>1</v>
      </c>
      <c r="O713" s="14" t="n">
        <v>2</v>
      </c>
      <c r="P713" s="14" t="n">
        <v>1</v>
      </c>
      <c r="Q713" s="14" t="n">
        <v>1</v>
      </c>
      <c r="R713" s="16" t="n">
        <v>3900</v>
      </c>
      <c r="S713" s="24" t="n">
        <v>9</v>
      </c>
      <c r="T713" s="25" t="n">
        <f aca="false">IF(A713="","",E713+F713)</f>
        <v>38500</v>
      </c>
      <c r="U713" s="26" t="n">
        <f aca="false">IFERROR(H713/G713,"")</f>
        <v>0.00383534763412567</v>
      </c>
      <c r="V713" s="27" t="n">
        <f aca="false">IFERROR(J713/I713,"")</f>
        <v>0.024390243902439</v>
      </c>
      <c r="W713" s="27" t="n">
        <f aca="false">IFERROR(K713/J713,"")</f>
        <v>0.5</v>
      </c>
      <c r="X713" s="25" t="n">
        <f aca="false">IFERROR(T713/K713,"")</f>
        <v>9625</v>
      </c>
      <c r="Y713" s="27" t="n">
        <f aca="false">IFERROR(O713/K713,"")</f>
        <v>0.5</v>
      </c>
      <c r="Z713" s="27" t="n">
        <f aca="false">IFERROR(P713/O713,"")</f>
        <v>0.5</v>
      </c>
      <c r="AA713" s="27" t="n">
        <f aca="false">IFERROR(Q713/P713,"")</f>
        <v>1</v>
      </c>
      <c r="AB713" s="25" t="n">
        <f aca="false">IFERROR(T713/P713,"")</f>
        <v>38500</v>
      </c>
      <c r="AC713" s="25" t="n">
        <f aca="false">IFERROR(T713/Q713,"")</f>
        <v>38500</v>
      </c>
      <c r="AD713" s="25" t="n">
        <f aca="false">IFERROR(R713/Q713,"")</f>
        <v>3900</v>
      </c>
      <c r="AE713" s="28" t="n">
        <f aca="false">IFERROR(R713/T713,"")</f>
        <v>0.101298701298701</v>
      </c>
      <c r="AF713" s="29" t="str">
        <f aca="false">IF(A713="","",IF(OR(O713&gt;K713,P713&gt;O713,Q713&gt;P713,K713&gt;J713),"CHECK","OK"))</f>
        <v>OK</v>
      </c>
    </row>
    <row r="714" customFormat="false" ht="15" hidden="false" customHeight="false" outlineLevel="0" collapsed="false">
      <c r="A714" s="21" t="n">
        <v>46143</v>
      </c>
      <c r="B714" s="4" t="s">
        <v>109</v>
      </c>
      <c r="C714" s="4" t="s">
        <v>122</v>
      </c>
      <c r="D714" s="4" t="s">
        <v>126</v>
      </c>
      <c r="E714" s="16" t="n">
        <v>57200</v>
      </c>
      <c r="F714" s="16" t="n">
        <v>8700</v>
      </c>
      <c r="G714" s="14" t="n">
        <v>144493</v>
      </c>
      <c r="H714" s="14" t="n">
        <v>1406</v>
      </c>
      <c r="I714" s="14" t="n">
        <v>905</v>
      </c>
      <c r="J714" s="14" t="n">
        <v>42</v>
      </c>
      <c r="K714" s="14" t="n">
        <v>21</v>
      </c>
      <c r="L714" s="14" t="n">
        <v>21</v>
      </c>
      <c r="M714" s="14" t="n">
        <v>15</v>
      </c>
      <c r="N714" s="14" t="n">
        <v>6</v>
      </c>
      <c r="O714" s="14" t="n">
        <v>11</v>
      </c>
      <c r="P714" s="14" t="n">
        <v>7</v>
      </c>
      <c r="Q714" s="14" t="n">
        <v>5</v>
      </c>
      <c r="R714" s="16" t="n">
        <v>19200</v>
      </c>
      <c r="S714" s="24" t="n">
        <v>18</v>
      </c>
      <c r="T714" s="25" t="n">
        <f aca="false">IF(A714="","",E714+F714)</f>
        <v>65900</v>
      </c>
      <c r="U714" s="26" t="n">
        <f aca="false">IFERROR(H714/G714,"")</f>
        <v>0.00973057518357291</v>
      </c>
      <c r="V714" s="27" t="n">
        <f aca="false">IFERROR(J714/I714,"")</f>
        <v>0.0464088397790055</v>
      </c>
      <c r="W714" s="27" t="n">
        <f aca="false">IFERROR(K714/J714,"")</f>
        <v>0.5</v>
      </c>
      <c r="X714" s="25" t="n">
        <f aca="false">IFERROR(T714/K714,"")</f>
        <v>3138.09523809524</v>
      </c>
      <c r="Y714" s="27" t="n">
        <f aca="false">IFERROR(O714/K714,"")</f>
        <v>0.523809523809524</v>
      </c>
      <c r="Z714" s="27" t="n">
        <f aca="false">IFERROR(P714/O714,"")</f>
        <v>0.636363636363636</v>
      </c>
      <c r="AA714" s="27" t="n">
        <f aca="false">IFERROR(Q714/P714,"")</f>
        <v>0.714285714285714</v>
      </c>
      <c r="AB714" s="25" t="n">
        <f aca="false">IFERROR(T714/P714,"")</f>
        <v>9414.28571428571</v>
      </c>
      <c r="AC714" s="25" t="n">
        <f aca="false">IFERROR(T714/Q714,"")</f>
        <v>13180</v>
      </c>
      <c r="AD714" s="25" t="n">
        <f aca="false">IFERROR(R714/Q714,"")</f>
        <v>3840</v>
      </c>
      <c r="AE714" s="28" t="n">
        <f aca="false">IFERROR(R714/T714,"")</f>
        <v>0.291350531107739</v>
      </c>
      <c r="AF714" s="29" t="str">
        <f aca="false">IF(A714="","",IF(OR(O714&gt;K714,P714&gt;O714,Q714&gt;P714,K714&gt;J714),"CHECK","OK"))</f>
        <v>OK</v>
      </c>
    </row>
    <row r="715" customFormat="false" ht="15" hidden="false" customHeight="false" outlineLevel="0" collapsed="false">
      <c r="A715" s="21" t="n">
        <v>46143</v>
      </c>
      <c r="B715" s="4" t="s">
        <v>109</v>
      </c>
      <c r="C715" s="4" t="s">
        <v>122</v>
      </c>
      <c r="D715" s="4" t="s">
        <v>127</v>
      </c>
      <c r="E715" s="16" t="n">
        <v>0</v>
      </c>
      <c r="F715" s="16" t="n">
        <v>17700</v>
      </c>
      <c r="G715" s="14" t="n">
        <v>34271</v>
      </c>
      <c r="H715" s="14" t="n">
        <v>999</v>
      </c>
      <c r="I715" s="14" t="n">
        <v>1001</v>
      </c>
      <c r="J715" s="14" t="n">
        <v>30</v>
      </c>
      <c r="K715" s="14" t="n">
        <v>22</v>
      </c>
      <c r="L715" s="14" t="n">
        <v>15</v>
      </c>
      <c r="M715" s="14" t="n">
        <v>10</v>
      </c>
      <c r="N715" s="14" t="n">
        <v>5</v>
      </c>
      <c r="O715" s="14" t="n">
        <v>15</v>
      </c>
      <c r="P715" s="14" t="n">
        <v>12</v>
      </c>
      <c r="Q715" s="14" t="n">
        <v>11</v>
      </c>
      <c r="R715" s="16" t="n">
        <v>55200</v>
      </c>
      <c r="S715" s="24" t="n">
        <v>11</v>
      </c>
      <c r="T715" s="25" t="n">
        <f aca="false">IF(A715="","",E715+F715)</f>
        <v>17700</v>
      </c>
      <c r="U715" s="26" t="n">
        <f aca="false">IFERROR(H715/G715,"")</f>
        <v>0.0291500102127163</v>
      </c>
      <c r="V715" s="27" t="n">
        <f aca="false">IFERROR(J715/I715,"")</f>
        <v>0.02997002997003</v>
      </c>
      <c r="W715" s="27" t="n">
        <f aca="false">IFERROR(K715/J715,"")</f>
        <v>0.733333333333333</v>
      </c>
      <c r="X715" s="25" t="n">
        <f aca="false">IFERROR(T715/K715,"")</f>
        <v>804.545454545455</v>
      </c>
      <c r="Y715" s="27" t="n">
        <f aca="false">IFERROR(O715/K715,"")</f>
        <v>0.681818181818182</v>
      </c>
      <c r="Z715" s="27" t="n">
        <f aca="false">IFERROR(P715/O715,"")</f>
        <v>0.8</v>
      </c>
      <c r="AA715" s="27" t="n">
        <f aca="false">IFERROR(Q715/P715,"")</f>
        <v>0.916666666666667</v>
      </c>
      <c r="AB715" s="25" t="n">
        <f aca="false">IFERROR(T715/P715,"")</f>
        <v>1475</v>
      </c>
      <c r="AC715" s="25" t="n">
        <f aca="false">IFERROR(T715/Q715,"")</f>
        <v>1609.09090909091</v>
      </c>
      <c r="AD715" s="25" t="n">
        <f aca="false">IFERROR(R715/Q715,"")</f>
        <v>5018.18181818182</v>
      </c>
      <c r="AE715" s="28" t="n">
        <f aca="false">IFERROR(R715/T715,"")</f>
        <v>3.11864406779661</v>
      </c>
      <c r="AF715" s="29" t="str">
        <f aca="false">IF(A715="","",IF(OR(O715&gt;K715,P715&gt;O715,Q715&gt;P715,K715&gt;J715),"CHECK","OK"))</f>
        <v>OK</v>
      </c>
    </row>
    <row r="716" customFormat="false" ht="15" hidden="false" customHeight="false" outlineLevel="0" collapsed="false">
      <c r="A716" s="21" t="n">
        <v>46143</v>
      </c>
      <c r="B716" s="4" t="s">
        <v>109</v>
      </c>
      <c r="C716" s="4" t="s">
        <v>122</v>
      </c>
      <c r="D716" s="4" t="s">
        <v>128</v>
      </c>
      <c r="E716" s="16" t="n">
        <v>0</v>
      </c>
      <c r="F716" s="16" t="n">
        <v>5800</v>
      </c>
      <c r="G716" s="14" t="n">
        <v>14782</v>
      </c>
      <c r="H716" s="14" t="n">
        <v>800</v>
      </c>
      <c r="I716" s="14" t="n">
        <v>659</v>
      </c>
      <c r="J716" s="14" t="n">
        <v>155</v>
      </c>
      <c r="K716" s="14" t="n">
        <v>113</v>
      </c>
      <c r="L716" s="14" t="n">
        <v>116</v>
      </c>
      <c r="M716" s="14" t="n">
        <v>16</v>
      </c>
      <c r="N716" s="14" t="n">
        <v>23</v>
      </c>
      <c r="O716" s="14" t="n">
        <v>84</v>
      </c>
      <c r="P716" s="14" t="n">
        <v>64</v>
      </c>
      <c r="Q716" s="14" t="n">
        <v>58</v>
      </c>
      <c r="R716" s="16" t="n">
        <v>248700</v>
      </c>
      <c r="S716" s="24" t="n">
        <v>21</v>
      </c>
      <c r="T716" s="25" t="n">
        <f aca="false">IF(A716="","",E716+F716)</f>
        <v>5800</v>
      </c>
      <c r="U716" s="26" t="n">
        <f aca="false">IFERROR(H716/G716,"")</f>
        <v>0.0541198755242863</v>
      </c>
      <c r="V716" s="27" t="n">
        <f aca="false">IFERROR(J716/I716,"")</f>
        <v>0.235204855842185</v>
      </c>
      <c r="W716" s="27" t="n">
        <f aca="false">IFERROR(K716/J716,"")</f>
        <v>0.729032258064516</v>
      </c>
      <c r="X716" s="25" t="n">
        <f aca="false">IFERROR(T716/K716,"")</f>
        <v>51.3274336283186</v>
      </c>
      <c r="Y716" s="27" t="n">
        <f aca="false">IFERROR(O716/K716,"")</f>
        <v>0.743362831858407</v>
      </c>
      <c r="Z716" s="27" t="n">
        <f aca="false">IFERROR(P716/O716,"")</f>
        <v>0.761904761904762</v>
      </c>
      <c r="AA716" s="27" t="n">
        <f aca="false">IFERROR(Q716/P716,"")</f>
        <v>0.90625</v>
      </c>
      <c r="AB716" s="25" t="n">
        <f aca="false">IFERROR(T716/P716,"")</f>
        <v>90.625</v>
      </c>
      <c r="AC716" s="25" t="n">
        <f aca="false">IFERROR(T716/Q716,"")</f>
        <v>100</v>
      </c>
      <c r="AD716" s="25" t="n">
        <f aca="false">IFERROR(R716/Q716,"")</f>
        <v>4287.93103448276</v>
      </c>
      <c r="AE716" s="28" t="n">
        <f aca="false">IFERROR(R716/T716,"")</f>
        <v>42.8793103448276</v>
      </c>
      <c r="AF716" s="29" t="str">
        <f aca="false">IF(A716="","",IF(OR(O716&gt;K716,P716&gt;O716,Q716&gt;P716,K716&gt;J716),"CHECK","OK"))</f>
        <v>OK</v>
      </c>
    </row>
    <row r="717" customFormat="false" ht="15" hidden="false" customHeight="false" outlineLevel="0" collapsed="false">
      <c r="A717" s="21" t="n">
        <v>46143</v>
      </c>
      <c r="B717" s="4" t="s">
        <v>109</v>
      </c>
      <c r="C717" s="4" t="s">
        <v>122</v>
      </c>
      <c r="D717" s="4" t="s">
        <v>129</v>
      </c>
      <c r="E717" s="16" t="n">
        <v>0</v>
      </c>
      <c r="F717" s="16" t="n">
        <v>11600</v>
      </c>
      <c r="G717" s="14" t="n">
        <v>18965</v>
      </c>
      <c r="H717" s="14" t="n">
        <v>172</v>
      </c>
      <c r="I717" s="14" t="n">
        <v>129</v>
      </c>
      <c r="J717" s="14" t="n">
        <v>3</v>
      </c>
      <c r="K717" s="14" t="n">
        <v>1</v>
      </c>
      <c r="L717" s="14" t="n">
        <v>2</v>
      </c>
      <c r="M717" s="14" t="n">
        <v>1</v>
      </c>
      <c r="N717" s="14" t="n">
        <v>0</v>
      </c>
      <c r="O717" s="14" t="n">
        <v>1</v>
      </c>
      <c r="P717" s="14" t="n">
        <v>1</v>
      </c>
      <c r="Q717" s="14" t="n">
        <v>1</v>
      </c>
      <c r="R717" s="16" t="n">
        <v>5100</v>
      </c>
      <c r="S717" s="24" t="n">
        <v>24</v>
      </c>
      <c r="T717" s="25" t="n">
        <f aca="false">IF(A717="","",E717+F717)</f>
        <v>11600</v>
      </c>
      <c r="U717" s="26" t="n">
        <f aca="false">IFERROR(H717/G717,"")</f>
        <v>0.00906933825467967</v>
      </c>
      <c r="V717" s="27" t="n">
        <f aca="false">IFERROR(J717/I717,"")</f>
        <v>0.0232558139534884</v>
      </c>
      <c r="W717" s="27" t="n">
        <f aca="false">IFERROR(K717/J717,"")</f>
        <v>0.333333333333333</v>
      </c>
      <c r="X717" s="25" t="n">
        <f aca="false">IFERROR(T717/K717,"")</f>
        <v>11600</v>
      </c>
      <c r="Y717" s="27" t="n">
        <f aca="false">IFERROR(O717/K717,"")</f>
        <v>1</v>
      </c>
      <c r="Z717" s="27" t="n">
        <f aca="false">IFERROR(P717/O717,"")</f>
        <v>1</v>
      </c>
      <c r="AA717" s="27" t="n">
        <f aca="false">IFERROR(Q717/P717,"")</f>
        <v>1</v>
      </c>
      <c r="AB717" s="25" t="n">
        <f aca="false">IFERROR(T717/P717,"")</f>
        <v>11600</v>
      </c>
      <c r="AC717" s="25" t="n">
        <f aca="false">IFERROR(T717/Q717,"")</f>
        <v>11600</v>
      </c>
      <c r="AD717" s="25" t="n">
        <f aca="false">IFERROR(R717/Q717,"")</f>
        <v>5100</v>
      </c>
      <c r="AE717" s="28" t="n">
        <f aca="false">IFERROR(R717/T717,"")</f>
        <v>0.439655172413793</v>
      </c>
      <c r="AF717" s="29" t="str">
        <f aca="false">IF(A717="","",IF(OR(O717&gt;K717,P717&gt;O717,Q717&gt;P717,K717&gt;J717),"CHECK","OK"))</f>
        <v>OK</v>
      </c>
    </row>
    <row r="718" customFormat="false" ht="15" hidden="false" customHeight="false" outlineLevel="0" collapsed="false">
      <c r="A718" s="21" t="n">
        <v>46143</v>
      </c>
      <c r="B718" s="4" t="s">
        <v>109</v>
      </c>
      <c r="C718" s="4" t="s">
        <v>122</v>
      </c>
      <c r="D718" s="4" t="s">
        <v>130</v>
      </c>
      <c r="E718" s="16" t="n">
        <v>0</v>
      </c>
      <c r="F718" s="16" t="n">
        <v>0</v>
      </c>
      <c r="G718" s="14" t="n">
        <v>0</v>
      </c>
      <c r="H718" s="14" t="n">
        <v>0</v>
      </c>
      <c r="I718" s="14" t="n">
        <v>0</v>
      </c>
      <c r="J718" s="14" t="n">
        <v>11</v>
      </c>
      <c r="K718" s="14" t="n">
        <v>7</v>
      </c>
      <c r="L718" s="14" t="n">
        <v>0</v>
      </c>
      <c r="M718" s="14" t="n">
        <v>0</v>
      </c>
      <c r="N718" s="14" t="n">
        <v>11</v>
      </c>
      <c r="O718" s="14" t="n">
        <v>4</v>
      </c>
      <c r="P718" s="14" t="n">
        <v>3</v>
      </c>
      <c r="Q718" s="14" t="n">
        <v>3</v>
      </c>
      <c r="R718" s="16" t="n">
        <v>12000</v>
      </c>
      <c r="S718" s="24" t="n">
        <v>9</v>
      </c>
      <c r="T718" s="25" t="n">
        <f aca="false">IF(A718="","",E718+F718)</f>
        <v>0</v>
      </c>
      <c r="U718" s="26" t="str">
        <f aca="false">IFERROR(H718/G718,"")</f>
        <v/>
      </c>
      <c r="V718" s="27" t="str">
        <f aca="false">IFERROR(J718/I718,"")</f>
        <v/>
      </c>
      <c r="W718" s="27" t="n">
        <f aca="false">IFERROR(K718/J718,"")</f>
        <v>0.636363636363636</v>
      </c>
      <c r="X718" s="25" t="n">
        <f aca="false">IFERROR(T718/K718,"")</f>
        <v>0</v>
      </c>
      <c r="Y718" s="27" t="n">
        <f aca="false">IFERROR(O718/K718,"")</f>
        <v>0.571428571428571</v>
      </c>
      <c r="Z718" s="27" t="n">
        <f aca="false">IFERROR(P718/O718,"")</f>
        <v>0.75</v>
      </c>
      <c r="AA718" s="27" t="n">
        <f aca="false">IFERROR(Q718/P718,"")</f>
        <v>1</v>
      </c>
      <c r="AB718" s="25" t="n">
        <f aca="false">IFERROR(T718/P718,"")</f>
        <v>0</v>
      </c>
      <c r="AC718" s="25" t="n">
        <f aca="false">IFERROR(T718/Q718,"")</f>
        <v>0</v>
      </c>
      <c r="AD718" s="25" t="n">
        <f aca="false">IFERROR(R718/Q718,"")</f>
        <v>4000</v>
      </c>
      <c r="AE718" s="28" t="str">
        <f aca="false">IFERROR(R718/T718,"")</f>
        <v/>
      </c>
      <c r="AF718" s="29" t="str">
        <f aca="false">IF(A718="","",IF(OR(O718&gt;K718,P718&gt;O718,Q718&gt;P718,K718&gt;J718),"CHECK","OK"))</f>
        <v>OK</v>
      </c>
    </row>
    <row r="719" customFormat="false" ht="15" hidden="false" customHeight="false" outlineLevel="0" collapsed="false">
      <c r="A719" s="21" t="n">
        <v>46143</v>
      </c>
      <c r="B719" s="4" t="s">
        <v>109</v>
      </c>
      <c r="C719" s="4" t="s">
        <v>122</v>
      </c>
      <c r="D719" s="4" t="s">
        <v>131</v>
      </c>
      <c r="E719" s="16" t="n">
        <v>0</v>
      </c>
      <c r="F719" s="16" t="n">
        <v>3900</v>
      </c>
      <c r="G719" s="14" t="n">
        <v>7546</v>
      </c>
      <c r="H719" s="14" t="n">
        <v>158</v>
      </c>
      <c r="I719" s="14" t="n">
        <v>108</v>
      </c>
      <c r="J719" s="14" t="n">
        <v>6</v>
      </c>
      <c r="K719" s="14" t="n">
        <v>4</v>
      </c>
      <c r="L719" s="14" t="n">
        <v>3</v>
      </c>
      <c r="M719" s="14" t="n">
        <v>2</v>
      </c>
      <c r="N719" s="14" t="n">
        <v>1</v>
      </c>
      <c r="O719" s="14" t="n">
        <v>3</v>
      </c>
      <c r="P719" s="14" t="n">
        <v>2</v>
      </c>
      <c r="Q719" s="14" t="n">
        <v>2</v>
      </c>
      <c r="R719" s="16" t="n">
        <v>8700</v>
      </c>
      <c r="S719" s="24" t="n">
        <v>22</v>
      </c>
      <c r="T719" s="25" t="n">
        <f aca="false">IF(A719="","",E719+F719)</f>
        <v>3900</v>
      </c>
      <c r="U719" s="26" t="n">
        <f aca="false">IFERROR(H719/G719,"")</f>
        <v>0.0209382454280413</v>
      </c>
      <c r="V719" s="27" t="n">
        <f aca="false">IFERROR(J719/I719,"")</f>
        <v>0.0555555555555556</v>
      </c>
      <c r="W719" s="27" t="n">
        <f aca="false">IFERROR(K719/J719,"")</f>
        <v>0.666666666666667</v>
      </c>
      <c r="X719" s="25" t="n">
        <f aca="false">IFERROR(T719/K719,"")</f>
        <v>975</v>
      </c>
      <c r="Y719" s="27" t="n">
        <f aca="false">IFERROR(O719/K719,"")</f>
        <v>0.75</v>
      </c>
      <c r="Z719" s="27" t="n">
        <f aca="false">IFERROR(P719/O719,"")</f>
        <v>0.666666666666667</v>
      </c>
      <c r="AA719" s="27" t="n">
        <f aca="false">IFERROR(Q719/P719,"")</f>
        <v>1</v>
      </c>
      <c r="AB719" s="25" t="n">
        <f aca="false">IFERROR(T719/P719,"")</f>
        <v>1950</v>
      </c>
      <c r="AC719" s="25" t="n">
        <f aca="false">IFERROR(T719/Q719,"")</f>
        <v>1950</v>
      </c>
      <c r="AD719" s="25" t="n">
        <f aca="false">IFERROR(R719/Q719,"")</f>
        <v>4350</v>
      </c>
      <c r="AE719" s="28" t="n">
        <f aca="false">IFERROR(R719/T719,"")</f>
        <v>2.23076923076923</v>
      </c>
      <c r="AF719" s="29" t="str">
        <f aca="false">IF(A719="","",IF(OR(O719&gt;K719,P719&gt;O719,Q719&gt;P719,K719&gt;J719),"CHECK","OK"))</f>
        <v>OK</v>
      </c>
    </row>
    <row r="720" customFormat="false" ht="15" hidden="false" customHeight="false" outlineLevel="0" collapsed="false">
      <c r="A720" s="21" t="n">
        <v>46143</v>
      </c>
      <c r="B720" s="4" t="s">
        <v>109</v>
      </c>
      <c r="C720" s="4" t="s">
        <v>122</v>
      </c>
      <c r="D720" s="4" t="s">
        <v>132</v>
      </c>
      <c r="E720" s="16" t="n">
        <v>0</v>
      </c>
      <c r="F720" s="16" t="n">
        <v>0</v>
      </c>
      <c r="G720" s="14" t="n">
        <v>0</v>
      </c>
      <c r="H720" s="14" t="n">
        <v>0</v>
      </c>
      <c r="I720" s="14" t="n">
        <v>0</v>
      </c>
      <c r="J720" s="14" t="n">
        <v>8</v>
      </c>
      <c r="K720" s="14" t="n">
        <v>7</v>
      </c>
      <c r="L720" s="14" t="n">
        <v>4</v>
      </c>
      <c r="M720" s="14" t="n">
        <v>3</v>
      </c>
      <c r="N720" s="14" t="n">
        <v>1</v>
      </c>
      <c r="O720" s="14" t="n">
        <v>6</v>
      </c>
      <c r="P720" s="14" t="n">
        <v>5</v>
      </c>
      <c r="Q720" s="14" t="n">
        <v>5</v>
      </c>
      <c r="R720" s="16" t="n">
        <v>22700</v>
      </c>
      <c r="S720" s="24" t="n">
        <v>14</v>
      </c>
      <c r="T720" s="25" t="n">
        <f aca="false">IF(A720="","",E720+F720)</f>
        <v>0</v>
      </c>
      <c r="U720" s="26" t="str">
        <f aca="false">IFERROR(H720/G720,"")</f>
        <v/>
      </c>
      <c r="V720" s="27" t="str">
        <f aca="false">IFERROR(J720/I720,"")</f>
        <v/>
      </c>
      <c r="W720" s="27" t="n">
        <f aca="false">IFERROR(K720/J720,"")</f>
        <v>0.875</v>
      </c>
      <c r="X720" s="25" t="n">
        <f aca="false">IFERROR(T720/K720,"")</f>
        <v>0</v>
      </c>
      <c r="Y720" s="27" t="n">
        <f aca="false">IFERROR(O720/K720,"")</f>
        <v>0.857142857142857</v>
      </c>
      <c r="Z720" s="27" t="n">
        <f aca="false">IFERROR(P720/O720,"")</f>
        <v>0.833333333333333</v>
      </c>
      <c r="AA720" s="27" t="n">
        <f aca="false">IFERROR(Q720/P720,"")</f>
        <v>1</v>
      </c>
      <c r="AB720" s="25" t="n">
        <f aca="false">IFERROR(T720/P720,"")</f>
        <v>0</v>
      </c>
      <c r="AC720" s="25" t="n">
        <f aca="false">IFERROR(T720/Q720,"")</f>
        <v>0</v>
      </c>
      <c r="AD720" s="25" t="n">
        <f aca="false">IFERROR(R720/Q720,"")</f>
        <v>4540</v>
      </c>
      <c r="AE720" s="28" t="str">
        <f aca="false">IFERROR(R720/T720,"")</f>
        <v/>
      </c>
      <c r="AF720" s="29" t="str">
        <f aca="false">IF(A720="","",IF(OR(O720&gt;K720,P720&gt;O720,Q720&gt;P720,K720&gt;J720),"CHECK","OK"))</f>
        <v>OK</v>
      </c>
    </row>
    <row r="721" customFormat="false" ht="15" hidden="false" customHeight="false" outlineLevel="0" collapsed="false">
      <c r="A721" s="21" t="n">
        <v>46143</v>
      </c>
      <c r="B721" s="4" t="s">
        <v>109</v>
      </c>
      <c r="C721" s="4" t="s">
        <v>122</v>
      </c>
      <c r="D721" s="4" t="s">
        <v>133</v>
      </c>
      <c r="E721" s="16" t="n">
        <v>0</v>
      </c>
      <c r="F721" s="16" t="n">
        <v>0</v>
      </c>
      <c r="G721" s="14" t="n">
        <v>0</v>
      </c>
      <c r="H721" s="14" t="n">
        <v>0</v>
      </c>
      <c r="I721" s="14" t="n">
        <v>181</v>
      </c>
      <c r="J721" s="14" t="n">
        <v>10</v>
      </c>
      <c r="K721" s="14" t="n">
        <v>6</v>
      </c>
      <c r="L721" s="14" t="n">
        <v>5</v>
      </c>
      <c r="M721" s="14" t="n">
        <v>4</v>
      </c>
      <c r="N721" s="14" t="n">
        <v>1</v>
      </c>
      <c r="O721" s="14" t="n">
        <v>4</v>
      </c>
      <c r="P721" s="14" t="n">
        <v>3</v>
      </c>
      <c r="Q721" s="14" t="n">
        <v>3</v>
      </c>
      <c r="R721" s="16" t="n">
        <v>14700</v>
      </c>
      <c r="S721" s="24" t="n">
        <v>20</v>
      </c>
      <c r="T721" s="25" t="n">
        <f aca="false">IF(A721="","",E721+F721)</f>
        <v>0</v>
      </c>
      <c r="U721" s="26" t="str">
        <f aca="false">IFERROR(H721/G721,"")</f>
        <v/>
      </c>
      <c r="V721" s="27" t="n">
        <f aca="false">IFERROR(J721/I721,"")</f>
        <v>0.0552486187845304</v>
      </c>
      <c r="W721" s="27" t="n">
        <f aca="false">IFERROR(K721/J721,"")</f>
        <v>0.6</v>
      </c>
      <c r="X721" s="25" t="n">
        <f aca="false">IFERROR(T721/K721,"")</f>
        <v>0</v>
      </c>
      <c r="Y721" s="27" t="n">
        <f aca="false">IFERROR(O721/K721,"")</f>
        <v>0.666666666666667</v>
      </c>
      <c r="Z721" s="27" t="n">
        <f aca="false">IFERROR(P721/O721,"")</f>
        <v>0.75</v>
      </c>
      <c r="AA721" s="27" t="n">
        <f aca="false">IFERROR(Q721/P721,"")</f>
        <v>1</v>
      </c>
      <c r="AB721" s="25" t="n">
        <f aca="false">IFERROR(T721/P721,"")</f>
        <v>0</v>
      </c>
      <c r="AC721" s="25" t="n">
        <f aca="false">IFERROR(T721/Q721,"")</f>
        <v>0</v>
      </c>
      <c r="AD721" s="25" t="n">
        <f aca="false">IFERROR(R721/Q721,"")</f>
        <v>4900</v>
      </c>
      <c r="AE721" s="28" t="str">
        <f aca="false">IFERROR(R721/T721,"")</f>
        <v/>
      </c>
      <c r="AF721" s="29" t="str">
        <f aca="false">IF(A721="","",IF(OR(O721&gt;K721,P721&gt;O721,Q721&gt;P721,K721&gt;J721),"CHECK","OK"))</f>
        <v>OK</v>
      </c>
    </row>
    <row r="722" customFormat="false" ht="15" hidden="false" customHeight="false" outlineLevel="0" collapsed="false">
      <c r="A722" s="21" t="n">
        <v>46143</v>
      </c>
      <c r="B722" s="4" t="s">
        <v>109</v>
      </c>
      <c r="C722" s="4" t="s">
        <v>125</v>
      </c>
      <c r="D722" s="4" t="s">
        <v>111</v>
      </c>
      <c r="E722" s="16" t="n">
        <v>53200</v>
      </c>
      <c r="F722" s="16" t="n">
        <v>5600</v>
      </c>
      <c r="G722" s="14" t="n">
        <v>34487</v>
      </c>
      <c r="H722" s="14" t="n">
        <v>1397</v>
      </c>
      <c r="I722" s="14" t="n">
        <v>1218</v>
      </c>
      <c r="J722" s="14" t="n">
        <v>75</v>
      </c>
      <c r="K722" s="14" t="n">
        <v>51</v>
      </c>
      <c r="L722" s="14" t="n">
        <v>38</v>
      </c>
      <c r="M722" s="14" t="n">
        <v>26</v>
      </c>
      <c r="N722" s="14" t="n">
        <v>11</v>
      </c>
      <c r="O722" s="14" t="n">
        <v>28</v>
      </c>
      <c r="P722" s="14" t="n">
        <v>22</v>
      </c>
      <c r="Q722" s="14" t="n">
        <v>19</v>
      </c>
      <c r="R722" s="16" t="n">
        <v>30400</v>
      </c>
      <c r="S722" s="24" t="n">
        <v>16</v>
      </c>
      <c r="T722" s="25" t="n">
        <f aca="false">IF(A722="","",E722+F722)</f>
        <v>58800</v>
      </c>
      <c r="U722" s="26" t="n">
        <f aca="false">IFERROR(H722/G722,"")</f>
        <v>0.0405080175138458</v>
      </c>
      <c r="V722" s="27" t="n">
        <f aca="false">IFERROR(J722/I722,"")</f>
        <v>0.061576354679803</v>
      </c>
      <c r="W722" s="27" t="n">
        <f aca="false">IFERROR(K722/J722,"")</f>
        <v>0.68</v>
      </c>
      <c r="X722" s="25" t="n">
        <f aca="false">IFERROR(T722/K722,"")</f>
        <v>1152.94117647059</v>
      </c>
      <c r="Y722" s="27" t="n">
        <f aca="false">IFERROR(O722/K722,"")</f>
        <v>0.549019607843137</v>
      </c>
      <c r="Z722" s="27" t="n">
        <f aca="false">IFERROR(P722/O722,"")</f>
        <v>0.785714285714286</v>
      </c>
      <c r="AA722" s="27" t="n">
        <f aca="false">IFERROR(Q722/P722,"")</f>
        <v>0.863636363636364</v>
      </c>
      <c r="AB722" s="25" t="n">
        <f aca="false">IFERROR(T722/P722,"")</f>
        <v>2672.72727272727</v>
      </c>
      <c r="AC722" s="25" t="n">
        <f aca="false">IFERROR(T722/Q722,"")</f>
        <v>3094.73684210526</v>
      </c>
      <c r="AD722" s="25" t="n">
        <f aca="false">IFERROR(R722/Q722,"")</f>
        <v>1600</v>
      </c>
      <c r="AE722" s="28" t="n">
        <f aca="false">IFERROR(R722/T722,"")</f>
        <v>0.517006802721089</v>
      </c>
      <c r="AF722" s="29" t="str">
        <f aca="false">IF(A722="","",IF(OR(O722&gt;K722,P722&gt;O722,Q722&gt;P722,K722&gt;J722),"CHECK","OK"))</f>
        <v>OK</v>
      </c>
    </row>
    <row r="723" customFormat="false" ht="15" hidden="false" customHeight="false" outlineLevel="0" collapsed="false">
      <c r="A723" s="21" t="n">
        <v>46143</v>
      </c>
      <c r="B723" s="4" t="s">
        <v>109</v>
      </c>
      <c r="C723" s="4" t="s">
        <v>125</v>
      </c>
      <c r="D723" s="4" t="s">
        <v>117</v>
      </c>
      <c r="E723" s="16" t="n">
        <v>11500</v>
      </c>
      <c r="F723" s="16" t="n">
        <v>1300</v>
      </c>
      <c r="G723" s="14" t="n">
        <v>7804</v>
      </c>
      <c r="H723" s="14" t="n">
        <v>995</v>
      </c>
      <c r="I723" s="14" t="n">
        <v>974</v>
      </c>
      <c r="J723" s="14" t="n">
        <v>92</v>
      </c>
      <c r="K723" s="14" t="n">
        <v>85</v>
      </c>
      <c r="L723" s="14" t="n">
        <v>46</v>
      </c>
      <c r="M723" s="14" t="n">
        <v>32</v>
      </c>
      <c r="N723" s="14" t="n">
        <v>14</v>
      </c>
      <c r="O723" s="14" t="n">
        <v>52</v>
      </c>
      <c r="P723" s="14" t="n">
        <v>45</v>
      </c>
      <c r="Q723" s="14" t="n">
        <v>40</v>
      </c>
      <c r="R723" s="16" t="n">
        <v>68600</v>
      </c>
      <c r="S723" s="24" t="n">
        <v>22</v>
      </c>
      <c r="T723" s="25" t="n">
        <f aca="false">IF(A723="","",E723+F723)</f>
        <v>12800</v>
      </c>
      <c r="U723" s="26" t="n">
        <f aca="false">IFERROR(H723/G723,"")</f>
        <v>0.127498718605843</v>
      </c>
      <c r="V723" s="27" t="n">
        <f aca="false">IFERROR(J723/I723,"")</f>
        <v>0.0944558521560575</v>
      </c>
      <c r="W723" s="27" t="n">
        <f aca="false">IFERROR(K723/J723,"")</f>
        <v>0.923913043478261</v>
      </c>
      <c r="X723" s="25" t="n">
        <f aca="false">IFERROR(T723/K723,"")</f>
        <v>150.588235294118</v>
      </c>
      <c r="Y723" s="27" t="n">
        <f aca="false">IFERROR(O723/K723,"")</f>
        <v>0.611764705882353</v>
      </c>
      <c r="Z723" s="27" t="n">
        <f aca="false">IFERROR(P723/O723,"")</f>
        <v>0.865384615384615</v>
      </c>
      <c r="AA723" s="27" t="n">
        <f aca="false">IFERROR(Q723/P723,"")</f>
        <v>0.888888888888889</v>
      </c>
      <c r="AB723" s="25" t="n">
        <f aca="false">IFERROR(T723/P723,"")</f>
        <v>284.444444444444</v>
      </c>
      <c r="AC723" s="25" t="n">
        <f aca="false">IFERROR(T723/Q723,"")</f>
        <v>320</v>
      </c>
      <c r="AD723" s="25" t="n">
        <f aca="false">IFERROR(R723/Q723,"")</f>
        <v>1715</v>
      </c>
      <c r="AE723" s="28" t="n">
        <f aca="false">IFERROR(R723/T723,"")</f>
        <v>5.359375</v>
      </c>
      <c r="AF723" s="29" t="str">
        <f aca="false">IF(A723="","",IF(OR(O723&gt;K723,P723&gt;O723,Q723&gt;P723,K723&gt;J723),"CHECK","OK"))</f>
        <v>OK</v>
      </c>
    </row>
    <row r="724" customFormat="false" ht="15" hidden="false" customHeight="false" outlineLevel="0" collapsed="false">
      <c r="A724" s="21" t="n">
        <v>46143</v>
      </c>
      <c r="B724" s="4" t="s">
        <v>109</v>
      </c>
      <c r="C724" s="4" t="s">
        <v>125</v>
      </c>
      <c r="D724" s="4" t="s">
        <v>121</v>
      </c>
      <c r="E724" s="16" t="n">
        <v>39500</v>
      </c>
      <c r="F724" s="16" t="n">
        <v>3500</v>
      </c>
      <c r="G724" s="14" t="n">
        <v>149726</v>
      </c>
      <c r="H724" s="14" t="n">
        <v>1754</v>
      </c>
      <c r="I724" s="14" t="n">
        <v>1536</v>
      </c>
      <c r="J724" s="14" t="n">
        <v>82</v>
      </c>
      <c r="K724" s="14" t="n">
        <v>46</v>
      </c>
      <c r="L724" s="14" t="n">
        <v>41</v>
      </c>
      <c r="M724" s="14" t="n">
        <v>29</v>
      </c>
      <c r="N724" s="14" t="n">
        <v>12</v>
      </c>
      <c r="O724" s="14" t="n">
        <v>25</v>
      </c>
      <c r="P724" s="14" t="n">
        <v>19</v>
      </c>
      <c r="Q724" s="14" t="n">
        <v>14</v>
      </c>
      <c r="R724" s="16" t="n">
        <v>19500</v>
      </c>
      <c r="S724" s="24" t="n">
        <v>19</v>
      </c>
      <c r="T724" s="25" t="n">
        <f aca="false">IF(A724="","",E724+F724)</f>
        <v>43000</v>
      </c>
      <c r="U724" s="26" t="n">
        <f aca="false">IFERROR(H724/G724,"")</f>
        <v>0.0117147322442328</v>
      </c>
      <c r="V724" s="27" t="n">
        <f aca="false">IFERROR(J724/I724,"")</f>
        <v>0.0533854166666667</v>
      </c>
      <c r="W724" s="27" t="n">
        <f aca="false">IFERROR(K724/J724,"")</f>
        <v>0.560975609756098</v>
      </c>
      <c r="X724" s="25" t="n">
        <f aca="false">IFERROR(T724/K724,"")</f>
        <v>934.782608695652</v>
      </c>
      <c r="Y724" s="27" t="n">
        <f aca="false">IFERROR(O724/K724,"")</f>
        <v>0.543478260869565</v>
      </c>
      <c r="Z724" s="27" t="n">
        <f aca="false">IFERROR(P724/O724,"")</f>
        <v>0.76</v>
      </c>
      <c r="AA724" s="27" t="n">
        <f aca="false">IFERROR(Q724/P724,"")</f>
        <v>0.736842105263158</v>
      </c>
      <c r="AB724" s="25" t="n">
        <f aca="false">IFERROR(T724/P724,"")</f>
        <v>2263.15789473684</v>
      </c>
      <c r="AC724" s="25" t="n">
        <f aca="false">IFERROR(T724/Q724,"")</f>
        <v>3071.42857142857</v>
      </c>
      <c r="AD724" s="25" t="n">
        <f aca="false">IFERROR(R724/Q724,"")</f>
        <v>1392.85714285714</v>
      </c>
      <c r="AE724" s="28" t="n">
        <f aca="false">IFERROR(R724/T724,"")</f>
        <v>0.453488372093023</v>
      </c>
      <c r="AF724" s="29" t="str">
        <f aca="false">IF(A724="","",IF(OR(O724&gt;K724,P724&gt;O724,Q724&gt;P724,K724&gt;J724),"CHECK","OK"))</f>
        <v>OK</v>
      </c>
    </row>
    <row r="725" customFormat="false" ht="15" hidden="false" customHeight="false" outlineLevel="0" collapsed="false">
      <c r="A725" s="21" t="n">
        <v>46143</v>
      </c>
      <c r="B725" s="4" t="s">
        <v>109</v>
      </c>
      <c r="C725" s="4" t="s">
        <v>125</v>
      </c>
      <c r="D725" s="4" t="s">
        <v>123</v>
      </c>
      <c r="E725" s="16" t="n">
        <v>19800</v>
      </c>
      <c r="F725" s="16" t="n">
        <v>4600</v>
      </c>
      <c r="G725" s="14" t="n">
        <v>159458</v>
      </c>
      <c r="H725" s="14" t="n">
        <v>603</v>
      </c>
      <c r="I725" s="14" t="n">
        <v>504</v>
      </c>
      <c r="J725" s="14" t="n">
        <v>12</v>
      </c>
      <c r="K725" s="14" t="n">
        <v>6</v>
      </c>
      <c r="L725" s="14" t="n">
        <v>6</v>
      </c>
      <c r="M725" s="14" t="n">
        <v>4</v>
      </c>
      <c r="N725" s="14" t="n">
        <v>2</v>
      </c>
      <c r="O725" s="14" t="n">
        <v>3</v>
      </c>
      <c r="P725" s="14" t="n">
        <v>2</v>
      </c>
      <c r="Q725" s="14" t="n">
        <v>1</v>
      </c>
      <c r="R725" s="16" t="n">
        <v>1700</v>
      </c>
      <c r="S725" s="24" t="n">
        <v>12</v>
      </c>
      <c r="T725" s="25" t="n">
        <f aca="false">IF(A725="","",E725+F725)</f>
        <v>24400</v>
      </c>
      <c r="U725" s="26" t="n">
        <f aca="false">IFERROR(H725/G725,"")</f>
        <v>0.00378156003461727</v>
      </c>
      <c r="V725" s="27" t="n">
        <f aca="false">IFERROR(J725/I725,"")</f>
        <v>0.0238095238095238</v>
      </c>
      <c r="W725" s="27" t="n">
        <f aca="false">IFERROR(K725/J725,"")</f>
        <v>0.5</v>
      </c>
      <c r="X725" s="25" t="n">
        <f aca="false">IFERROR(T725/K725,"")</f>
        <v>4066.66666666667</v>
      </c>
      <c r="Y725" s="27" t="n">
        <f aca="false">IFERROR(O725/K725,"")</f>
        <v>0.5</v>
      </c>
      <c r="Z725" s="27" t="n">
        <f aca="false">IFERROR(P725/O725,"")</f>
        <v>0.666666666666667</v>
      </c>
      <c r="AA725" s="27" t="n">
        <f aca="false">IFERROR(Q725/P725,"")</f>
        <v>0.5</v>
      </c>
      <c r="AB725" s="25" t="n">
        <f aca="false">IFERROR(T725/P725,"")</f>
        <v>12200</v>
      </c>
      <c r="AC725" s="25" t="n">
        <f aca="false">IFERROR(T725/Q725,"")</f>
        <v>24400</v>
      </c>
      <c r="AD725" s="25" t="n">
        <f aca="false">IFERROR(R725/Q725,"")</f>
        <v>1700</v>
      </c>
      <c r="AE725" s="28" t="n">
        <f aca="false">IFERROR(R725/T725,"")</f>
        <v>0.069672131147541</v>
      </c>
      <c r="AF725" s="29" t="str">
        <f aca="false">IF(A725="","",IF(OR(O725&gt;K725,P725&gt;O725,Q725&gt;P725,K725&gt;J725),"CHECK","OK"))</f>
        <v>OK</v>
      </c>
    </row>
    <row r="726" customFormat="false" ht="15" hidden="false" customHeight="false" outlineLevel="0" collapsed="false">
      <c r="A726" s="21" t="n">
        <v>46143</v>
      </c>
      <c r="B726" s="4" t="s">
        <v>109</v>
      </c>
      <c r="C726" s="4" t="s">
        <v>125</v>
      </c>
      <c r="D726" s="4" t="s">
        <v>126</v>
      </c>
      <c r="E726" s="16" t="n">
        <v>32600</v>
      </c>
      <c r="F726" s="16" t="n">
        <v>5500</v>
      </c>
      <c r="G726" s="14" t="n">
        <v>235076</v>
      </c>
      <c r="H726" s="14" t="n">
        <v>1913</v>
      </c>
      <c r="I726" s="14" t="n">
        <v>1248</v>
      </c>
      <c r="J726" s="14" t="n">
        <v>58</v>
      </c>
      <c r="K726" s="14" t="n">
        <v>26</v>
      </c>
      <c r="L726" s="14" t="n">
        <v>29</v>
      </c>
      <c r="M726" s="14" t="n">
        <v>20</v>
      </c>
      <c r="N726" s="14" t="n">
        <v>9</v>
      </c>
      <c r="O726" s="14" t="n">
        <v>13</v>
      </c>
      <c r="P726" s="14" t="n">
        <v>8</v>
      </c>
      <c r="Q726" s="14" t="n">
        <v>5</v>
      </c>
      <c r="R726" s="16" t="n">
        <v>6900</v>
      </c>
      <c r="S726" s="24" t="n">
        <v>24</v>
      </c>
      <c r="T726" s="25" t="n">
        <f aca="false">IF(A726="","",E726+F726)</f>
        <v>38100</v>
      </c>
      <c r="U726" s="26" t="n">
        <f aca="false">IFERROR(H726/G726,"")</f>
        <v>0.00813779373479215</v>
      </c>
      <c r="V726" s="27" t="n">
        <f aca="false">IFERROR(J726/I726,"")</f>
        <v>0.046474358974359</v>
      </c>
      <c r="W726" s="27" t="n">
        <f aca="false">IFERROR(K726/J726,"")</f>
        <v>0.448275862068966</v>
      </c>
      <c r="X726" s="25" t="n">
        <f aca="false">IFERROR(T726/K726,"")</f>
        <v>1465.38461538462</v>
      </c>
      <c r="Y726" s="27" t="n">
        <f aca="false">IFERROR(O726/K726,"")</f>
        <v>0.5</v>
      </c>
      <c r="Z726" s="27" t="n">
        <f aca="false">IFERROR(P726/O726,"")</f>
        <v>0.615384615384615</v>
      </c>
      <c r="AA726" s="27" t="n">
        <f aca="false">IFERROR(Q726/P726,"")</f>
        <v>0.625</v>
      </c>
      <c r="AB726" s="25" t="n">
        <f aca="false">IFERROR(T726/P726,"")</f>
        <v>4762.5</v>
      </c>
      <c r="AC726" s="25" t="n">
        <f aca="false">IFERROR(T726/Q726,"")</f>
        <v>7620</v>
      </c>
      <c r="AD726" s="25" t="n">
        <f aca="false">IFERROR(R726/Q726,"")</f>
        <v>1380</v>
      </c>
      <c r="AE726" s="28" t="n">
        <f aca="false">IFERROR(R726/T726,"")</f>
        <v>0.181102362204724</v>
      </c>
      <c r="AF726" s="29" t="str">
        <f aca="false">IF(A726="","",IF(OR(O726&gt;K726,P726&gt;O726,Q726&gt;P726,K726&gt;J726),"CHECK","OK"))</f>
        <v>OK</v>
      </c>
    </row>
    <row r="727" customFormat="false" ht="15" hidden="false" customHeight="false" outlineLevel="0" collapsed="false">
      <c r="A727" s="21" t="n">
        <v>46143</v>
      </c>
      <c r="B727" s="4" t="s">
        <v>109</v>
      </c>
      <c r="C727" s="4" t="s">
        <v>125</v>
      </c>
      <c r="D727" s="4" t="s">
        <v>127</v>
      </c>
      <c r="E727" s="16" t="n">
        <v>0</v>
      </c>
      <c r="F727" s="16" t="n">
        <v>10400</v>
      </c>
      <c r="G727" s="14" t="n">
        <v>51651</v>
      </c>
      <c r="H727" s="14" t="n">
        <v>1619</v>
      </c>
      <c r="I727" s="14" t="n">
        <v>1632</v>
      </c>
      <c r="J727" s="14" t="n">
        <v>50</v>
      </c>
      <c r="K727" s="14" t="n">
        <v>37</v>
      </c>
      <c r="L727" s="14" t="n">
        <v>25</v>
      </c>
      <c r="M727" s="14" t="n">
        <v>18</v>
      </c>
      <c r="N727" s="14" t="n">
        <v>7</v>
      </c>
      <c r="O727" s="14" t="n">
        <v>20</v>
      </c>
      <c r="P727" s="14" t="n">
        <v>16</v>
      </c>
      <c r="Q727" s="14" t="n">
        <v>14</v>
      </c>
      <c r="R727" s="16" t="n">
        <v>21900</v>
      </c>
      <c r="S727" s="24" t="n">
        <v>9</v>
      </c>
      <c r="T727" s="25" t="n">
        <f aca="false">IF(A727="","",E727+F727)</f>
        <v>10400</v>
      </c>
      <c r="U727" s="26" t="n">
        <f aca="false">IFERROR(H727/G727,"")</f>
        <v>0.0313449884803779</v>
      </c>
      <c r="V727" s="27" t="n">
        <f aca="false">IFERROR(J727/I727,"")</f>
        <v>0.0306372549019608</v>
      </c>
      <c r="W727" s="27" t="n">
        <f aca="false">IFERROR(K727/J727,"")</f>
        <v>0.74</v>
      </c>
      <c r="X727" s="25" t="n">
        <f aca="false">IFERROR(T727/K727,"")</f>
        <v>281.081081081081</v>
      </c>
      <c r="Y727" s="27" t="n">
        <f aca="false">IFERROR(O727/K727,"")</f>
        <v>0.540540540540541</v>
      </c>
      <c r="Z727" s="27" t="n">
        <f aca="false">IFERROR(P727/O727,"")</f>
        <v>0.8</v>
      </c>
      <c r="AA727" s="27" t="n">
        <f aca="false">IFERROR(Q727/P727,"")</f>
        <v>0.875</v>
      </c>
      <c r="AB727" s="25" t="n">
        <f aca="false">IFERROR(T727/P727,"")</f>
        <v>650</v>
      </c>
      <c r="AC727" s="25" t="n">
        <f aca="false">IFERROR(T727/Q727,"")</f>
        <v>742.857142857143</v>
      </c>
      <c r="AD727" s="25" t="n">
        <f aca="false">IFERROR(R727/Q727,"")</f>
        <v>1564.28571428571</v>
      </c>
      <c r="AE727" s="28" t="n">
        <f aca="false">IFERROR(R727/T727,"")</f>
        <v>2.10576923076923</v>
      </c>
      <c r="AF727" s="29" t="str">
        <f aca="false">IF(A727="","",IF(OR(O727&gt;K727,P727&gt;O727,Q727&gt;P727,K727&gt;J727),"CHECK","OK"))</f>
        <v>OK</v>
      </c>
    </row>
    <row r="728" customFormat="false" ht="15" hidden="false" customHeight="false" outlineLevel="0" collapsed="false">
      <c r="A728" s="21" t="n">
        <v>46143</v>
      </c>
      <c r="B728" s="4" t="s">
        <v>109</v>
      </c>
      <c r="C728" s="4" t="s">
        <v>125</v>
      </c>
      <c r="D728" s="4" t="s">
        <v>128</v>
      </c>
      <c r="E728" s="16" t="n">
        <v>0</v>
      </c>
      <c r="F728" s="16" t="n">
        <v>3500</v>
      </c>
      <c r="G728" s="14" t="n">
        <v>21201</v>
      </c>
      <c r="H728" s="14" t="n">
        <v>1087</v>
      </c>
      <c r="I728" s="14" t="n">
        <v>784</v>
      </c>
      <c r="J728" s="14" t="n">
        <v>214</v>
      </c>
      <c r="K728" s="14" t="n">
        <v>164</v>
      </c>
      <c r="L728" s="14" t="n">
        <v>160</v>
      </c>
      <c r="M728" s="14" t="n">
        <v>21</v>
      </c>
      <c r="N728" s="14" t="n">
        <v>33</v>
      </c>
      <c r="O728" s="14" t="n">
        <v>95</v>
      </c>
      <c r="P728" s="14" t="n">
        <v>76</v>
      </c>
      <c r="Q728" s="14" t="n">
        <v>63</v>
      </c>
      <c r="R728" s="16" t="n">
        <v>100400</v>
      </c>
      <c r="S728" s="24" t="n">
        <v>12</v>
      </c>
      <c r="T728" s="25" t="n">
        <f aca="false">IF(A728="","",E728+F728)</f>
        <v>3500</v>
      </c>
      <c r="U728" s="26" t="n">
        <f aca="false">IFERROR(H728/G728,"")</f>
        <v>0.0512711664544125</v>
      </c>
      <c r="V728" s="27" t="n">
        <f aca="false">IFERROR(J728/I728,"")</f>
        <v>0.272959183673469</v>
      </c>
      <c r="W728" s="27" t="n">
        <f aca="false">IFERROR(K728/J728,"")</f>
        <v>0.766355140186916</v>
      </c>
      <c r="X728" s="25" t="n">
        <f aca="false">IFERROR(T728/K728,"")</f>
        <v>21.3414634146341</v>
      </c>
      <c r="Y728" s="27" t="n">
        <f aca="false">IFERROR(O728/K728,"")</f>
        <v>0.579268292682927</v>
      </c>
      <c r="Z728" s="27" t="n">
        <f aca="false">IFERROR(P728/O728,"")</f>
        <v>0.8</v>
      </c>
      <c r="AA728" s="27" t="n">
        <f aca="false">IFERROR(Q728/P728,"")</f>
        <v>0.828947368421053</v>
      </c>
      <c r="AB728" s="25" t="n">
        <f aca="false">IFERROR(T728/P728,"")</f>
        <v>46.0526315789474</v>
      </c>
      <c r="AC728" s="25" t="n">
        <f aca="false">IFERROR(T728/Q728,"")</f>
        <v>55.5555555555556</v>
      </c>
      <c r="AD728" s="25" t="n">
        <f aca="false">IFERROR(R728/Q728,"")</f>
        <v>1593.65079365079</v>
      </c>
      <c r="AE728" s="28" t="n">
        <f aca="false">IFERROR(R728/T728,"")</f>
        <v>28.6857142857143</v>
      </c>
      <c r="AF728" s="29" t="str">
        <f aca="false">IF(A728="","",IF(OR(O728&gt;K728,P728&gt;O728,Q728&gt;P728,K728&gt;J728),"CHECK","OK"))</f>
        <v>OK</v>
      </c>
    </row>
    <row r="729" customFormat="false" ht="15" hidden="false" customHeight="false" outlineLevel="0" collapsed="false">
      <c r="A729" s="21" t="n">
        <v>46143</v>
      </c>
      <c r="B729" s="4" t="s">
        <v>109</v>
      </c>
      <c r="C729" s="4" t="s">
        <v>125</v>
      </c>
      <c r="D729" s="4" t="s">
        <v>129</v>
      </c>
      <c r="E729" s="16" t="n">
        <v>0</v>
      </c>
      <c r="F729" s="16" t="n">
        <v>7200</v>
      </c>
      <c r="G729" s="14" t="n">
        <v>28224</v>
      </c>
      <c r="H729" s="14" t="n">
        <v>263</v>
      </c>
      <c r="I729" s="14" t="n">
        <v>203</v>
      </c>
      <c r="J729" s="14" t="n">
        <v>4</v>
      </c>
      <c r="K729" s="14" t="n">
        <v>1</v>
      </c>
      <c r="L729" s="14" t="n">
        <v>2</v>
      </c>
      <c r="M729" s="14" t="n">
        <v>1</v>
      </c>
      <c r="N729" s="14" t="n">
        <v>1</v>
      </c>
      <c r="O729" s="14" t="n">
        <v>1</v>
      </c>
      <c r="P729" s="14" t="n">
        <v>1</v>
      </c>
      <c r="Q729" s="14" t="n">
        <v>1</v>
      </c>
      <c r="R729" s="16" t="n">
        <v>1600</v>
      </c>
      <c r="S729" s="24" t="n">
        <v>10</v>
      </c>
      <c r="T729" s="25" t="n">
        <f aca="false">IF(A729="","",E729+F729)</f>
        <v>7200</v>
      </c>
      <c r="U729" s="26" t="n">
        <f aca="false">IFERROR(H729/G729,"")</f>
        <v>0.00931831065759637</v>
      </c>
      <c r="V729" s="27" t="n">
        <f aca="false">IFERROR(J729/I729,"")</f>
        <v>0.0197044334975369</v>
      </c>
      <c r="W729" s="27" t="n">
        <f aca="false">IFERROR(K729/J729,"")</f>
        <v>0.25</v>
      </c>
      <c r="X729" s="25" t="n">
        <f aca="false">IFERROR(T729/K729,"")</f>
        <v>7200</v>
      </c>
      <c r="Y729" s="27" t="n">
        <f aca="false">IFERROR(O729/K729,"")</f>
        <v>1</v>
      </c>
      <c r="Z729" s="27" t="n">
        <f aca="false">IFERROR(P729/O729,"")</f>
        <v>1</v>
      </c>
      <c r="AA729" s="27" t="n">
        <f aca="false">IFERROR(Q729/P729,"")</f>
        <v>1</v>
      </c>
      <c r="AB729" s="25" t="n">
        <f aca="false">IFERROR(T729/P729,"")</f>
        <v>7200</v>
      </c>
      <c r="AC729" s="25" t="n">
        <f aca="false">IFERROR(T729/Q729,"")</f>
        <v>7200</v>
      </c>
      <c r="AD729" s="25" t="n">
        <f aca="false">IFERROR(R729/Q729,"")</f>
        <v>1600</v>
      </c>
      <c r="AE729" s="28" t="n">
        <f aca="false">IFERROR(R729/T729,"")</f>
        <v>0.222222222222222</v>
      </c>
      <c r="AF729" s="29" t="str">
        <f aca="false">IF(A729="","",IF(OR(O729&gt;K729,P729&gt;O729,Q729&gt;P729,K729&gt;J729),"CHECK","OK"))</f>
        <v>OK</v>
      </c>
    </row>
    <row r="730" customFormat="false" ht="15" hidden="false" customHeight="false" outlineLevel="0" collapsed="false">
      <c r="A730" s="21" t="n">
        <v>46143</v>
      </c>
      <c r="B730" s="4" t="s">
        <v>109</v>
      </c>
      <c r="C730" s="4" t="s">
        <v>125</v>
      </c>
      <c r="D730" s="4" t="s">
        <v>130</v>
      </c>
      <c r="E730" s="16" t="n">
        <v>0</v>
      </c>
      <c r="F730" s="16" t="n">
        <v>0</v>
      </c>
      <c r="G730" s="14" t="n">
        <v>0</v>
      </c>
      <c r="H730" s="14" t="n">
        <v>0</v>
      </c>
      <c r="I730" s="14" t="n">
        <v>0</v>
      </c>
      <c r="J730" s="14" t="n">
        <v>12</v>
      </c>
      <c r="K730" s="14" t="n">
        <v>7</v>
      </c>
      <c r="L730" s="14" t="n">
        <v>0</v>
      </c>
      <c r="M730" s="14" t="n">
        <v>0</v>
      </c>
      <c r="N730" s="14" t="n">
        <v>12</v>
      </c>
      <c r="O730" s="14" t="n">
        <v>4</v>
      </c>
      <c r="P730" s="14" t="n">
        <v>3</v>
      </c>
      <c r="Q730" s="14" t="n">
        <v>2</v>
      </c>
      <c r="R730" s="16" t="n">
        <v>3300</v>
      </c>
      <c r="S730" s="24" t="n">
        <v>15</v>
      </c>
      <c r="T730" s="25" t="n">
        <f aca="false">IF(A730="","",E730+F730)</f>
        <v>0</v>
      </c>
      <c r="U730" s="26" t="str">
        <f aca="false">IFERROR(H730/G730,"")</f>
        <v/>
      </c>
      <c r="V730" s="27" t="str">
        <f aca="false">IFERROR(J730/I730,"")</f>
        <v/>
      </c>
      <c r="W730" s="27" t="n">
        <f aca="false">IFERROR(K730/J730,"")</f>
        <v>0.583333333333333</v>
      </c>
      <c r="X730" s="25" t="n">
        <f aca="false">IFERROR(T730/K730,"")</f>
        <v>0</v>
      </c>
      <c r="Y730" s="27" t="n">
        <f aca="false">IFERROR(O730/K730,"")</f>
        <v>0.571428571428571</v>
      </c>
      <c r="Z730" s="27" t="n">
        <f aca="false">IFERROR(P730/O730,"")</f>
        <v>0.75</v>
      </c>
      <c r="AA730" s="27" t="n">
        <f aca="false">IFERROR(Q730/P730,"")</f>
        <v>0.666666666666667</v>
      </c>
      <c r="AB730" s="25" t="n">
        <f aca="false">IFERROR(T730/P730,"")</f>
        <v>0</v>
      </c>
      <c r="AC730" s="25" t="n">
        <f aca="false">IFERROR(T730/Q730,"")</f>
        <v>0</v>
      </c>
      <c r="AD730" s="25" t="n">
        <f aca="false">IFERROR(R730/Q730,"")</f>
        <v>1650</v>
      </c>
      <c r="AE730" s="28" t="str">
        <f aca="false">IFERROR(R730/T730,"")</f>
        <v/>
      </c>
      <c r="AF730" s="29" t="str">
        <f aca="false">IF(A730="","",IF(OR(O730&gt;K730,P730&gt;O730,Q730&gt;P730,K730&gt;J730),"CHECK","OK"))</f>
        <v>OK</v>
      </c>
    </row>
    <row r="731" customFormat="false" ht="15" hidden="false" customHeight="false" outlineLevel="0" collapsed="false">
      <c r="A731" s="21" t="n">
        <v>46143</v>
      </c>
      <c r="B731" s="4" t="s">
        <v>109</v>
      </c>
      <c r="C731" s="4" t="s">
        <v>125</v>
      </c>
      <c r="D731" s="4" t="s">
        <v>131</v>
      </c>
      <c r="E731" s="16" t="n">
        <v>0</v>
      </c>
      <c r="F731" s="16" t="n">
        <v>2300</v>
      </c>
      <c r="G731" s="14" t="n">
        <v>10531</v>
      </c>
      <c r="H731" s="14" t="n">
        <v>196</v>
      </c>
      <c r="I731" s="14" t="n">
        <v>126</v>
      </c>
      <c r="J731" s="14" t="n">
        <v>6</v>
      </c>
      <c r="K731" s="14" t="n">
        <v>4</v>
      </c>
      <c r="L731" s="14" t="n">
        <v>3</v>
      </c>
      <c r="M731" s="14" t="n">
        <v>2</v>
      </c>
      <c r="N731" s="14" t="n">
        <v>1</v>
      </c>
      <c r="O731" s="14" t="n">
        <v>2</v>
      </c>
      <c r="P731" s="14" t="n">
        <v>2</v>
      </c>
      <c r="Q731" s="14" t="n">
        <v>2</v>
      </c>
      <c r="R731" s="16" t="n">
        <v>3400</v>
      </c>
      <c r="S731" s="24" t="n">
        <v>24</v>
      </c>
      <c r="T731" s="25" t="n">
        <f aca="false">IF(A731="","",E731+F731)</f>
        <v>2300</v>
      </c>
      <c r="U731" s="26" t="n">
        <f aca="false">IFERROR(H731/G731,"")</f>
        <v>0.0186117177855854</v>
      </c>
      <c r="V731" s="27" t="n">
        <f aca="false">IFERROR(J731/I731,"")</f>
        <v>0.0476190476190476</v>
      </c>
      <c r="W731" s="27" t="n">
        <f aca="false">IFERROR(K731/J731,"")</f>
        <v>0.666666666666667</v>
      </c>
      <c r="X731" s="25" t="n">
        <f aca="false">IFERROR(T731/K731,"")</f>
        <v>575</v>
      </c>
      <c r="Y731" s="27" t="n">
        <f aca="false">IFERROR(O731/K731,"")</f>
        <v>0.5</v>
      </c>
      <c r="Z731" s="27" t="n">
        <f aca="false">IFERROR(P731/O731,"")</f>
        <v>1</v>
      </c>
      <c r="AA731" s="27" t="n">
        <f aca="false">IFERROR(Q731/P731,"")</f>
        <v>1</v>
      </c>
      <c r="AB731" s="25" t="n">
        <f aca="false">IFERROR(T731/P731,"")</f>
        <v>1150</v>
      </c>
      <c r="AC731" s="25" t="n">
        <f aca="false">IFERROR(T731/Q731,"")</f>
        <v>1150</v>
      </c>
      <c r="AD731" s="25" t="n">
        <f aca="false">IFERROR(R731/Q731,"")</f>
        <v>1700</v>
      </c>
      <c r="AE731" s="28" t="n">
        <f aca="false">IFERROR(R731/T731,"")</f>
        <v>1.47826086956522</v>
      </c>
      <c r="AF731" s="29" t="str">
        <f aca="false">IF(A731="","",IF(OR(O731&gt;K731,P731&gt;O731,Q731&gt;P731,K731&gt;J731),"CHECK","OK"))</f>
        <v>OK</v>
      </c>
    </row>
    <row r="732" customFormat="false" ht="15" hidden="false" customHeight="false" outlineLevel="0" collapsed="false">
      <c r="A732" s="21" t="n">
        <v>46143</v>
      </c>
      <c r="B732" s="4" t="s">
        <v>109</v>
      </c>
      <c r="C732" s="4" t="s">
        <v>125</v>
      </c>
      <c r="D732" s="4" t="s">
        <v>132</v>
      </c>
      <c r="E732" s="16" t="n">
        <v>0</v>
      </c>
      <c r="F732" s="16" t="n">
        <v>0</v>
      </c>
      <c r="G732" s="14" t="n">
        <v>0</v>
      </c>
      <c r="H732" s="14" t="n">
        <v>0</v>
      </c>
      <c r="I732" s="14" t="n">
        <v>0</v>
      </c>
      <c r="J732" s="14" t="n">
        <v>12</v>
      </c>
      <c r="K732" s="14" t="n">
        <v>9</v>
      </c>
      <c r="L732" s="14" t="n">
        <v>6</v>
      </c>
      <c r="M732" s="14" t="n">
        <v>4</v>
      </c>
      <c r="N732" s="14" t="n">
        <v>2</v>
      </c>
      <c r="O732" s="14" t="n">
        <v>7</v>
      </c>
      <c r="P732" s="14" t="n">
        <v>6</v>
      </c>
      <c r="Q732" s="14" t="n">
        <v>6</v>
      </c>
      <c r="R732" s="16" t="n">
        <v>8600</v>
      </c>
      <c r="S732" s="24" t="n">
        <v>10</v>
      </c>
      <c r="T732" s="25" t="n">
        <f aca="false">IF(A732="","",E732+F732)</f>
        <v>0</v>
      </c>
      <c r="U732" s="26" t="str">
        <f aca="false">IFERROR(H732/G732,"")</f>
        <v/>
      </c>
      <c r="V732" s="27" t="str">
        <f aca="false">IFERROR(J732/I732,"")</f>
        <v/>
      </c>
      <c r="W732" s="27" t="n">
        <f aca="false">IFERROR(K732/J732,"")</f>
        <v>0.75</v>
      </c>
      <c r="X732" s="25" t="n">
        <f aca="false">IFERROR(T732/K732,"")</f>
        <v>0</v>
      </c>
      <c r="Y732" s="27" t="n">
        <f aca="false">IFERROR(O732/K732,"")</f>
        <v>0.777777777777778</v>
      </c>
      <c r="Z732" s="27" t="n">
        <f aca="false">IFERROR(P732/O732,"")</f>
        <v>0.857142857142857</v>
      </c>
      <c r="AA732" s="27" t="n">
        <f aca="false">IFERROR(Q732/P732,"")</f>
        <v>1</v>
      </c>
      <c r="AB732" s="25" t="n">
        <f aca="false">IFERROR(T732/P732,"")</f>
        <v>0</v>
      </c>
      <c r="AC732" s="25" t="n">
        <f aca="false">IFERROR(T732/Q732,"")</f>
        <v>0</v>
      </c>
      <c r="AD732" s="25" t="n">
        <f aca="false">IFERROR(R732/Q732,"")</f>
        <v>1433.33333333333</v>
      </c>
      <c r="AE732" s="28" t="str">
        <f aca="false">IFERROR(R732/T732,"")</f>
        <v/>
      </c>
      <c r="AF732" s="29" t="str">
        <f aca="false">IF(A732="","",IF(OR(O732&gt;K732,P732&gt;O732,Q732&gt;P732,K732&gt;J732),"CHECK","OK"))</f>
        <v>OK</v>
      </c>
    </row>
    <row r="733" customFormat="false" ht="15" hidden="false" customHeight="false" outlineLevel="0" collapsed="false">
      <c r="A733" s="21" t="n">
        <v>46143</v>
      </c>
      <c r="B733" s="4" t="s">
        <v>109</v>
      </c>
      <c r="C733" s="4" t="s">
        <v>125</v>
      </c>
      <c r="D733" s="4" t="s">
        <v>133</v>
      </c>
      <c r="E733" s="16" t="n">
        <v>0</v>
      </c>
      <c r="F733" s="16" t="n">
        <v>0</v>
      </c>
      <c r="G733" s="14" t="n">
        <v>0</v>
      </c>
      <c r="H733" s="14" t="n">
        <v>0</v>
      </c>
      <c r="I733" s="14" t="n">
        <v>252</v>
      </c>
      <c r="J733" s="14" t="n">
        <v>14</v>
      </c>
      <c r="K733" s="14" t="n">
        <v>9</v>
      </c>
      <c r="L733" s="14" t="n">
        <v>7</v>
      </c>
      <c r="M733" s="14" t="n">
        <v>5</v>
      </c>
      <c r="N733" s="14" t="n">
        <v>2</v>
      </c>
      <c r="O733" s="14" t="n">
        <v>5</v>
      </c>
      <c r="P733" s="14" t="n">
        <v>4</v>
      </c>
      <c r="Q733" s="14" t="n">
        <v>3</v>
      </c>
      <c r="R733" s="16" t="n">
        <v>4400</v>
      </c>
      <c r="S733" s="24" t="n">
        <v>21</v>
      </c>
      <c r="T733" s="25" t="n">
        <f aca="false">IF(A733="","",E733+F733)</f>
        <v>0</v>
      </c>
      <c r="U733" s="26" t="str">
        <f aca="false">IFERROR(H733/G733,"")</f>
        <v/>
      </c>
      <c r="V733" s="27" t="n">
        <f aca="false">IFERROR(J733/I733,"")</f>
        <v>0.0555555555555556</v>
      </c>
      <c r="W733" s="27" t="n">
        <f aca="false">IFERROR(K733/J733,"")</f>
        <v>0.642857142857143</v>
      </c>
      <c r="X733" s="25" t="n">
        <f aca="false">IFERROR(T733/K733,"")</f>
        <v>0</v>
      </c>
      <c r="Y733" s="27" t="n">
        <f aca="false">IFERROR(O733/K733,"")</f>
        <v>0.555555555555556</v>
      </c>
      <c r="Z733" s="27" t="n">
        <f aca="false">IFERROR(P733/O733,"")</f>
        <v>0.8</v>
      </c>
      <c r="AA733" s="27" t="n">
        <f aca="false">IFERROR(Q733/P733,"")</f>
        <v>0.75</v>
      </c>
      <c r="AB733" s="25" t="n">
        <f aca="false">IFERROR(T733/P733,"")</f>
        <v>0</v>
      </c>
      <c r="AC733" s="25" t="n">
        <f aca="false">IFERROR(T733/Q733,"")</f>
        <v>0</v>
      </c>
      <c r="AD733" s="25" t="n">
        <f aca="false">IFERROR(R733/Q733,"")</f>
        <v>1466.66666666667</v>
      </c>
      <c r="AE733" s="28" t="str">
        <f aca="false">IFERROR(R733/T733,"")</f>
        <v/>
      </c>
      <c r="AF733" s="29" t="str">
        <f aca="false">IF(A733="","",IF(OR(O733&gt;K733,P733&gt;O733,Q733&gt;P733,K733&gt;J733),"CHECK","OK"))</f>
        <v>OK</v>
      </c>
    </row>
    <row r="734" customFormat="false" ht="15" hidden="false" customHeight="false" outlineLevel="0" collapsed="false">
      <c r="A734" s="21" t="n">
        <v>46143</v>
      </c>
      <c r="B734" s="4" t="s">
        <v>115</v>
      </c>
      <c r="C734" s="4" t="s">
        <v>120</v>
      </c>
      <c r="D734" s="4" t="s">
        <v>111</v>
      </c>
      <c r="E734" s="16" t="n">
        <v>71100</v>
      </c>
      <c r="F734" s="16" t="n">
        <v>6500</v>
      </c>
      <c r="G734" s="14" t="n">
        <v>7679</v>
      </c>
      <c r="H734" s="14" t="n">
        <v>350</v>
      </c>
      <c r="I734" s="14" t="n">
        <v>343</v>
      </c>
      <c r="J734" s="14" t="n">
        <v>20</v>
      </c>
      <c r="K734" s="14" t="n">
        <v>13</v>
      </c>
      <c r="L734" s="14" t="n">
        <v>10</v>
      </c>
      <c r="M734" s="14" t="n">
        <v>7</v>
      </c>
      <c r="N734" s="14" t="n">
        <v>3</v>
      </c>
      <c r="O734" s="14" t="n">
        <v>9</v>
      </c>
      <c r="P734" s="14" t="n">
        <v>7</v>
      </c>
      <c r="Q734" s="14" t="n">
        <v>4</v>
      </c>
      <c r="R734" s="16" t="n">
        <v>321600</v>
      </c>
      <c r="S734" s="24" t="n">
        <v>16</v>
      </c>
      <c r="T734" s="25" t="n">
        <f aca="false">IF(A734="","",E734+F734)</f>
        <v>77600</v>
      </c>
      <c r="U734" s="26" t="n">
        <f aca="false">IFERROR(H734/G734,"")</f>
        <v>0.0455788514129444</v>
      </c>
      <c r="V734" s="27" t="n">
        <f aca="false">IFERROR(J734/I734,"")</f>
        <v>0.0583090379008746</v>
      </c>
      <c r="W734" s="27" t="n">
        <f aca="false">IFERROR(K734/J734,"")</f>
        <v>0.65</v>
      </c>
      <c r="X734" s="25" t="n">
        <f aca="false">IFERROR(T734/K734,"")</f>
        <v>5969.23076923077</v>
      </c>
      <c r="Y734" s="27" t="n">
        <f aca="false">IFERROR(O734/K734,"")</f>
        <v>0.692307692307692</v>
      </c>
      <c r="Z734" s="27" t="n">
        <f aca="false">IFERROR(P734/O734,"")</f>
        <v>0.777777777777778</v>
      </c>
      <c r="AA734" s="27" t="n">
        <f aca="false">IFERROR(Q734/P734,"")</f>
        <v>0.571428571428571</v>
      </c>
      <c r="AB734" s="25" t="n">
        <f aca="false">IFERROR(T734/P734,"")</f>
        <v>11085.7142857143</v>
      </c>
      <c r="AC734" s="25" t="n">
        <f aca="false">IFERROR(T734/Q734,"")</f>
        <v>19400</v>
      </c>
      <c r="AD734" s="25" t="n">
        <f aca="false">IFERROR(R734/Q734,"")</f>
        <v>80400</v>
      </c>
      <c r="AE734" s="28" t="n">
        <f aca="false">IFERROR(R734/T734,"")</f>
        <v>4.14432989690722</v>
      </c>
      <c r="AF734" s="29" t="str">
        <f aca="false">IF(A734="","",IF(OR(O734&gt;K734,P734&gt;O734,Q734&gt;P734,K734&gt;J734),"CHECK","OK"))</f>
        <v>OK</v>
      </c>
    </row>
    <row r="735" customFormat="false" ht="15" hidden="false" customHeight="false" outlineLevel="0" collapsed="false">
      <c r="A735" s="21" t="n">
        <v>46143</v>
      </c>
      <c r="B735" s="4" t="s">
        <v>115</v>
      </c>
      <c r="C735" s="4" t="s">
        <v>120</v>
      </c>
      <c r="D735" s="4" t="s">
        <v>117</v>
      </c>
      <c r="E735" s="16" t="n">
        <v>14000</v>
      </c>
      <c r="F735" s="16" t="n">
        <v>1600</v>
      </c>
      <c r="G735" s="14" t="n">
        <v>2225</v>
      </c>
      <c r="H735" s="14" t="n">
        <v>258</v>
      </c>
      <c r="I735" s="14" t="n">
        <v>251</v>
      </c>
      <c r="J735" s="14" t="n">
        <v>26</v>
      </c>
      <c r="K735" s="14" t="n">
        <v>21</v>
      </c>
      <c r="L735" s="14" t="n">
        <v>13</v>
      </c>
      <c r="M735" s="14" t="n">
        <v>9</v>
      </c>
      <c r="N735" s="14" t="n">
        <v>4</v>
      </c>
      <c r="O735" s="14" t="n">
        <v>14</v>
      </c>
      <c r="P735" s="14" t="n">
        <v>12</v>
      </c>
      <c r="Q735" s="14" t="n">
        <v>7</v>
      </c>
      <c r="R735" s="16" t="n">
        <v>600800</v>
      </c>
      <c r="S735" s="24" t="n">
        <v>23</v>
      </c>
      <c r="T735" s="25" t="n">
        <f aca="false">IF(A735="","",E735+F735)</f>
        <v>15600</v>
      </c>
      <c r="U735" s="26" t="n">
        <f aca="false">IFERROR(H735/G735,"")</f>
        <v>0.115955056179775</v>
      </c>
      <c r="V735" s="27" t="n">
        <f aca="false">IFERROR(J735/I735,"")</f>
        <v>0.103585657370518</v>
      </c>
      <c r="W735" s="27" t="n">
        <f aca="false">IFERROR(K735/J735,"")</f>
        <v>0.807692307692308</v>
      </c>
      <c r="X735" s="25" t="n">
        <f aca="false">IFERROR(T735/K735,"")</f>
        <v>742.857142857143</v>
      </c>
      <c r="Y735" s="27" t="n">
        <f aca="false">IFERROR(O735/K735,"")</f>
        <v>0.666666666666667</v>
      </c>
      <c r="Z735" s="27" t="n">
        <f aca="false">IFERROR(P735/O735,"")</f>
        <v>0.857142857142857</v>
      </c>
      <c r="AA735" s="27" t="n">
        <f aca="false">IFERROR(Q735/P735,"")</f>
        <v>0.583333333333333</v>
      </c>
      <c r="AB735" s="25" t="n">
        <f aca="false">IFERROR(T735/P735,"")</f>
        <v>1300</v>
      </c>
      <c r="AC735" s="25" t="n">
        <f aca="false">IFERROR(T735/Q735,"")</f>
        <v>2228.57142857143</v>
      </c>
      <c r="AD735" s="25" t="n">
        <f aca="false">IFERROR(R735/Q735,"")</f>
        <v>85828.5714285714</v>
      </c>
      <c r="AE735" s="28" t="n">
        <f aca="false">IFERROR(R735/T735,"")</f>
        <v>38.5128205128205</v>
      </c>
      <c r="AF735" s="29" t="str">
        <f aca="false">IF(A735="","",IF(OR(O735&gt;K735,P735&gt;O735,Q735&gt;P735,K735&gt;J735),"CHECK","OK"))</f>
        <v>OK</v>
      </c>
    </row>
    <row r="736" customFormat="false" ht="15" hidden="false" customHeight="false" outlineLevel="0" collapsed="false">
      <c r="A736" s="21" t="n">
        <v>46143</v>
      </c>
      <c r="B736" s="4" t="s">
        <v>115</v>
      </c>
      <c r="C736" s="4" t="s">
        <v>120</v>
      </c>
      <c r="D736" s="4" t="s">
        <v>121</v>
      </c>
      <c r="E736" s="16" t="n">
        <v>43800</v>
      </c>
      <c r="F736" s="16" t="n">
        <v>4400</v>
      </c>
      <c r="G736" s="14" t="n">
        <v>34481</v>
      </c>
      <c r="H736" s="14" t="n">
        <v>420</v>
      </c>
      <c r="I736" s="14" t="n">
        <v>370</v>
      </c>
      <c r="J736" s="14" t="n">
        <v>19</v>
      </c>
      <c r="K736" s="14" t="n">
        <v>11</v>
      </c>
      <c r="L736" s="14" t="n">
        <v>10</v>
      </c>
      <c r="M736" s="14" t="n">
        <v>7</v>
      </c>
      <c r="N736" s="14" t="n">
        <v>2</v>
      </c>
      <c r="O736" s="14" t="n">
        <v>6</v>
      </c>
      <c r="P736" s="14" t="n">
        <v>4</v>
      </c>
      <c r="Q736" s="14" t="n">
        <v>2</v>
      </c>
      <c r="R736" s="16" t="n">
        <v>145400</v>
      </c>
      <c r="S736" s="24" t="n">
        <v>18</v>
      </c>
      <c r="T736" s="25" t="n">
        <f aca="false">IF(A736="","",E736+F736)</f>
        <v>48200</v>
      </c>
      <c r="U736" s="26" t="n">
        <f aca="false">IFERROR(H736/G736,"")</f>
        <v>0.0121806212116818</v>
      </c>
      <c r="V736" s="27" t="n">
        <f aca="false">IFERROR(J736/I736,"")</f>
        <v>0.0513513513513514</v>
      </c>
      <c r="W736" s="27" t="n">
        <f aca="false">IFERROR(K736/J736,"")</f>
        <v>0.578947368421053</v>
      </c>
      <c r="X736" s="25" t="n">
        <f aca="false">IFERROR(T736/K736,"")</f>
        <v>4381.81818181818</v>
      </c>
      <c r="Y736" s="27" t="n">
        <f aca="false">IFERROR(O736/K736,"")</f>
        <v>0.545454545454545</v>
      </c>
      <c r="Z736" s="27" t="n">
        <f aca="false">IFERROR(P736/O736,"")</f>
        <v>0.666666666666667</v>
      </c>
      <c r="AA736" s="27" t="n">
        <f aca="false">IFERROR(Q736/P736,"")</f>
        <v>0.5</v>
      </c>
      <c r="AB736" s="25" t="n">
        <f aca="false">IFERROR(T736/P736,"")</f>
        <v>12050</v>
      </c>
      <c r="AC736" s="25" t="n">
        <f aca="false">IFERROR(T736/Q736,"")</f>
        <v>24100</v>
      </c>
      <c r="AD736" s="25" t="n">
        <f aca="false">IFERROR(R736/Q736,"")</f>
        <v>72700</v>
      </c>
      <c r="AE736" s="28" t="n">
        <f aca="false">IFERROR(R736/T736,"")</f>
        <v>3.01659751037344</v>
      </c>
      <c r="AF736" s="29" t="str">
        <f aca="false">IF(A736="","",IF(OR(O736&gt;K736,P736&gt;O736,Q736&gt;P736,K736&gt;J736),"CHECK","OK"))</f>
        <v>OK</v>
      </c>
    </row>
    <row r="737" customFormat="false" ht="15" hidden="false" customHeight="false" outlineLevel="0" collapsed="false">
      <c r="A737" s="21" t="n">
        <v>46143</v>
      </c>
      <c r="B737" s="4" t="s">
        <v>115</v>
      </c>
      <c r="C737" s="4" t="s">
        <v>120</v>
      </c>
      <c r="D737" s="4" t="s">
        <v>123</v>
      </c>
      <c r="E737" s="16" t="n">
        <v>24500</v>
      </c>
      <c r="F737" s="16" t="n">
        <v>5600</v>
      </c>
      <c r="G737" s="14" t="n">
        <v>38332</v>
      </c>
      <c r="H737" s="14" t="n">
        <v>148</v>
      </c>
      <c r="I737" s="14" t="n">
        <v>126</v>
      </c>
      <c r="J737" s="14" t="n">
        <v>3</v>
      </c>
      <c r="K737" s="14" t="n">
        <v>2</v>
      </c>
      <c r="L737" s="14" t="n">
        <v>2</v>
      </c>
      <c r="M737" s="14" t="n">
        <v>1</v>
      </c>
      <c r="N737" s="14" t="n">
        <v>0</v>
      </c>
      <c r="O737" s="14" t="n">
        <v>1</v>
      </c>
      <c r="P737" s="14" t="n">
        <v>1</v>
      </c>
      <c r="Q737" s="14" t="n">
        <v>1</v>
      </c>
      <c r="R737" s="16" t="n">
        <v>97000</v>
      </c>
      <c r="S737" s="24" t="n">
        <v>24</v>
      </c>
      <c r="T737" s="25" t="n">
        <f aca="false">IF(A737="","",E737+F737)</f>
        <v>30100</v>
      </c>
      <c r="U737" s="26" t="n">
        <f aca="false">IFERROR(H737/G737,"")</f>
        <v>0.00386100386100386</v>
      </c>
      <c r="V737" s="27" t="n">
        <f aca="false">IFERROR(J737/I737,"")</f>
        <v>0.0238095238095238</v>
      </c>
      <c r="W737" s="27" t="n">
        <f aca="false">IFERROR(K737/J737,"")</f>
        <v>0.666666666666667</v>
      </c>
      <c r="X737" s="25" t="n">
        <f aca="false">IFERROR(T737/K737,"")</f>
        <v>15050</v>
      </c>
      <c r="Y737" s="27" t="n">
        <f aca="false">IFERROR(O737/K737,"")</f>
        <v>0.5</v>
      </c>
      <c r="Z737" s="27" t="n">
        <f aca="false">IFERROR(P737/O737,"")</f>
        <v>1</v>
      </c>
      <c r="AA737" s="27" t="n">
        <f aca="false">IFERROR(Q737/P737,"")</f>
        <v>1</v>
      </c>
      <c r="AB737" s="25" t="n">
        <f aca="false">IFERROR(T737/P737,"")</f>
        <v>30100</v>
      </c>
      <c r="AC737" s="25" t="n">
        <f aca="false">IFERROR(T737/Q737,"")</f>
        <v>30100</v>
      </c>
      <c r="AD737" s="25" t="n">
        <f aca="false">IFERROR(R737/Q737,"")</f>
        <v>97000</v>
      </c>
      <c r="AE737" s="28" t="n">
        <f aca="false">IFERROR(R737/T737,"")</f>
        <v>3.22259136212625</v>
      </c>
      <c r="AF737" s="29" t="str">
        <f aca="false">IF(A737="","",IF(OR(O737&gt;K737,P737&gt;O737,Q737&gt;P737,K737&gt;J737),"CHECK","OK"))</f>
        <v>OK</v>
      </c>
    </row>
    <row r="738" customFormat="false" ht="15" hidden="false" customHeight="false" outlineLevel="0" collapsed="false">
      <c r="A738" s="21" t="n">
        <v>46143</v>
      </c>
      <c r="B738" s="4" t="s">
        <v>115</v>
      </c>
      <c r="C738" s="4" t="s">
        <v>120</v>
      </c>
      <c r="D738" s="4" t="s">
        <v>126</v>
      </c>
      <c r="E738" s="16" t="n">
        <v>37200</v>
      </c>
      <c r="F738" s="16" t="n">
        <v>6700</v>
      </c>
      <c r="G738" s="14" t="n">
        <v>51068</v>
      </c>
      <c r="H738" s="14" t="n">
        <v>426</v>
      </c>
      <c r="I738" s="14" t="n">
        <v>325</v>
      </c>
      <c r="J738" s="14" t="n">
        <v>17</v>
      </c>
      <c r="K738" s="14" t="n">
        <v>7</v>
      </c>
      <c r="L738" s="14" t="n">
        <v>8</v>
      </c>
      <c r="M738" s="14" t="n">
        <v>6</v>
      </c>
      <c r="N738" s="14" t="n">
        <v>3</v>
      </c>
      <c r="O738" s="14" t="n">
        <v>3</v>
      </c>
      <c r="P738" s="14" t="n">
        <v>2</v>
      </c>
      <c r="Q738" s="14" t="n">
        <v>1</v>
      </c>
      <c r="R738" s="16" t="n">
        <v>90100</v>
      </c>
      <c r="S738" s="24" t="n">
        <v>20</v>
      </c>
      <c r="T738" s="25" t="n">
        <f aca="false">IF(A738="","",E738+F738)</f>
        <v>43900</v>
      </c>
      <c r="U738" s="26" t="n">
        <f aca="false">IFERROR(H738/G738,"")</f>
        <v>0.00834181875146863</v>
      </c>
      <c r="V738" s="27" t="n">
        <f aca="false">IFERROR(J738/I738,"")</f>
        <v>0.0523076923076923</v>
      </c>
      <c r="W738" s="27" t="n">
        <f aca="false">IFERROR(K738/J738,"")</f>
        <v>0.411764705882353</v>
      </c>
      <c r="X738" s="25" t="n">
        <f aca="false">IFERROR(T738/K738,"")</f>
        <v>6271.42857142857</v>
      </c>
      <c r="Y738" s="27" t="n">
        <f aca="false">IFERROR(O738/K738,"")</f>
        <v>0.428571428571429</v>
      </c>
      <c r="Z738" s="27" t="n">
        <f aca="false">IFERROR(P738/O738,"")</f>
        <v>0.666666666666667</v>
      </c>
      <c r="AA738" s="27" t="n">
        <f aca="false">IFERROR(Q738/P738,"")</f>
        <v>0.5</v>
      </c>
      <c r="AB738" s="25" t="n">
        <f aca="false">IFERROR(T738/P738,"")</f>
        <v>21950</v>
      </c>
      <c r="AC738" s="25" t="n">
        <f aca="false">IFERROR(T738/Q738,"")</f>
        <v>43900</v>
      </c>
      <c r="AD738" s="25" t="n">
        <f aca="false">IFERROR(R738/Q738,"")</f>
        <v>90100</v>
      </c>
      <c r="AE738" s="28" t="n">
        <f aca="false">IFERROR(R738/T738,"")</f>
        <v>2.05239179954442</v>
      </c>
      <c r="AF738" s="29" t="str">
        <f aca="false">IF(A738="","",IF(OR(O738&gt;K738,P738&gt;O738,Q738&gt;P738,K738&gt;J738),"CHECK","OK"))</f>
        <v>OK</v>
      </c>
    </row>
    <row r="739" customFormat="false" ht="15" hidden="false" customHeight="false" outlineLevel="0" collapsed="false">
      <c r="A739" s="21" t="n">
        <v>46143</v>
      </c>
      <c r="B739" s="4" t="s">
        <v>115</v>
      </c>
      <c r="C739" s="4" t="s">
        <v>120</v>
      </c>
      <c r="D739" s="4" t="s">
        <v>127</v>
      </c>
      <c r="E739" s="16" t="n">
        <v>0</v>
      </c>
      <c r="F739" s="16" t="n">
        <v>13400</v>
      </c>
      <c r="G739" s="14" t="n">
        <v>13544</v>
      </c>
      <c r="H739" s="14" t="n">
        <v>368</v>
      </c>
      <c r="I739" s="14" t="n">
        <v>340</v>
      </c>
      <c r="J739" s="14" t="n">
        <v>9</v>
      </c>
      <c r="K739" s="14" t="n">
        <v>6</v>
      </c>
      <c r="L739" s="14" t="n">
        <v>4</v>
      </c>
      <c r="M739" s="14" t="n">
        <v>3</v>
      </c>
      <c r="N739" s="14" t="n">
        <v>2</v>
      </c>
      <c r="O739" s="14" t="n">
        <v>4</v>
      </c>
      <c r="P739" s="14" t="n">
        <v>3</v>
      </c>
      <c r="Q739" s="14" t="n">
        <v>2</v>
      </c>
      <c r="R739" s="16" t="n">
        <v>153800</v>
      </c>
      <c r="S739" s="24" t="n">
        <v>21</v>
      </c>
      <c r="T739" s="25" t="n">
        <f aca="false">IF(A739="","",E739+F739)</f>
        <v>13400</v>
      </c>
      <c r="U739" s="26" t="n">
        <f aca="false">IFERROR(H739/G739,"")</f>
        <v>0.0271707028942705</v>
      </c>
      <c r="V739" s="27" t="n">
        <f aca="false">IFERROR(J739/I739,"")</f>
        <v>0.0264705882352941</v>
      </c>
      <c r="W739" s="27" t="n">
        <f aca="false">IFERROR(K739/J739,"")</f>
        <v>0.666666666666667</v>
      </c>
      <c r="X739" s="25" t="n">
        <f aca="false">IFERROR(T739/K739,"")</f>
        <v>2233.33333333333</v>
      </c>
      <c r="Y739" s="27" t="n">
        <f aca="false">IFERROR(O739/K739,"")</f>
        <v>0.666666666666667</v>
      </c>
      <c r="Z739" s="27" t="n">
        <f aca="false">IFERROR(P739/O739,"")</f>
        <v>0.75</v>
      </c>
      <c r="AA739" s="27" t="n">
        <f aca="false">IFERROR(Q739/P739,"")</f>
        <v>0.666666666666667</v>
      </c>
      <c r="AB739" s="25" t="n">
        <f aca="false">IFERROR(T739/P739,"")</f>
        <v>4466.66666666667</v>
      </c>
      <c r="AC739" s="25" t="n">
        <f aca="false">IFERROR(T739/Q739,"")</f>
        <v>6700</v>
      </c>
      <c r="AD739" s="25" t="n">
        <f aca="false">IFERROR(R739/Q739,"")</f>
        <v>76900</v>
      </c>
      <c r="AE739" s="28" t="n">
        <f aca="false">IFERROR(R739/T739,"")</f>
        <v>11.4776119402985</v>
      </c>
      <c r="AF739" s="29" t="str">
        <f aca="false">IF(A739="","",IF(OR(O739&gt;K739,P739&gt;O739,Q739&gt;P739,K739&gt;J739),"CHECK","OK"))</f>
        <v>OK</v>
      </c>
    </row>
    <row r="740" customFormat="false" ht="15" hidden="false" customHeight="false" outlineLevel="0" collapsed="false">
      <c r="A740" s="21" t="n">
        <v>46143</v>
      </c>
      <c r="B740" s="4" t="s">
        <v>115</v>
      </c>
      <c r="C740" s="4" t="s">
        <v>120</v>
      </c>
      <c r="D740" s="4" t="s">
        <v>128</v>
      </c>
      <c r="E740" s="16" t="n">
        <v>0</v>
      </c>
      <c r="F740" s="16" t="n">
        <v>4400</v>
      </c>
      <c r="G740" s="14" t="n">
        <v>5379</v>
      </c>
      <c r="H740" s="14" t="n">
        <v>264</v>
      </c>
      <c r="I740" s="14" t="n">
        <v>204</v>
      </c>
      <c r="J740" s="14" t="n">
        <v>54</v>
      </c>
      <c r="K740" s="14" t="n">
        <v>39</v>
      </c>
      <c r="L740" s="14" t="n">
        <v>40</v>
      </c>
      <c r="M740" s="14" t="n">
        <v>5</v>
      </c>
      <c r="N740" s="14" t="n">
        <v>9</v>
      </c>
      <c r="O740" s="14" t="n">
        <v>24</v>
      </c>
      <c r="P740" s="14" t="n">
        <v>19</v>
      </c>
      <c r="Q740" s="14" t="n">
        <v>11</v>
      </c>
      <c r="R740" s="16" t="n">
        <v>803800</v>
      </c>
      <c r="S740" s="24" t="n">
        <v>22</v>
      </c>
      <c r="T740" s="25" t="n">
        <f aca="false">IF(A740="","",E740+F740)</f>
        <v>4400</v>
      </c>
      <c r="U740" s="26" t="n">
        <f aca="false">IFERROR(H740/G740,"")</f>
        <v>0.049079754601227</v>
      </c>
      <c r="V740" s="27" t="n">
        <f aca="false">IFERROR(J740/I740,"")</f>
        <v>0.264705882352941</v>
      </c>
      <c r="W740" s="27" t="n">
        <f aca="false">IFERROR(K740/J740,"")</f>
        <v>0.722222222222222</v>
      </c>
      <c r="X740" s="25" t="n">
        <f aca="false">IFERROR(T740/K740,"")</f>
        <v>112.820512820513</v>
      </c>
      <c r="Y740" s="27" t="n">
        <f aca="false">IFERROR(O740/K740,"")</f>
        <v>0.615384615384615</v>
      </c>
      <c r="Z740" s="27" t="n">
        <f aca="false">IFERROR(P740/O740,"")</f>
        <v>0.791666666666667</v>
      </c>
      <c r="AA740" s="27" t="n">
        <f aca="false">IFERROR(Q740/P740,"")</f>
        <v>0.578947368421053</v>
      </c>
      <c r="AB740" s="25" t="n">
        <f aca="false">IFERROR(T740/P740,"")</f>
        <v>231.578947368421</v>
      </c>
      <c r="AC740" s="25" t="n">
        <f aca="false">IFERROR(T740/Q740,"")</f>
        <v>400</v>
      </c>
      <c r="AD740" s="25" t="n">
        <f aca="false">IFERROR(R740/Q740,"")</f>
        <v>73072.7272727273</v>
      </c>
      <c r="AE740" s="28" t="n">
        <f aca="false">IFERROR(R740/T740,"")</f>
        <v>182.681818181818</v>
      </c>
      <c r="AF740" s="29" t="str">
        <f aca="false">IF(A740="","",IF(OR(O740&gt;K740,P740&gt;O740,Q740&gt;P740,K740&gt;J740),"CHECK","OK"))</f>
        <v>OK</v>
      </c>
    </row>
    <row r="741" customFormat="false" ht="15" hidden="false" customHeight="false" outlineLevel="0" collapsed="false">
      <c r="A741" s="21" t="n">
        <v>46143</v>
      </c>
      <c r="B741" s="4" t="s">
        <v>115</v>
      </c>
      <c r="C741" s="4" t="s">
        <v>120</v>
      </c>
      <c r="D741" s="4" t="s">
        <v>129</v>
      </c>
      <c r="E741" s="16" t="n">
        <v>0</v>
      </c>
      <c r="F741" s="16" t="n">
        <v>8200</v>
      </c>
      <c r="G741" s="14" t="n">
        <v>7471</v>
      </c>
      <c r="H741" s="14" t="n">
        <v>77</v>
      </c>
      <c r="I741" s="14" t="n">
        <v>66</v>
      </c>
      <c r="J741" s="14" t="n">
        <v>1</v>
      </c>
      <c r="K741" s="14" t="n">
        <v>0</v>
      </c>
      <c r="L741" s="14" t="n">
        <v>0</v>
      </c>
      <c r="M741" s="14" t="n">
        <v>0</v>
      </c>
      <c r="N741" s="14" t="n">
        <v>1</v>
      </c>
      <c r="O741" s="14" t="n">
        <v>0</v>
      </c>
      <c r="P741" s="14" t="n">
        <v>0</v>
      </c>
      <c r="Q741" s="14" t="n">
        <v>0</v>
      </c>
      <c r="R741" s="16" t="n">
        <v>0</v>
      </c>
      <c r="S741" s="24" t="n">
        <v>11</v>
      </c>
      <c r="T741" s="25" t="n">
        <f aca="false">IF(A741="","",E741+F741)</f>
        <v>8200</v>
      </c>
      <c r="U741" s="26" t="n">
        <f aca="false">IFERROR(H741/G741,"")</f>
        <v>0.0103065185383483</v>
      </c>
      <c r="V741" s="27" t="n">
        <f aca="false">IFERROR(J741/I741,"")</f>
        <v>0.0151515151515152</v>
      </c>
      <c r="W741" s="27" t="n">
        <f aca="false">IFERROR(K741/J741,"")</f>
        <v>0</v>
      </c>
      <c r="X741" s="25" t="str">
        <f aca="false">IFERROR(T741/K741,"")</f>
        <v/>
      </c>
      <c r="Y741" s="27" t="str">
        <f aca="false">IFERROR(O741/K741,"")</f>
        <v/>
      </c>
      <c r="Z741" s="27" t="str">
        <f aca="false">IFERROR(P741/O741,"")</f>
        <v/>
      </c>
      <c r="AA741" s="27" t="str">
        <f aca="false">IFERROR(Q741/P741,"")</f>
        <v/>
      </c>
      <c r="AB741" s="25" t="str">
        <f aca="false">IFERROR(T741/P741,"")</f>
        <v/>
      </c>
      <c r="AC741" s="25" t="str">
        <f aca="false">IFERROR(T741/Q741,"")</f>
        <v/>
      </c>
      <c r="AD741" s="25" t="str">
        <f aca="false">IFERROR(R741/Q741,"")</f>
        <v/>
      </c>
      <c r="AE741" s="28" t="n">
        <f aca="false">IFERROR(R741/T741,"")</f>
        <v>0</v>
      </c>
      <c r="AF741" s="29" t="str">
        <f aca="false">IF(A741="","",IF(OR(O741&gt;K741,P741&gt;O741,Q741&gt;P741,K741&gt;J741),"CHECK","OK"))</f>
        <v>OK</v>
      </c>
    </row>
    <row r="742" customFormat="false" ht="15" hidden="false" customHeight="false" outlineLevel="0" collapsed="false">
      <c r="A742" s="21" t="n">
        <v>46143</v>
      </c>
      <c r="B742" s="4" t="s">
        <v>115</v>
      </c>
      <c r="C742" s="4" t="s">
        <v>120</v>
      </c>
      <c r="D742" s="4" t="s">
        <v>130</v>
      </c>
      <c r="E742" s="16" t="n">
        <v>0</v>
      </c>
      <c r="F742" s="16" t="n">
        <v>0</v>
      </c>
      <c r="G742" s="14" t="n">
        <v>0</v>
      </c>
      <c r="H742" s="14" t="n">
        <v>0</v>
      </c>
      <c r="I742" s="14" t="n">
        <v>0</v>
      </c>
      <c r="J742" s="14" t="n">
        <v>4</v>
      </c>
      <c r="K742" s="14" t="n">
        <v>2</v>
      </c>
      <c r="L742" s="14" t="n">
        <v>0</v>
      </c>
      <c r="M742" s="14" t="n">
        <v>0</v>
      </c>
      <c r="N742" s="14" t="n">
        <v>4</v>
      </c>
      <c r="O742" s="14" t="n">
        <v>1</v>
      </c>
      <c r="P742" s="14" t="n">
        <v>1</v>
      </c>
      <c r="Q742" s="14" t="n">
        <v>1</v>
      </c>
      <c r="R742" s="16" t="n">
        <v>93700</v>
      </c>
      <c r="S742" s="24" t="n">
        <v>23</v>
      </c>
      <c r="T742" s="25" t="n">
        <f aca="false">IF(A742="","",E742+F742)</f>
        <v>0</v>
      </c>
      <c r="U742" s="26" t="str">
        <f aca="false">IFERROR(H742/G742,"")</f>
        <v/>
      </c>
      <c r="V742" s="27" t="str">
        <f aca="false">IFERROR(J742/I742,"")</f>
        <v/>
      </c>
      <c r="W742" s="27" t="n">
        <f aca="false">IFERROR(K742/J742,"")</f>
        <v>0.5</v>
      </c>
      <c r="X742" s="25" t="n">
        <f aca="false">IFERROR(T742/K742,"")</f>
        <v>0</v>
      </c>
      <c r="Y742" s="27" t="n">
        <f aca="false">IFERROR(O742/K742,"")</f>
        <v>0.5</v>
      </c>
      <c r="Z742" s="27" t="n">
        <f aca="false">IFERROR(P742/O742,"")</f>
        <v>1</v>
      </c>
      <c r="AA742" s="27" t="n">
        <f aca="false">IFERROR(Q742/P742,"")</f>
        <v>1</v>
      </c>
      <c r="AB742" s="25" t="n">
        <f aca="false">IFERROR(T742/P742,"")</f>
        <v>0</v>
      </c>
      <c r="AC742" s="25" t="n">
        <f aca="false">IFERROR(T742/Q742,"")</f>
        <v>0</v>
      </c>
      <c r="AD742" s="25" t="n">
        <f aca="false">IFERROR(R742/Q742,"")</f>
        <v>93700</v>
      </c>
      <c r="AE742" s="28" t="str">
        <f aca="false">IFERROR(R742/T742,"")</f>
        <v/>
      </c>
      <c r="AF742" s="29" t="str">
        <f aca="false">IF(A742="","",IF(OR(O742&gt;K742,P742&gt;O742,Q742&gt;P742,K742&gt;J742),"CHECK","OK"))</f>
        <v>OK</v>
      </c>
    </row>
    <row r="743" customFormat="false" ht="15" hidden="false" customHeight="false" outlineLevel="0" collapsed="false">
      <c r="A743" s="21" t="n">
        <v>46143</v>
      </c>
      <c r="B743" s="4" t="s">
        <v>115</v>
      </c>
      <c r="C743" s="4" t="s">
        <v>120</v>
      </c>
      <c r="D743" s="4" t="s">
        <v>131</v>
      </c>
      <c r="E743" s="16" t="n">
        <v>0</v>
      </c>
      <c r="F743" s="16" t="n">
        <v>2600</v>
      </c>
      <c r="G743" s="14" t="n">
        <v>2881</v>
      </c>
      <c r="H743" s="14" t="n">
        <v>61</v>
      </c>
      <c r="I743" s="14" t="n">
        <v>39</v>
      </c>
      <c r="J743" s="14" t="n">
        <v>2</v>
      </c>
      <c r="K743" s="14" t="n">
        <v>1</v>
      </c>
      <c r="L743" s="14" t="n">
        <v>1</v>
      </c>
      <c r="M743" s="14" t="n">
        <v>1</v>
      </c>
      <c r="N743" s="14" t="n">
        <v>0</v>
      </c>
      <c r="O743" s="14" t="n">
        <v>1</v>
      </c>
      <c r="P743" s="14" t="n">
        <v>1</v>
      </c>
      <c r="Q743" s="14" t="n">
        <v>1</v>
      </c>
      <c r="R743" s="16" t="n">
        <v>87600</v>
      </c>
      <c r="S743" s="24" t="n">
        <v>23</v>
      </c>
      <c r="T743" s="25" t="n">
        <f aca="false">IF(A743="","",E743+F743)</f>
        <v>2600</v>
      </c>
      <c r="U743" s="26" t="n">
        <f aca="false">IFERROR(H743/G743,"")</f>
        <v>0.0211732037486984</v>
      </c>
      <c r="V743" s="27" t="n">
        <f aca="false">IFERROR(J743/I743,"")</f>
        <v>0.0512820512820513</v>
      </c>
      <c r="W743" s="27" t="n">
        <f aca="false">IFERROR(K743/J743,"")</f>
        <v>0.5</v>
      </c>
      <c r="X743" s="25" t="n">
        <f aca="false">IFERROR(T743/K743,"")</f>
        <v>2600</v>
      </c>
      <c r="Y743" s="27" t="n">
        <f aca="false">IFERROR(O743/K743,"")</f>
        <v>1</v>
      </c>
      <c r="Z743" s="27" t="n">
        <f aca="false">IFERROR(P743/O743,"")</f>
        <v>1</v>
      </c>
      <c r="AA743" s="27" t="n">
        <f aca="false">IFERROR(Q743/P743,"")</f>
        <v>1</v>
      </c>
      <c r="AB743" s="25" t="n">
        <f aca="false">IFERROR(T743/P743,"")</f>
        <v>2600</v>
      </c>
      <c r="AC743" s="25" t="n">
        <f aca="false">IFERROR(T743/Q743,"")</f>
        <v>2600</v>
      </c>
      <c r="AD743" s="25" t="n">
        <f aca="false">IFERROR(R743/Q743,"")</f>
        <v>87600</v>
      </c>
      <c r="AE743" s="28" t="n">
        <f aca="false">IFERROR(R743/T743,"")</f>
        <v>33.6923076923077</v>
      </c>
      <c r="AF743" s="29" t="str">
        <f aca="false">IF(A743="","",IF(OR(O743&gt;K743,P743&gt;O743,Q743&gt;P743,K743&gt;J743),"CHECK","OK"))</f>
        <v>OK</v>
      </c>
    </row>
    <row r="744" customFormat="false" ht="15" hidden="false" customHeight="false" outlineLevel="0" collapsed="false">
      <c r="A744" s="21" t="n">
        <v>46143</v>
      </c>
      <c r="B744" s="4" t="s">
        <v>115</v>
      </c>
      <c r="C744" s="4" t="s">
        <v>120</v>
      </c>
      <c r="D744" s="4" t="s">
        <v>132</v>
      </c>
      <c r="E744" s="16" t="n">
        <v>0</v>
      </c>
      <c r="F744" s="16" t="n">
        <v>0</v>
      </c>
      <c r="G744" s="14" t="n">
        <v>0</v>
      </c>
      <c r="H744" s="14" t="n">
        <v>0</v>
      </c>
      <c r="I744" s="14" t="n">
        <v>0</v>
      </c>
      <c r="J744" s="14" t="n">
        <v>3</v>
      </c>
      <c r="K744" s="14" t="n">
        <v>2</v>
      </c>
      <c r="L744" s="14" t="n">
        <v>2</v>
      </c>
      <c r="M744" s="14" t="n">
        <v>1</v>
      </c>
      <c r="N744" s="14" t="n">
        <v>0</v>
      </c>
      <c r="O744" s="14" t="n">
        <v>1</v>
      </c>
      <c r="P744" s="14" t="n">
        <v>1</v>
      </c>
      <c r="Q744" s="14" t="n">
        <v>1</v>
      </c>
      <c r="R744" s="16" t="n">
        <v>79100</v>
      </c>
      <c r="S744" s="24" t="n">
        <v>25</v>
      </c>
      <c r="T744" s="25" t="n">
        <f aca="false">IF(A744="","",E744+F744)</f>
        <v>0</v>
      </c>
      <c r="U744" s="26" t="str">
        <f aca="false">IFERROR(H744/G744,"")</f>
        <v/>
      </c>
      <c r="V744" s="27" t="str">
        <f aca="false">IFERROR(J744/I744,"")</f>
        <v/>
      </c>
      <c r="W744" s="27" t="n">
        <f aca="false">IFERROR(K744/J744,"")</f>
        <v>0.666666666666667</v>
      </c>
      <c r="X744" s="25" t="n">
        <f aca="false">IFERROR(T744/K744,"")</f>
        <v>0</v>
      </c>
      <c r="Y744" s="27" t="n">
        <f aca="false">IFERROR(O744/K744,"")</f>
        <v>0.5</v>
      </c>
      <c r="Z744" s="27" t="n">
        <f aca="false">IFERROR(P744/O744,"")</f>
        <v>1</v>
      </c>
      <c r="AA744" s="27" t="n">
        <f aca="false">IFERROR(Q744/P744,"")</f>
        <v>1</v>
      </c>
      <c r="AB744" s="25" t="n">
        <f aca="false">IFERROR(T744/P744,"")</f>
        <v>0</v>
      </c>
      <c r="AC744" s="25" t="n">
        <f aca="false">IFERROR(T744/Q744,"")</f>
        <v>0</v>
      </c>
      <c r="AD744" s="25" t="n">
        <f aca="false">IFERROR(R744/Q744,"")</f>
        <v>79100</v>
      </c>
      <c r="AE744" s="28" t="str">
        <f aca="false">IFERROR(R744/T744,"")</f>
        <v/>
      </c>
      <c r="AF744" s="29" t="str">
        <f aca="false">IF(A744="","",IF(OR(O744&gt;K744,P744&gt;O744,Q744&gt;P744,K744&gt;J744),"CHECK","OK"))</f>
        <v>OK</v>
      </c>
    </row>
    <row r="745" customFormat="false" ht="15" hidden="false" customHeight="false" outlineLevel="0" collapsed="false">
      <c r="A745" s="21" t="n">
        <v>46143</v>
      </c>
      <c r="B745" s="4" t="s">
        <v>115</v>
      </c>
      <c r="C745" s="4" t="s">
        <v>120</v>
      </c>
      <c r="D745" s="4" t="s">
        <v>133</v>
      </c>
      <c r="E745" s="16" t="n">
        <v>0</v>
      </c>
      <c r="F745" s="16" t="n">
        <v>0</v>
      </c>
      <c r="G745" s="14" t="n">
        <v>0</v>
      </c>
      <c r="H745" s="14" t="n">
        <v>0</v>
      </c>
      <c r="I745" s="14" t="n">
        <v>90</v>
      </c>
      <c r="J745" s="14" t="n">
        <v>5</v>
      </c>
      <c r="K745" s="14" t="n">
        <v>3</v>
      </c>
      <c r="L745" s="14" t="n">
        <v>2</v>
      </c>
      <c r="M745" s="14" t="n">
        <v>2</v>
      </c>
      <c r="N745" s="14" t="n">
        <v>1</v>
      </c>
      <c r="O745" s="14" t="n">
        <v>2</v>
      </c>
      <c r="P745" s="14" t="n">
        <v>2</v>
      </c>
      <c r="Q745" s="14" t="n">
        <v>1</v>
      </c>
      <c r="R745" s="16" t="n">
        <v>91400</v>
      </c>
      <c r="S745" s="24" t="n">
        <v>21</v>
      </c>
      <c r="T745" s="25" t="n">
        <f aca="false">IF(A745="","",E745+F745)</f>
        <v>0</v>
      </c>
      <c r="U745" s="26" t="str">
        <f aca="false">IFERROR(H745/G745,"")</f>
        <v/>
      </c>
      <c r="V745" s="27" t="n">
        <f aca="false">IFERROR(J745/I745,"")</f>
        <v>0.0555555555555556</v>
      </c>
      <c r="W745" s="27" t="n">
        <f aca="false">IFERROR(K745/J745,"")</f>
        <v>0.6</v>
      </c>
      <c r="X745" s="25" t="n">
        <f aca="false">IFERROR(T745/K745,"")</f>
        <v>0</v>
      </c>
      <c r="Y745" s="27" t="n">
        <f aca="false">IFERROR(O745/K745,"")</f>
        <v>0.666666666666667</v>
      </c>
      <c r="Z745" s="27" t="n">
        <f aca="false">IFERROR(P745/O745,"")</f>
        <v>1</v>
      </c>
      <c r="AA745" s="27" t="n">
        <f aca="false">IFERROR(Q745/P745,"")</f>
        <v>0.5</v>
      </c>
      <c r="AB745" s="25" t="n">
        <f aca="false">IFERROR(T745/P745,"")</f>
        <v>0</v>
      </c>
      <c r="AC745" s="25" t="n">
        <f aca="false">IFERROR(T745/Q745,"")</f>
        <v>0</v>
      </c>
      <c r="AD745" s="25" t="n">
        <f aca="false">IFERROR(R745/Q745,"")</f>
        <v>91400</v>
      </c>
      <c r="AE745" s="28" t="str">
        <f aca="false">IFERROR(R745/T745,"")</f>
        <v/>
      </c>
      <c r="AF745" s="29" t="str">
        <f aca="false">IF(A745="","",IF(OR(O745&gt;K745,P745&gt;O745,Q745&gt;P745,K745&gt;J745),"CHECK","OK"))</f>
        <v>OK</v>
      </c>
    </row>
    <row r="746" customFormat="false" ht="15" hidden="false" customHeight="false" outlineLevel="0" collapsed="false">
      <c r="A746" s="21" t="n">
        <v>46143</v>
      </c>
      <c r="B746" s="4" t="s">
        <v>115</v>
      </c>
      <c r="C746" s="4" t="s">
        <v>122</v>
      </c>
      <c r="D746" s="4" t="s">
        <v>111</v>
      </c>
      <c r="E746" s="16" t="n">
        <v>46000</v>
      </c>
      <c r="F746" s="16" t="n">
        <v>4100</v>
      </c>
      <c r="G746" s="14" t="n">
        <v>9018</v>
      </c>
      <c r="H746" s="14" t="n">
        <v>398</v>
      </c>
      <c r="I746" s="14" t="n">
        <v>375</v>
      </c>
      <c r="J746" s="14" t="n">
        <v>21</v>
      </c>
      <c r="K746" s="14" t="n">
        <v>16</v>
      </c>
      <c r="L746" s="14" t="n">
        <v>10</v>
      </c>
      <c r="M746" s="14" t="n">
        <v>7</v>
      </c>
      <c r="N746" s="14" t="n">
        <v>4</v>
      </c>
      <c r="O746" s="14" t="n">
        <v>10</v>
      </c>
      <c r="P746" s="14" t="n">
        <v>8</v>
      </c>
      <c r="Q746" s="14" t="n">
        <v>7</v>
      </c>
      <c r="R746" s="16" t="n">
        <v>32300</v>
      </c>
      <c r="S746" s="24" t="n">
        <v>23</v>
      </c>
      <c r="T746" s="25" t="n">
        <f aca="false">IF(A746="","",E746+F746)</f>
        <v>50100</v>
      </c>
      <c r="U746" s="26" t="n">
        <f aca="false">IFERROR(H746/G746,"")</f>
        <v>0.044133954313595</v>
      </c>
      <c r="V746" s="27" t="n">
        <f aca="false">IFERROR(J746/I746,"")</f>
        <v>0.056</v>
      </c>
      <c r="W746" s="27" t="n">
        <f aca="false">IFERROR(K746/J746,"")</f>
        <v>0.761904761904762</v>
      </c>
      <c r="X746" s="25" t="n">
        <f aca="false">IFERROR(T746/K746,"")</f>
        <v>3131.25</v>
      </c>
      <c r="Y746" s="27" t="n">
        <f aca="false">IFERROR(O746/K746,"")</f>
        <v>0.625</v>
      </c>
      <c r="Z746" s="27" t="n">
        <f aca="false">IFERROR(P746/O746,"")</f>
        <v>0.8</v>
      </c>
      <c r="AA746" s="27" t="n">
        <f aca="false">IFERROR(Q746/P746,"")</f>
        <v>0.875</v>
      </c>
      <c r="AB746" s="25" t="n">
        <f aca="false">IFERROR(T746/P746,"")</f>
        <v>6262.5</v>
      </c>
      <c r="AC746" s="25" t="n">
        <f aca="false">IFERROR(T746/Q746,"")</f>
        <v>7157.14285714286</v>
      </c>
      <c r="AD746" s="25" t="n">
        <f aca="false">IFERROR(R746/Q746,"")</f>
        <v>4614.28571428572</v>
      </c>
      <c r="AE746" s="28" t="n">
        <f aca="false">IFERROR(R746/T746,"")</f>
        <v>0.644710578842315</v>
      </c>
      <c r="AF746" s="29" t="str">
        <f aca="false">IF(A746="","",IF(OR(O746&gt;K746,P746&gt;O746,Q746&gt;P746,K746&gt;J746),"CHECK","OK"))</f>
        <v>OK</v>
      </c>
    </row>
    <row r="747" customFormat="false" ht="15" hidden="false" customHeight="false" outlineLevel="0" collapsed="false">
      <c r="A747" s="21" t="n">
        <v>46143</v>
      </c>
      <c r="B747" s="4" t="s">
        <v>115</v>
      </c>
      <c r="C747" s="4" t="s">
        <v>122</v>
      </c>
      <c r="D747" s="4" t="s">
        <v>117</v>
      </c>
      <c r="E747" s="16" t="n">
        <v>8100</v>
      </c>
      <c r="F747" s="16" t="n">
        <v>1000</v>
      </c>
      <c r="G747" s="14" t="n">
        <v>2433</v>
      </c>
      <c r="H747" s="14" t="n">
        <v>314</v>
      </c>
      <c r="I747" s="14" t="n">
        <v>265</v>
      </c>
      <c r="J747" s="14" t="n">
        <v>28</v>
      </c>
      <c r="K747" s="14" t="n">
        <v>26</v>
      </c>
      <c r="L747" s="14" t="n">
        <v>14</v>
      </c>
      <c r="M747" s="14" t="n">
        <v>10</v>
      </c>
      <c r="N747" s="14" t="n">
        <v>4</v>
      </c>
      <c r="O747" s="14" t="n">
        <v>20</v>
      </c>
      <c r="P747" s="14" t="n">
        <v>17</v>
      </c>
      <c r="Q747" s="14" t="n">
        <v>17</v>
      </c>
      <c r="R747" s="16" t="n">
        <v>68700</v>
      </c>
      <c r="S747" s="24" t="n">
        <v>25</v>
      </c>
      <c r="T747" s="25" t="n">
        <f aca="false">IF(A747="","",E747+F747)</f>
        <v>9100</v>
      </c>
      <c r="U747" s="26" t="n">
        <f aca="false">IFERROR(H747/G747,"")</f>
        <v>0.129058775174681</v>
      </c>
      <c r="V747" s="27" t="n">
        <f aca="false">IFERROR(J747/I747,"")</f>
        <v>0.105660377358491</v>
      </c>
      <c r="W747" s="27" t="n">
        <f aca="false">IFERROR(K747/J747,"")</f>
        <v>0.928571428571429</v>
      </c>
      <c r="X747" s="25" t="n">
        <f aca="false">IFERROR(T747/K747,"")</f>
        <v>350</v>
      </c>
      <c r="Y747" s="27" t="n">
        <f aca="false">IFERROR(O747/K747,"")</f>
        <v>0.769230769230769</v>
      </c>
      <c r="Z747" s="27" t="n">
        <f aca="false">IFERROR(P747/O747,"")</f>
        <v>0.85</v>
      </c>
      <c r="AA747" s="27" t="n">
        <f aca="false">IFERROR(Q747/P747,"")</f>
        <v>1</v>
      </c>
      <c r="AB747" s="25" t="n">
        <f aca="false">IFERROR(T747/P747,"")</f>
        <v>535.294117647059</v>
      </c>
      <c r="AC747" s="25" t="n">
        <f aca="false">IFERROR(T747/Q747,"")</f>
        <v>535.294117647059</v>
      </c>
      <c r="AD747" s="25" t="n">
        <f aca="false">IFERROR(R747/Q747,"")</f>
        <v>4041.17647058824</v>
      </c>
      <c r="AE747" s="28" t="n">
        <f aca="false">IFERROR(R747/T747,"")</f>
        <v>7.54945054945055</v>
      </c>
      <c r="AF747" s="29" t="str">
        <f aca="false">IF(A747="","",IF(OR(O747&gt;K747,P747&gt;O747,Q747&gt;P747,K747&gt;J747),"CHECK","OK"))</f>
        <v>OK</v>
      </c>
    </row>
    <row r="748" customFormat="false" ht="15" hidden="false" customHeight="false" outlineLevel="0" collapsed="false">
      <c r="A748" s="21" t="n">
        <v>46143</v>
      </c>
      <c r="B748" s="4" t="s">
        <v>115</v>
      </c>
      <c r="C748" s="4" t="s">
        <v>122</v>
      </c>
      <c r="D748" s="4" t="s">
        <v>121</v>
      </c>
      <c r="E748" s="16" t="n">
        <v>28100</v>
      </c>
      <c r="F748" s="16" t="n">
        <v>2800</v>
      </c>
      <c r="G748" s="14" t="n">
        <v>42104</v>
      </c>
      <c r="H748" s="14" t="n">
        <v>548</v>
      </c>
      <c r="I748" s="14" t="n">
        <v>451</v>
      </c>
      <c r="J748" s="14" t="n">
        <v>24</v>
      </c>
      <c r="K748" s="14" t="n">
        <v>13</v>
      </c>
      <c r="L748" s="14" t="n">
        <v>12</v>
      </c>
      <c r="M748" s="14" t="n">
        <v>8</v>
      </c>
      <c r="N748" s="14" t="n">
        <v>4</v>
      </c>
      <c r="O748" s="14" t="n">
        <v>7</v>
      </c>
      <c r="P748" s="14" t="n">
        <v>6</v>
      </c>
      <c r="Q748" s="14" t="n">
        <v>5</v>
      </c>
      <c r="R748" s="16" t="n">
        <v>25100</v>
      </c>
      <c r="S748" s="24" t="n">
        <v>22</v>
      </c>
      <c r="T748" s="25" t="n">
        <f aca="false">IF(A748="","",E748+F748)</f>
        <v>30900</v>
      </c>
      <c r="U748" s="26" t="n">
        <f aca="false">IFERROR(H748/G748,"")</f>
        <v>0.0130153904617139</v>
      </c>
      <c r="V748" s="27" t="n">
        <f aca="false">IFERROR(J748/I748,"")</f>
        <v>0.0532150776053215</v>
      </c>
      <c r="W748" s="27" t="n">
        <f aca="false">IFERROR(K748/J748,"")</f>
        <v>0.541666666666667</v>
      </c>
      <c r="X748" s="25" t="n">
        <f aca="false">IFERROR(T748/K748,"")</f>
        <v>2376.92307692308</v>
      </c>
      <c r="Y748" s="27" t="n">
        <f aca="false">IFERROR(O748/K748,"")</f>
        <v>0.538461538461538</v>
      </c>
      <c r="Z748" s="27" t="n">
        <f aca="false">IFERROR(P748/O748,"")</f>
        <v>0.857142857142857</v>
      </c>
      <c r="AA748" s="27" t="n">
        <f aca="false">IFERROR(Q748/P748,"")</f>
        <v>0.833333333333333</v>
      </c>
      <c r="AB748" s="25" t="n">
        <f aca="false">IFERROR(T748/P748,"")</f>
        <v>5150</v>
      </c>
      <c r="AC748" s="25" t="n">
        <f aca="false">IFERROR(T748/Q748,"")</f>
        <v>6180</v>
      </c>
      <c r="AD748" s="25" t="n">
        <f aca="false">IFERROR(R748/Q748,"")</f>
        <v>5020</v>
      </c>
      <c r="AE748" s="28" t="n">
        <f aca="false">IFERROR(R748/T748,"")</f>
        <v>0.812297734627832</v>
      </c>
      <c r="AF748" s="29" t="str">
        <f aca="false">IF(A748="","",IF(OR(O748&gt;K748,P748&gt;O748,Q748&gt;P748,K748&gt;J748),"CHECK","OK"))</f>
        <v>OK</v>
      </c>
    </row>
    <row r="749" customFormat="false" ht="15" hidden="false" customHeight="false" outlineLevel="0" collapsed="false">
      <c r="A749" s="21" t="n">
        <v>46143</v>
      </c>
      <c r="B749" s="4" t="s">
        <v>115</v>
      </c>
      <c r="C749" s="4" t="s">
        <v>122</v>
      </c>
      <c r="D749" s="4" t="s">
        <v>123</v>
      </c>
      <c r="E749" s="16" t="n">
        <v>13700</v>
      </c>
      <c r="F749" s="16" t="n">
        <v>3300</v>
      </c>
      <c r="G749" s="14" t="n">
        <v>50123</v>
      </c>
      <c r="H749" s="14" t="n">
        <v>183</v>
      </c>
      <c r="I749" s="14" t="n">
        <v>136</v>
      </c>
      <c r="J749" s="14" t="n">
        <v>3</v>
      </c>
      <c r="K749" s="14" t="n">
        <v>1</v>
      </c>
      <c r="L749" s="14" t="n">
        <v>2</v>
      </c>
      <c r="M749" s="14" t="n">
        <v>1</v>
      </c>
      <c r="N749" s="14" t="n">
        <v>0</v>
      </c>
      <c r="O749" s="14" t="n">
        <v>1</v>
      </c>
      <c r="P749" s="14" t="n">
        <v>1</v>
      </c>
      <c r="Q749" s="14" t="n">
        <v>1</v>
      </c>
      <c r="R749" s="16" t="n">
        <v>4600</v>
      </c>
      <c r="S749" s="24" t="n">
        <v>25</v>
      </c>
      <c r="T749" s="25" t="n">
        <f aca="false">IF(A749="","",E749+F749)</f>
        <v>17000</v>
      </c>
      <c r="U749" s="26" t="n">
        <f aca="false">IFERROR(H749/G749,"")</f>
        <v>0.00365101849450352</v>
      </c>
      <c r="V749" s="27" t="n">
        <f aca="false">IFERROR(J749/I749,"")</f>
        <v>0.0220588235294118</v>
      </c>
      <c r="W749" s="27" t="n">
        <f aca="false">IFERROR(K749/J749,"")</f>
        <v>0.333333333333333</v>
      </c>
      <c r="X749" s="25" t="n">
        <f aca="false">IFERROR(T749/K749,"")</f>
        <v>17000</v>
      </c>
      <c r="Y749" s="27" t="n">
        <f aca="false">IFERROR(O749/K749,"")</f>
        <v>1</v>
      </c>
      <c r="Z749" s="27" t="n">
        <f aca="false">IFERROR(P749/O749,"")</f>
        <v>1</v>
      </c>
      <c r="AA749" s="27" t="n">
        <f aca="false">IFERROR(Q749/P749,"")</f>
        <v>1</v>
      </c>
      <c r="AB749" s="25" t="n">
        <f aca="false">IFERROR(T749/P749,"")</f>
        <v>17000</v>
      </c>
      <c r="AC749" s="25" t="n">
        <f aca="false">IFERROR(T749/Q749,"")</f>
        <v>17000</v>
      </c>
      <c r="AD749" s="25" t="n">
        <f aca="false">IFERROR(R749/Q749,"")</f>
        <v>4600</v>
      </c>
      <c r="AE749" s="28" t="n">
        <f aca="false">IFERROR(R749/T749,"")</f>
        <v>0.270588235294118</v>
      </c>
      <c r="AF749" s="29" t="str">
        <f aca="false">IF(A749="","",IF(OR(O749&gt;K749,P749&gt;O749,Q749&gt;P749,K749&gt;J749),"CHECK","OK"))</f>
        <v>OK</v>
      </c>
    </row>
    <row r="750" customFormat="false" ht="15" hidden="false" customHeight="false" outlineLevel="0" collapsed="false">
      <c r="A750" s="21" t="n">
        <v>46143</v>
      </c>
      <c r="B750" s="4" t="s">
        <v>115</v>
      </c>
      <c r="C750" s="4" t="s">
        <v>122</v>
      </c>
      <c r="D750" s="4" t="s">
        <v>126</v>
      </c>
      <c r="E750" s="16" t="n">
        <v>25900</v>
      </c>
      <c r="F750" s="16" t="n">
        <v>3900</v>
      </c>
      <c r="G750" s="14" t="n">
        <v>60079</v>
      </c>
      <c r="H750" s="14" t="n">
        <v>520</v>
      </c>
      <c r="I750" s="14" t="n">
        <v>395</v>
      </c>
      <c r="J750" s="14" t="n">
        <v>18</v>
      </c>
      <c r="K750" s="14" t="n">
        <v>8</v>
      </c>
      <c r="L750" s="14" t="n">
        <v>9</v>
      </c>
      <c r="M750" s="14" t="n">
        <v>6</v>
      </c>
      <c r="N750" s="14" t="n">
        <v>3</v>
      </c>
      <c r="O750" s="14" t="n">
        <v>4</v>
      </c>
      <c r="P750" s="14" t="n">
        <v>3</v>
      </c>
      <c r="Q750" s="14" t="n">
        <v>2</v>
      </c>
      <c r="R750" s="16" t="n">
        <v>9700</v>
      </c>
      <c r="S750" s="24" t="n">
        <v>13</v>
      </c>
      <c r="T750" s="25" t="n">
        <f aca="false">IF(A750="","",E750+F750)</f>
        <v>29800</v>
      </c>
      <c r="U750" s="26" t="n">
        <f aca="false">IFERROR(H750/G750,"")</f>
        <v>0.00865527056042877</v>
      </c>
      <c r="V750" s="27" t="n">
        <f aca="false">IFERROR(J750/I750,"")</f>
        <v>0.0455696202531646</v>
      </c>
      <c r="W750" s="27" t="n">
        <f aca="false">IFERROR(K750/J750,"")</f>
        <v>0.444444444444444</v>
      </c>
      <c r="X750" s="25" t="n">
        <f aca="false">IFERROR(T750/K750,"")</f>
        <v>3725</v>
      </c>
      <c r="Y750" s="27" t="n">
        <f aca="false">IFERROR(O750/K750,"")</f>
        <v>0.5</v>
      </c>
      <c r="Z750" s="27" t="n">
        <f aca="false">IFERROR(P750/O750,"")</f>
        <v>0.75</v>
      </c>
      <c r="AA750" s="27" t="n">
        <f aca="false">IFERROR(Q750/P750,"")</f>
        <v>0.666666666666667</v>
      </c>
      <c r="AB750" s="25" t="n">
        <f aca="false">IFERROR(T750/P750,"")</f>
        <v>9933.33333333333</v>
      </c>
      <c r="AC750" s="25" t="n">
        <f aca="false">IFERROR(T750/Q750,"")</f>
        <v>14900</v>
      </c>
      <c r="AD750" s="25" t="n">
        <f aca="false">IFERROR(R750/Q750,"")</f>
        <v>4850</v>
      </c>
      <c r="AE750" s="28" t="n">
        <f aca="false">IFERROR(R750/T750,"")</f>
        <v>0.325503355704698</v>
      </c>
      <c r="AF750" s="29" t="str">
        <f aca="false">IF(A750="","",IF(OR(O750&gt;K750,P750&gt;O750,Q750&gt;P750,K750&gt;J750),"CHECK","OK"))</f>
        <v>OK</v>
      </c>
    </row>
    <row r="751" customFormat="false" ht="15" hidden="false" customHeight="false" outlineLevel="0" collapsed="false">
      <c r="A751" s="21" t="n">
        <v>46143</v>
      </c>
      <c r="B751" s="4" t="s">
        <v>115</v>
      </c>
      <c r="C751" s="4" t="s">
        <v>122</v>
      </c>
      <c r="D751" s="4" t="s">
        <v>127</v>
      </c>
      <c r="E751" s="16" t="n">
        <v>0</v>
      </c>
      <c r="F751" s="16" t="n">
        <v>7900</v>
      </c>
      <c r="G751" s="14" t="n">
        <v>15820</v>
      </c>
      <c r="H751" s="14" t="n">
        <v>488</v>
      </c>
      <c r="I751" s="14" t="n">
        <v>430</v>
      </c>
      <c r="J751" s="14" t="n">
        <v>12</v>
      </c>
      <c r="K751" s="14" t="n">
        <v>9</v>
      </c>
      <c r="L751" s="14" t="n">
        <v>6</v>
      </c>
      <c r="M751" s="14" t="n">
        <v>4</v>
      </c>
      <c r="N751" s="14" t="n">
        <v>2</v>
      </c>
      <c r="O751" s="14" t="n">
        <v>5</v>
      </c>
      <c r="P751" s="14" t="n">
        <v>4</v>
      </c>
      <c r="Q751" s="14" t="n">
        <v>4</v>
      </c>
      <c r="R751" s="16" t="n">
        <v>19900</v>
      </c>
      <c r="S751" s="24" t="n">
        <v>24</v>
      </c>
      <c r="T751" s="25" t="n">
        <f aca="false">IF(A751="","",E751+F751)</f>
        <v>7900</v>
      </c>
      <c r="U751" s="26" t="n">
        <f aca="false">IFERROR(H751/G751,"")</f>
        <v>0.0308470290771176</v>
      </c>
      <c r="V751" s="27" t="n">
        <f aca="false">IFERROR(J751/I751,"")</f>
        <v>0.027906976744186</v>
      </c>
      <c r="W751" s="27" t="n">
        <f aca="false">IFERROR(K751/J751,"")</f>
        <v>0.75</v>
      </c>
      <c r="X751" s="25" t="n">
        <f aca="false">IFERROR(T751/K751,"")</f>
        <v>877.777777777778</v>
      </c>
      <c r="Y751" s="27" t="n">
        <f aca="false">IFERROR(O751/K751,"")</f>
        <v>0.555555555555556</v>
      </c>
      <c r="Z751" s="27" t="n">
        <f aca="false">IFERROR(P751/O751,"")</f>
        <v>0.8</v>
      </c>
      <c r="AA751" s="27" t="n">
        <f aca="false">IFERROR(Q751/P751,"")</f>
        <v>1</v>
      </c>
      <c r="AB751" s="25" t="n">
        <f aca="false">IFERROR(T751/P751,"")</f>
        <v>1975</v>
      </c>
      <c r="AC751" s="25" t="n">
        <f aca="false">IFERROR(T751/Q751,"")</f>
        <v>1975</v>
      </c>
      <c r="AD751" s="25" t="n">
        <f aca="false">IFERROR(R751/Q751,"")</f>
        <v>4975</v>
      </c>
      <c r="AE751" s="28" t="n">
        <f aca="false">IFERROR(R751/T751,"")</f>
        <v>2.51898734177215</v>
      </c>
      <c r="AF751" s="29" t="str">
        <f aca="false">IF(A751="","",IF(OR(O751&gt;K751,P751&gt;O751,Q751&gt;P751,K751&gt;J751),"CHECK","OK"))</f>
        <v>OK</v>
      </c>
    </row>
    <row r="752" customFormat="false" ht="15" hidden="false" customHeight="false" outlineLevel="0" collapsed="false">
      <c r="A752" s="21" t="n">
        <v>46143</v>
      </c>
      <c r="B752" s="4" t="s">
        <v>115</v>
      </c>
      <c r="C752" s="4" t="s">
        <v>122</v>
      </c>
      <c r="D752" s="4" t="s">
        <v>128</v>
      </c>
      <c r="E752" s="16" t="n">
        <v>0</v>
      </c>
      <c r="F752" s="16" t="n">
        <v>2700</v>
      </c>
      <c r="G752" s="14" t="n">
        <v>6989</v>
      </c>
      <c r="H752" s="14" t="n">
        <v>381</v>
      </c>
      <c r="I752" s="14" t="n">
        <v>297</v>
      </c>
      <c r="J752" s="14" t="n">
        <v>77</v>
      </c>
      <c r="K752" s="14" t="n">
        <v>54</v>
      </c>
      <c r="L752" s="14" t="n">
        <v>58</v>
      </c>
      <c r="M752" s="14" t="n">
        <v>8</v>
      </c>
      <c r="N752" s="14" t="n">
        <v>11</v>
      </c>
      <c r="O752" s="14" t="n">
        <v>35</v>
      </c>
      <c r="P752" s="14" t="n">
        <v>29</v>
      </c>
      <c r="Q752" s="14" t="n">
        <v>27</v>
      </c>
      <c r="R752" s="16" t="n">
        <v>125900</v>
      </c>
      <c r="S752" s="24" t="n">
        <v>20</v>
      </c>
      <c r="T752" s="25" t="n">
        <f aca="false">IF(A752="","",E752+F752)</f>
        <v>2700</v>
      </c>
      <c r="U752" s="26" t="n">
        <f aca="false">IFERROR(H752/G752,"")</f>
        <v>0.0545142366576048</v>
      </c>
      <c r="V752" s="27" t="n">
        <f aca="false">IFERROR(J752/I752,"")</f>
        <v>0.259259259259259</v>
      </c>
      <c r="W752" s="27" t="n">
        <f aca="false">IFERROR(K752/J752,"")</f>
        <v>0.701298701298701</v>
      </c>
      <c r="X752" s="25" t="n">
        <f aca="false">IFERROR(T752/K752,"")</f>
        <v>50</v>
      </c>
      <c r="Y752" s="27" t="n">
        <f aca="false">IFERROR(O752/K752,"")</f>
        <v>0.648148148148148</v>
      </c>
      <c r="Z752" s="27" t="n">
        <f aca="false">IFERROR(P752/O752,"")</f>
        <v>0.828571428571429</v>
      </c>
      <c r="AA752" s="27" t="n">
        <f aca="false">IFERROR(Q752/P752,"")</f>
        <v>0.931034482758621</v>
      </c>
      <c r="AB752" s="25" t="n">
        <f aca="false">IFERROR(T752/P752,"")</f>
        <v>93.1034482758621</v>
      </c>
      <c r="AC752" s="25" t="n">
        <f aca="false">IFERROR(T752/Q752,"")</f>
        <v>100</v>
      </c>
      <c r="AD752" s="25" t="n">
        <f aca="false">IFERROR(R752/Q752,"")</f>
        <v>4662.96296296296</v>
      </c>
      <c r="AE752" s="28" t="n">
        <f aca="false">IFERROR(R752/T752,"")</f>
        <v>46.6296296296296</v>
      </c>
      <c r="AF752" s="29" t="str">
        <f aca="false">IF(A752="","",IF(OR(O752&gt;K752,P752&gt;O752,Q752&gt;P752,K752&gt;J752),"CHECK","OK"))</f>
        <v>OK</v>
      </c>
    </row>
    <row r="753" customFormat="false" ht="15" hidden="false" customHeight="false" outlineLevel="0" collapsed="false">
      <c r="A753" s="21" t="n">
        <v>46143</v>
      </c>
      <c r="B753" s="4" t="s">
        <v>115</v>
      </c>
      <c r="C753" s="4" t="s">
        <v>122</v>
      </c>
      <c r="D753" s="4" t="s">
        <v>129</v>
      </c>
      <c r="E753" s="16" t="n">
        <v>0</v>
      </c>
      <c r="F753" s="16" t="n">
        <v>5300</v>
      </c>
      <c r="G753" s="14" t="n">
        <v>8698</v>
      </c>
      <c r="H753" s="14" t="n">
        <v>78</v>
      </c>
      <c r="I753" s="14" t="n">
        <v>66</v>
      </c>
      <c r="J753" s="14" t="n">
        <v>1</v>
      </c>
      <c r="K753" s="14" t="n">
        <v>0</v>
      </c>
      <c r="L753" s="14" t="n">
        <v>0</v>
      </c>
      <c r="M753" s="14" t="n">
        <v>0</v>
      </c>
      <c r="N753" s="14" t="n">
        <v>1</v>
      </c>
      <c r="O753" s="14" t="n">
        <v>0</v>
      </c>
      <c r="P753" s="14" t="n">
        <v>0</v>
      </c>
      <c r="Q753" s="14" t="n">
        <v>0</v>
      </c>
      <c r="R753" s="16" t="n">
        <v>0</v>
      </c>
      <c r="S753" s="24" t="n">
        <v>10</v>
      </c>
      <c r="T753" s="25" t="n">
        <f aca="false">IF(A753="","",E753+F753)</f>
        <v>5300</v>
      </c>
      <c r="U753" s="26" t="n">
        <f aca="false">IFERROR(H753/G753,"")</f>
        <v>0.00896757875373649</v>
      </c>
      <c r="V753" s="27" t="n">
        <f aca="false">IFERROR(J753/I753,"")</f>
        <v>0.0151515151515152</v>
      </c>
      <c r="W753" s="27" t="n">
        <f aca="false">IFERROR(K753/J753,"")</f>
        <v>0</v>
      </c>
      <c r="X753" s="25" t="str">
        <f aca="false">IFERROR(T753/K753,"")</f>
        <v/>
      </c>
      <c r="Y753" s="27" t="str">
        <f aca="false">IFERROR(O753/K753,"")</f>
        <v/>
      </c>
      <c r="Z753" s="27" t="str">
        <f aca="false">IFERROR(P753/O753,"")</f>
        <v/>
      </c>
      <c r="AA753" s="27" t="str">
        <f aca="false">IFERROR(Q753/P753,"")</f>
        <v/>
      </c>
      <c r="AB753" s="25" t="str">
        <f aca="false">IFERROR(T753/P753,"")</f>
        <v/>
      </c>
      <c r="AC753" s="25" t="str">
        <f aca="false">IFERROR(T753/Q753,"")</f>
        <v/>
      </c>
      <c r="AD753" s="25" t="str">
        <f aca="false">IFERROR(R753/Q753,"")</f>
        <v/>
      </c>
      <c r="AE753" s="28" t="n">
        <f aca="false">IFERROR(R753/T753,"")</f>
        <v>0</v>
      </c>
      <c r="AF753" s="29" t="str">
        <f aca="false">IF(A753="","",IF(OR(O753&gt;K753,P753&gt;O753,Q753&gt;P753,K753&gt;J753),"CHECK","OK"))</f>
        <v>OK</v>
      </c>
    </row>
    <row r="754" customFormat="false" ht="15" hidden="false" customHeight="false" outlineLevel="0" collapsed="false">
      <c r="A754" s="21" t="n">
        <v>46143</v>
      </c>
      <c r="B754" s="4" t="s">
        <v>115</v>
      </c>
      <c r="C754" s="4" t="s">
        <v>122</v>
      </c>
      <c r="D754" s="4" t="s">
        <v>130</v>
      </c>
      <c r="E754" s="16" t="n">
        <v>0</v>
      </c>
      <c r="F754" s="16" t="n">
        <v>0</v>
      </c>
      <c r="G754" s="14" t="n">
        <v>0</v>
      </c>
      <c r="H754" s="14" t="n">
        <v>0</v>
      </c>
      <c r="I754" s="14" t="n">
        <v>0</v>
      </c>
      <c r="J754" s="14" t="n">
        <v>4</v>
      </c>
      <c r="K754" s="14" t="n">
        <v>3</v>
      </c>
      <c r="L754" s="14" t="n">
        <v>0</v>
      </c>
      <c r="M754" s="14" t="n">
        <v>0</v>
      </c>
      <c r="N754" s="14" t="n">
        <v>4</v>
      </c>
      <c r="O754" s="14" t="n">
        <v>2</v>
      </c>
      <c r="P754" s="14" t="n">
        <v>2</v>
      </c>
      <c r="Q754" s="14" t="n">
        <v>2</v>
      </c>
      <c r="R754" s="16" t="n">
        <v>8500</v>
      </c>
      <c r="S754" s="24" t="n">
        <v>14</v>
      </c>
      <c r="T754" s="25" t="n">
        <f aca="false">IF(A754="","",E754+F754)</f>
        <v>0</v>
      </c>
      <c r="U754" s="26" t="str">
        <f aca="false">IFERROR(H754/G754,"")</f>
        <v/>
      </c>
      <c r="V754" s="27" t="str">
        <f aca="false">IFERROR(J754/I754,"")</f>
        <v/>
      </c>
      <c r="W754" s="27" t="n">
        <f aca="false">IFERROR(K754/J754,"")</f>
        <v>0.75</v>
      </c>
      <c r="X754" s="25" t="n">
        <f aca="false">IFERROR(T754/K754,"")</f>
        <v>0</v>
      </c>
      <c r="Y754" s="27" t="n">
        <f aca="false">IFERROR(O754/K754,"")</f>
        <v>0.666666666666667</v>
      </c>
      <c r="Z754" s="27" t="n">
        <f aca="false">IFERROR(P754/O754,"")</f>
        <v>1</v>
      </c>
      <c r="AA754" s="27" t="n">
        <f aca="false">IFERROR(Q754/P754,"")</f>
        <v>1</v>
      </c>
      <c r="AB754" s="25" t="n">
        <f aca="false">IFERROR(T754/P754,"")</f>
        <v>0</v>
      </c>
      <c r="AC754" s="25" t="n">
        <f aca="false">IFERROR(T754/Q754,"")</f>
        <v>0</v>
      </c>
      <c r="AD754" s="25" t="n">
        <f aca="false">IFERROR(R754/Q754,"")</f>
        <v>4250</v>
      </c>
      <c r="AE754" s="28" t="str">
        <f aca="false">IFERROR(R754/T754,"")</f>
        <v/>
      </c>
      <c r="AF754" s="29" t="str">
        <f aca="false">IF(A754="","",IF(OR(O754&gt;K754,P754&gt;O754,Q754&gt;P754,K754&gt;J754),"CHECK","OK"))</f>
        <v>OK</v>
      </c>
    </row>
    <row r="755" customFormat="false" ht="15" hidden="false" customHeight="false" outlineLevel="0" collapsed="false">
      <c r="A755" s="21" t="n">
        <v>46143</v>
      </c>
      <c r="B755" s="4" t="s">
        <v>115</v>
      </c>
      <c r="C755" s="4" t="s">
        <v>122</v>
      </c>
      <c r="D755" s="4" t="s">
        <v>131</v>
      </c>
      <c r="E755" s="16" t="n">
        <v>0</v>
      </c>
      <c r="F755" s="16" t="n">
        <v>1700</v>
      </c>
      <c r="G755" s="14" t="n">
        <v>3401</v>
      </c>
      <c r="H755" s="14" t="n">
        <v>67</v>
      </c>
      <c r="I755" s="14" t="n">
        <v>44</v>
      </c>
      <c r="J755" s="14" t="n">
        <v>2</v>
      </c>
      <c r="K755" s="14" t="n">
        <v>1</v>
      </c>
      <c r="L755" s="14" t="n">
        <v>1</v>
      </c>
      <c r="M755" s="14" t="n">
        <v>1</v>
      </c>
      <c r="N755" s="14" t="n">
        <v>0</v>
      </c>
      <c r="O755" s="14" t="n">
        <v>1</v>
      </c>
      <c r="P755" s="14" t="n">
        <v>1</v>
      </c>
      <c r="Q755" s="14" t="n">
        <v>1</v>
      </c>
      <c r="R755" s="16" t="n">
        <v>3900</v>
      </c>
      <c r="S755" s="24" t="n">
        <v>19</v>
      </c>
      <c r="T755" s="25" t="n">
        <f aca="false">IF(A755="","",E755+F755)</f>
        <v>1700</v>
      </c>
      <c r="U755" s="26" t="n">
        <f aca="false">IFERROR(H755/G755,"")</f>
        <v>0.0197000882093502</v>
      </c>
      <c r="V755" s="27" t="n">
        <f aca="false">IFERROR(J755/I755,"")</f>
        <v>0.0454545454545455</v>
      </c>
      <c r="W755" s="27" t="n">
        <f aca="false">IFERROR(K755/J755,"")</f>
        <v>0.5</v>
      </c>
      <c r="X755" s="25" t="n">
        <f aca="false">IFERROR(T755/K755,"")</f>
        <v>1700</v>
      </c>
      <c r="Y755" s="27" t="n">
        <f aca="false">IFERROR(O755/K755,"")</f>
        <v>1</v>
      </c>
      <c r="Z755" s="27" t="n">
        <f aca="false">IFERROR(P755/O755,"")</f>
        <v>1</v>
      </c>
      <c r="AA755" s="27" t="n">
        <f aca="false">IFERROR(Q755/P755,"")</f>
        <v>1</v>
      </c>
      <c r="AB755" s="25" t="n">
        <f aca="false">IFERROR(T755/P755,"")</f>
        <v>1700</v>
      </c>
      <c r="AC755" s="25" t="n">
        <f aca="false">IFERROR(T755/Q755,"")</f>
        <v>1700</v>
      </c>
      <c r="AD755" s="25" t="n">
        <f aca="false">IFERROR(R755/Q755,"")</f>
        <v>3900</v>
      </c>
      <c r="AE755" s="28" t="n">
        <f aca="false">IFERROR(R755/T755,"")</f>
        <v>2.29411764705882</v>
      </c>
      <c r="AF755" s="29" t="str">
        <f aca="false">IF(A755="","",IF(OR(O755&gt;K755,P755&gt;O755,Q755&gt;P755,K755&gt;J755),"CHECK","OK"))</f>
        <v>OK</v>
      </c>
    </row>
    <row r="756" customFormat="false" ht="15" hidden="false" customHeight="false" outlineLevel="0" collapsed="false">
      <c r="A756" s="21" t="n">
        <v>46143</v>
      </c>
      <c r="B756" s="4" t="s">
        <v>115</v>
      </c>
      <c r="C756" s="4" t="s">
        <v>122</v>
      </c>
      <c r="D756" s="4" t="s">
        <v>132</v>
      </c>
      <c r="E756" s="16" t="n">
        <v>0</v>
      </c>
      <c r="F756" s="16" t="n">
        <v>0</v>
      </c>
      <c r="G756" s="14" t="n">
        <v>0</v>
      </c>
      <c r="H756" s="14" t="n">
        <v>0</v>
      </c>
      <c r="I756" s="14" t="n">
        <v>0</v>
      </c>
      <c r="J756" s="14" t="n">
        <v>3</v>
      </c>
      <c r="K756" s="14" t="n">
        <v>3</v>
      </c>
      <c r="L756" s="14" t="n">
        <v>2</v>
      </c>
      <c r="M756" s="14" t="n">
        <v>1</v>
      </c>
      <c r="N756" s="14" t="n">
        <v>0</v>
      </c>
      <c r="O756" s="14" t="n">
        <v>3</v>
      </c>
      <c r="P756" s="14" t="n">
        <v>3</v>
      </c>
      <c r="Q756" s="14" t="n">
        <v>3</v>
      </c>
      <c r="R756" s="16" t="n">
        <v>14000</v>
      </c>
      <c r="S756" s="24" t="n">
        <v>10</v>
      </c>
      <c r="T756" s="25" t="n">
        <f aca="false">IF(A756="","",E756+F756)</f>
        <v>0</v>
      </c>
      <c r="U756" s="26" t="str">
        <f aca="false">IFERROR(H756/G756,"")</f>
        <v/>
      </c>
      <c r="V756" s="27" t="str">
        <f aca="false">IFERROR(J756/I756,"")</f>
        <v/>
      </c>
      <c r="W756" s="27" t="n">
        <f aca="false">IFERROR(K756/J756,"")</f>
        <v>1</v>
      </c>
      <c r="X756" s="25" t="n">
        <f aca="false">IFERROR(T756/K756,"")</f>
        <v>0</v>
      </c>
      <c r="Y756" s="27" t="n">
        <f aca="false">IFERROR(O756/K756,"")</f>
        <v>1</v>
      </c>
      <c r="Z756" s="27" t="n">
        <f aca="false">IFERROR(P756/O756,"")</f>
        <v>1</v>
      </c>
      <c r="AA756" s="27" t="n">
        <f aca="false">IFERROR(Q756/P756,"")</f>
        <v>1</v>
      </c>
      <c r="AB756" s="25" t="n">
        <f aca="false">IFERROR(T756/P756,"")</f>
        <v>0</v>
      </c>
      <c r="AC756" s="25" t="n">
        <f aca="false">IFERROR(T756/Q756,"")</f>
        <v>0</v>
      </c>
      <c r="AD756" s="25" t="n">
        <f aca="false">IFERROR(R756/Q756,"")</f>
        <v>4666.66666666667</v>
      </c>
      <c r="AE756" s="28" t="str">
        <f aca="false">IFERROR(R756/T756,"")</f>
        <v/>
      </c>
      <c r="AF756" s="29" t="str">
        <f aca="false">IF(A756="","",IF(OR(O756&gt;K756,P756&gt;O756,Q756&gt;P756,K756&gt;J756),"CHECK","OK"))</f>
        <v>OK</v>
      </c>
    </row>
    <row r="757" customFormat="false" ht="15" hidden="false" customHeight="false" outlineLevel="0" collapsed="false">
      <c r="A757" s="21" t="n">
        <v>46143</v>
      </c>
      <c r="B757" s="4" t="s">
        <v>115</v>
      </c>
      <c r="C757" s="4" t="s">
        <v>122</v>
      </c>
      <c r="D757" s="4" t="s">
        <v>133</v>
      </c>
      <c r="E757" s="16" t="n">
        <v>0</v>
      </c>
      <c r="F757" s="16" t="n">
        <v>0</v>
      </c>
      <c r="G757" s="14" t="n">
        <v>0</v>
      </c>
      <c r="H757" s="14" t="n">
        <v>0</v>
      </c>
      <c r="I757" s="14" t="n">
        <v>103</v>
      </c>
      <c r="J757" s="14" t="n">
        <v>5</v>
      </c>
      <c r="K757" s="14" t="n">
        <v>3</v>
      </c>
      <c r="L757" s="14" t="n">
        <v>2</v>
      </c>
      <c r="M757" s="14" t="n">
        <v>2</v>
      </c>
      <c r="N757" s="14" t="n">
        <v>1</v>
      </c>
      <c r="O757" s="14" t="n">
        <v>2</v>
      </c>
      <c r="P757" s="14" t="n">
        <v>1</v>
      </c>
      <c r="Q757" s="14" t="n">
        <v>1</v>
      </c>
      <c r="R757" s="16" t="n">
        <v>4300</v>
      </c>
      <c r="S757" s="24" t="n">
        <v>22</v>
      </c>
      <c r="T757" s="25" t="n">
        <f aca="false">IF(A757="","",E757+F757)</f>
        <v>0</v>
      </c>
      <c r="U757" s="26" t="str">
        <f aca="false">IFERROR(H757/G757,"")</f>
        <v/>
      </c>
      <c r="V757" s="27" t="n">
        <f aca="false">IFERROR(J757/I757,"")</f>
        <v>0.0485436893203884</v>
      </c>
      <c r="W757" s="27" t="n">
        <f aca="false">IFERROR(K757/J757,"")</f>
        <v>0.6</v>
      </c>
      <c r="X757" s="25" t="n">
        <f aca="false">IFERROR(T757/K757,"")</f>
        <v>0</v>
      </c>
      <c r="Y757" s="27" t="n">
        <f aca="false">IFERROR(O757/K757,"")</f>
        <v>0.666666666666667</v>
      </c>
      <c r="Z757" s="27" t="n">
        <f aca="false">IFERROR(P757/O757,"")</f>
        <v>0.5</v>
      </c>
      <c r="AA757" s="27" t="n">
        <f aca="false">IFERROR(Q757/P757,"")</f>
        <v>1</v>
      </c>
      <c r="AB757" s="25" t="n">
        <f aca="false">IFERROR(T757/P757,"")</f>
        <v>0</v>
      </c>
      <c r="AC757" s="25" t="n">
        <f aca="false">IFERROR(T757/Q757,"")</f>
        <v>0</v>
      </c>
      <c r="AD757" s="25" t="n">
        <f aca="false">IFERROR(R757/Q757,"")</f>
        <v>4300</v>
      </c>
      <c r="AE757" s="28" t="str">
        <f aca="false">IFERROR(R757/T757,"")</f>
        <v/>
      </c>
      <c r="AF757" s="29" t="str">
        <f aca="false">IF(A757="","",IF(OR(O757&gt;K757,P757&gt;O757,Q757&gt;P757,K757&gt;J757),"CHECK","OK"))</f>
        <v>OK</v>
      </c>
    </row>
    <row r="758" customFormat="false" ht="15" hidden="false" customHeight="false" outlineLevel="0" collapsed="false">
      <c r="A758" s="21" t="n">
        <v>46143</v>
      </c>
      <c r="B758" s="4" t="s">
        <v>115</v>
      </c>
      <c r="C758" s="4" t="s">
        <v>125</v>
      </c>
      <c r="D758" s="4" t="s">
        <v>111</v>
      </c>
      <c r="E758" s="16" t="n">
        <v>23500</v>
      </c>
      <c r="F758" s="16" t="n">
        <v>2400</v>
      </c>
      <c r="G758" s="14" t="n">
        <v>15163</v>
      </c>
      <c r="H758" s="14" t="n">
        <v>678</v>
      </c>
      <c r="I758" s="14" t="n">
        <v>633</v>
      </c>
      <c r="J758" s="14" t="n">
        <v>35</v>
      </c>
      <c r="K758" s="14" t="n">
        <v>25</v>
      </c>
      <c r="L758" s="14" t="n">
        <v>18</v>
      </c>
      <c r="M758" s="14" t="n">
        <v>12</v>
      </c>
      <c r="N758" s="14" t="n">
        <v>5</v>
      </c>
      <c r="O758" s="14" t="n">
        <v>15</v>
      </c>
      <c r="P758" s="14" t="n">
        <v>12</v>
      </c>
      <c r="Q758" s="14" t="n">
        <v>10</v>
      </c>
      <c r="R758" s="16" t="n">
        <v>12800</v>
      </c>
      <c r="S758" s="24" t="n">
        <v>22</v>
      </c>
      <c r="T758" s="25" t="n">
        <f aca="false">IF(A758="","",E758+F758)</f>
        <v>25900</v>
      </c>
      <c r="U758" s="26" t="n">
        <f aca="false">IFERROR(H758/G758,"")</f>
        <v>0.044714106707116</v>
      </c>
      <c r="V758" s="27" t="n">
        <f aca="false">IFERROR(J758/I758,"")</f>
        <v>0.0552922590837283</v>
      </c>
      <c r="W758" s="27" t="n">
        <f aca="false">IFERROR(K758/J758,"")</f>
        <v>0.714285714285714</v>
      </c>
      <c r="X758" s="25" t="n">
        <f aca="false">IFERROR(T758/K758,"")</f>
        <v>1036</v>
      </c>
      <c r="Y758" s="27" t="n">
        <f aca="false">IFERROR(O758/K758,"")</f>
        <v>0.6</v>
      </c>
      <c r="Z758" s="27" t="n">
        <f aca="false">IFERROR(P758/O758,"")</f>
        <v>0.8</v>
      </c>
      <c r="AA758" s="27" t="n">
        <f aca="false">IFERROR(Q758/P758,"")</f>
        <v>0.833333333333333</v>
      </c>
      <c r="AB758" s="25" t="n">
        <f aca="false">IFERROR(T758/P758,"")</f>
        <v>2158.33333333333</v>
      </c>
      <c r="AC758" s="25" t="n">
        <f aca="false">IFERROR(T758/Q758,"")</f>
        <v>2590</v>
      </c>
      <c r="AD758" s="25" t="n">
        <f aca="false">IFERROR(R758/Q758,"")</f>
        <v>1280</v>
      </c>
      <c r="AE758" s="28" t="n">
        <f aca="false">IFERROR(R758/T758,"")</f>
        <v>0.494208494208494</v>
      </c>
      <c r="AF758" s="29" t="str">
        <f aca="false">IF(A758="","",IF(OR(O758&gt;K758,P758&gt;O758,Q758&gt;P758,K758&gt;J758),"CHECK","OK"))</f>
        <v>OK</v>
      </c>
    </row>
    <row r="759" customFormat="false" ht="15" hidden="false" customHeight="false" outlineLevel="0" collapsed="false">
      <c r="A759" s="21" t="n">
        <v>46143</v>
      </c>
      <c r="B759" s="4" t="s">
        <v>115</v>
      </c>
      <c r="C759" s="4" t="s">
        <v>125</v>
      </c>
      <c r="D759" s="4" t="s">
        <v>117</v>
      </c>
      <c r="E759" s="16" t="n">
        <v>5100</v>
      </c>
      <c r="F759" s="16" t="n">
        <v>600</v>
      </c>
      <c r="G759" s="14" t="n">
        <v>3982</v>
      </c>
      <c r="H759" s="14" t="n">
        <v>488</v>
      </c>
      <c r="I759" s="14" t="n">
        <v>433</v>
      </c>
      <c r="J759" s="14" t="n">
        <v>48</v>
      </c>
      <c r="K759" s="14" t="n">
        <v>44</v>
      </c>
      <c r="L759" s="14" t="n">
        <v>24</v>
      </c>
      <c r="M759" s="14" t="n">
        <v>17</v>
      </c>
      <c r="N759" s="14" t="n">
        <v>7</v>
      </c>
      <c r="O759" s="14" t="n">
        <v>30</v>
      </c>
      <c r="P759" s="14" t="n">
        <v>25</v>
      </c>
      <c r="Q759" s="14" t="n">
        <v>21</v>
      </c>
      <c r="R759" s="16" t="n">
        <v>28200</v>
      </c>
      <c r="S759" s="24" t="n">
        <v>16</v>
      </c>
      <c r="T759" s="25" t="n">
        <f aca="false">IF(A759="","",E759+F759)</f>
        <v>5700</v>
      </c>
      <c r="U759" s="26" t="n">
        <f aca="false">IFERROR(H759/G759,"")</f>
        <v>0.122551481667504</v>
      </c>
      <c r="V759" s="27" t="n">
        <f aca="false">IFERROR(J759/I759,"")</f>
        <v>0.110854503464203</v>
      </c>
      <c r="W759" s="27" t="n">
        <f aca="false">IFERROR(K759/J759,"")</f>
        <v>0.916666666666667</v>
      </c>
      <c r="X759" s="25" t="n">
        <f aca="false">IFERROR(T759/K759,"")</f>
        <v>129.545454545455</v>
      </c>
      <c r="Y759" s="27" t="n">
        <f aca="false">IFERROR(O759/K759,"")</f>
        <v>0.681818181818182</v>
      </c>
      <c r="Z759" s="27" t="n">
        <f aca="false">IFERROR(P759/O759,"")</f>
        <v>0.833333333333333</v>
      </c>
      <c r="AA759" s="27" t="n">
        <f aca="false">IFERROR(Q759/P759,"")</f>
        <v>0.84</v>
      </c>
      <c r="AB759" s="25" t="n">
        <f aca="false">IFERROR(T759/P759,"")</f>
        <v>228</v>
      </c>
      <c r="AC759" s="25" t="n">
        <f aca="false">IFERROR(T759/Q759,"")</f>
        <v>271.428571428571</v>
      </c>
      <c r="AD759" s="25" t="n">
        <f aca="false">IFERROR(R759/Q759,"")</f>
        <v>1342.85714285714</v>
      </c>
      <c r="AE759" s="28" t="n">
        <f aca="false">IFERROR(R759/T759,"")</f>
        <v>4.94736842105263</v>
      </c>
      <c r="AF759" s="29" t="str">
        <f aca="false">IF(A759="","",IF(OR(O759&gt;K759,P759&gt;O759,Q759&gt;P759,K759&gt;J759),"CHECK","OK"))</f>
        <v>OK</v>
      </c>
    </row>
    <row r="760" customFormat="false" ht="15" hidden="false" customHeight="false" outlineLevel="0" collapsed="false">
      <c r="A760" s="21" t="n">
        <v>46143</v>
      </c>
      <c r="B760" s="4" t="s">
        <v>115</v>
      </c>
      <c r="C760" s="4" t="s">
        <v>125</v>
      </c>
      <c r="D760" s="4" t="s">
        <v>121</v>
      </c>
      <c r="E760" s="16" t="n">
        <v>15600</v>
      </c>
      <c r="F760" s="16" t="n">
        <v>1700</v>
      </c>
      <c r="G760" s="14" t="n">
        <v>59257</v>
      </c>
      <c r="H760" s="14" t="n">
        <v>777</v>
      </c>
      <c r="I760" s="14" t="n">
        <v>648</v>
      </c>
      <c r="J760" s="14" t="n">
        <v>33</v>
      </c>
      <c r="K760" s="14" t="n">
        <v>16</v>
      </c>
      <c r="L760" s="14" t="n">
        <v>16</v>
      </c>
      <c r="M760" s="14" t="n">
        <v>12</v>
      </c>
      <c r="N760" s="14" t="n">
        <v>5</v>
      </c>
      <c r="O760" s="14" t="n">
        <v>9</v>
      </c>
      <c r="P760" s="14" t="n">
        <v>7</v>
      </c>
      <c r="Q760" s="14" t="n">
        <v>5</v>
      </c>
      <c r="R760" s="16" t="n">
        <v>7400</v>
      </c>
      <c r="S760" s="24" t="n">
        <v>25</v>
      </c>
      <c r="T760" s="25" t="n">
        <f aca="false">IF(A760="","",E760+F760)</f>
        <v>17300</v>
      </c>
      <c r="U760" s="26" t="n">
        <f aca="false">IFERROR(H760/G760,"")</f>
        <v>0.0131123749092934</v>
      </c>
      <c r="V760" s="27" t="n">
        <f aca="false">IFERROR(J760/I760,"")</f>
        <v>0.0509259259259259</v>
      </c>
      <c r="W760" s="27" t="n">
        <f aca="false">IFERROR(K760/J760,"")</f>
        <v>0.484848484848485</v>
      </c>
      <c r="X760" s="25" t="n">
        <f aca="false">IFERROR(T760/K760,"")</f>
        <v>1081.25</v>
      </c>
      <c r="Y760" s="27" t="n">
        <f aca="false">IFERROR(O760/K760,"")</f>
        <v>0.5625</v>
      </c>
      <c r="Z760" s="27" t="n">
        <f aca="false">IFERROR(P760/O760,"")</f>
        <v>0.777777777777778</v>
      </c>
      <c r="AA760" s="27" t="n">
        <f aca="false">IFERROR(Q760/P760,"")</f>
        <v>0.714285714285714</v>
      </c>
      <c r="AB760" s="25" t="n">
        <f aca="false">IFERROR(T760/P760,"")</f>
        <v>2471.42857142857</v>
      </c>
      <c r="AC760" s="25" t="n">
        <f aca="false">IFERROR(T760/Q760,"")</f>
        <v>3460</v>
      </c>
      <c r="AD760" s="25" t="n">
        <f aca="false">IFERROR(R760/Q760,"")</f>
        <v>1480</v>
      </c>
      <c r="AE760" s="28" t="n">
        <f aca="false">IFERROR(R760/T760,"")</f>
        <v>0.427745664739884</v>
      </c>
      <c r="AF760" s="29" t="str">
        <f aca="false">IF(A760="","",IF(OR(O760&gt;K760,P760&gt;O760,Q760&gt;P760,K760&gt;J760),"CHECK","OK"))</f>
        <v>OK</v>
      </c>
    </row>
    <row r="761" customFormat="false" ht="15" hidden="false" customHeight="false" outlineLevel="0" collapsed="false">
      <c r="A761" s="21" t="n">
        <v>46143</v>
      </c>
      <c r="B761" s="4" t="s">
        <v>115</v>
      </c>
      <c r="C761" s="4" t="s">
        <v>125</v>
      </c>
      <c r="D761" s="4" t="s">
        <v>123</v>
      </c>
      <c r="E761" s="16" t="n">
        <v>7700</v>
      </c>
      <c r="F761" s="16" t="n">
        <v>2000</v>
      </c>
      <c r="G761" s="14" t="n">
        <v>84447</v>
      </c>
      <c r="H761" s="14" t="n">
        <v>332</v>
      </c>
      <c r="I761" s="14" t="n">
        <v>268</v>
      </c>
      <c r="J761" s="14" t="n">
        <v>6</v>
      </c>
      <c r="K761" s="14" t="n">
        <v>3</v>
      </c>
      <c r="L761" s="14" t="n">
        <v>3</v>
      </c>
      <c r="M761" s="14" t="n">
        <v>2</v>
      </c>
      <c r="N761" s="14" t="n">
        <v>1</v>
      </c>
      <c r="O761" s="14" t="n">
        <v>1</v>
      </c>
      <c r="P761" s="14" t="n">
        <v>1</v>
      </c>
      <c r="Q761" s="14" t="n">
        <v>1</v>
      </c>
      <c r="R761" s="16" t="n">
        <v>1500</v>
      </c>
      <c r="S761" s="24" t="n">
        <v>9</v>
      </c>
      <c r="T761" s="25" t="n">
        <f aca="false">IF(A761="","",E761+F761)</f>
        <v>9700</v>
      </c>
      <c r="U761" s="26" t="n">
        <f aca="false">IFERROR(H761/G761,"")</f>
        <v>0.00393145996897462</v>
      </c>
      <c r="V761" s="27" t="n">
        <f aca="false">IFERROR(J761/I761,"")</f>
        <v>0.0223880597014925</v>
      </c>
      <c r="W761" s="27" t="n">
        <f aca="false">IFERROR(K761/J761,"")</f>
        <v>0.5</v>
      </c>
      <c r="X761" s="25" t="n">
        <f aca="false">IFERROR(T761/K761,"")</f>
        <v>3233.33333333333</v>
      </c>
      <c r="Y761" s="27" t="n">
        <f aca="false">IFERROR(O761/K761,"")</f>
        <v>0.333333333333333</v>
      </c>
      <c r="Z761" s="27" t="n">
        <f aca="false">IFERROR(P761/O761,"")</f>
        <v>1</v>
      </c>
      <c r="AA761" s="27" t="n">
        <f aca="false">IFERROR(Q761/P761,"")</f>
        <v>1</v>
      </c>
      <c r="AB761" s="25" t="n">
        <f aca="false">IFERROR(T761/P761,"")</f>
        <v>9700</v>
      </c>
      <c r="AC761" s="25" t="n">
        <f aca="false">IFERROR(T761/Q761,"")</f>
        <v>9700</v>
      </c>
      <c r="AD761" s="25" t="n">
        <f aca="false">IFERROR(R761/Q761,"")</f>
        <v>1500</v>
      </c>
      <c r="AE761" s="28" t="n">
        <f aca="false">IFERROR(R761/T761,"")</f>
        <v>0.154639175257732</v>
      </c>
      <c r="AF761" s="29" t="str">
        <f aca="false">IF(A761="","",IF(OR(O761&gt;K761,P761&gt;O761,Q761&gt;P761,K761&gt;J761),"CHECK","OK"))</f>
        <v>OK</v>
      </c>
    </row>
    <row r="762" customFormat="false" ht="15" hidden="false" customHeight="false" outlineLevel="0" collapsed="false">
      <c r="A762" s="21" t="n">
        <v>46143</v>
      </c>
      <c r="B762" s="4" t="s">
        <v>115</v>
      </c>
      <c r="C762" s="4" t="s">
        <v>125</v>
      </c>
      <c r="D762" s="4" t="s">
        <v>126</v>
      </c>
      <c r="E762" s="16" t="n">
        <v>15600</v>
      </c>
      <c r="F762" s="16" t="n">
        <v>2300</v>
      </c>
      <c r="G762" s="14" t="n">
        <v>110903</v>
      </c>
      <c r="H762" s="14" t="n">
        <v>998</v>
      </c>
      <c r="I762" s="14" t="n">
        <v>749</v>
      </c>
      <c r="J762" s="14" t="n">
        <v>39</v>
      </c>
      <c r="K762" s="14" t="n">
        <v>18</v>
      </c>
      <c r="L762" s="14" t="n">
        <v>20</v>
      </c>
      <c r="M762" s="14" t="n">
        <v>14</v>
      </c>
      <c r="N762" s="14" t="n">
        <v>5</v>
      </c>
      <c r="O762" s="14" t="n">
        <v>9</v>
      </c>
      <c r="P762" s="14" t="n">
        <v>6</v>
      </c>
      <c r="Q762" s="14" t="n">
        <v>4</v>
      </c>
      <c r="R762" s="16" t="n">
        <v>6100</v>
      </c>
      <c r="S762" s="24" t="n">
        <v>18</v>
      </c>
      <c r="T762" s="25" t="n">
        <f aca="false">IF(A762="","",E762+F762)</f>
        <v>17900</v>
      </c>
      <c r="U762" s="26" t="n">
        <f aca="false">IFERROR(H762/G762,"")</f>
        <v>0.00899885485514368</v>
      </c>
      <c r="V762" s="27" t="n">
        <f aca="false">IFERROR(J762/I762,"")</f>
        <v>0.0520694259012016</v>
      </c>
      <c r="W762" s="27" t="n">
        <f aca="false">IFERROR(K762/J762,"")</f>
        <v>0.461538461538462</v>
      </c>
      <c r="X762" s="25" t="n">
        <f aca="false">IFERROR(T762/K762,"")</f>
        <v>994.444444444445</v>
      </c>
      <c r="Y762" s="27" t="n">
        <f aca="false">IFERROR(O762/K762,"")</f>
        <v>0.5</v>
      </c>
      <c r="Z762" s="27" t="n">
        <f aca="false">IFERROR(P762/O762,"")</f>
        <v>0.666666666666667</v>
      </c>
      <c r="AA762" s="27" t="n">
        <f aca="false">IFERROR(Q762/P762,"")</f>
        <v>0.666666666666667</v>
      </c>
      <c r="AB762" s="25" t="n">
        <f aca="false">IFERROR(T762/P762,"")</f>
        <v>2983.33333333333</v>
      </c>
      <c r="AC762" s="25" t="n">
        <f aca="false">IFERROR(T762/Q762,"")</f>
        <v>4475</v>
      </c>
      <c r="AD762" s="25" t="n">
        <f aca="false">IFERROR(R762/Q762,"")</f>
        <v>1525</v>
      </c>
      <c r="AE762" s="28" t="n">
        <f aca="false">IFERROR(R762/T762,"")</f>
        <v>0.340782122905028</v>
      </c>
      <c r="AF762" s="29" t="str">
        <f aca="false">IF(A762="","",IF(OR(O762&gt;K762,P762&gt;O762,Q762&gt;P762,K762&gt;J762),"CHECK","OK"))</f>
        <v>OK</v>
      </c>
    </row>
    <row r="763" customFormat="false" ht="15" hidden="false" customHeight="false" outlineLevel="0" collapsed="false">
      <c r="A763" s="21" t="n">
        <v>46143</v>
      </c>
      <c r="B763" s="4" t="s">
        <v>115</v>
      </c>
      <c r="C763" s="4" t="s">
        <v>125</v>
      </c>
      <c r="D763" s="4" t="s">
        <v>127</v>
      </c>
      <c r="E763" s="16" t="n">
        <v>0</v>
      </c>
      <c r="F763" s="16" t="n">
        <v>4700</v>
      </c>
      <c r="G763" s="14" t="n">
        <v>21620</v>
      </c>
      <c r="H763" s="14" t="n">
        <v>639</v>
      </c>
      <c r="I763" s="14" t="n">
        <v>567</v>
      </c>
      <c r="J763" s="14" t="n">
        <v>17</v>
      </c>
      <c r="K763" s="14" t="n">
        <v>13</v>
      </c>
      <c r="L763" s="14" t="n">
        <v>8</v>
      </c>
      <c r="M763" s="14" t="n">
        <v>6</v>
      </c>
      <c r="N763" s="14" t="n">
        <v>3</v>
      </c>
      <c r="O763" s="14" t="n">
        <v>8</v>
      </c>
      <c r="P763" s="14" t="n">
        <v>6</v>
      </c>
      <c r="Q763" s="14" t="n">
        <v>5</v>
      </c>
      <c r="R763" s="16" t="n">
        <v>7400</v>
      </c>
      <c r="S763" s="24" t="n">
        <v>13</v>
      </c>
      <c r="T763" s="25" t="n">
        <f aca="false">IF(A763="","",E763+F763)</f>
        <v>4700</v>
      </c>
      <c r="U763" s="26" t="n">
        <f aca="false">IFERROR(H763/G763,"")</f>
        <v>0.0295559666975023</v>
      </c>
      <c r="V763" s="27" t="n">
        <f aca="false">IFERROR(J763/I763,"")</f>
        <v>0.0299823633156966</v>
      </c>
      <c r="W763" s="27" t="n">
        <f aca="false">IFERROR(K763/J763,"")</f>
        <v>0.764705882352941</v>
      </c>
      <c r="X763" s="25" t="n">
        <f aca="false">IFERROR(T763/K763,"")</f>
        <v>361.538461538462</v>
      </c>
      <c r="Y763" s="27" t="n">
        <f aca="false">IFERROR(O763/K763,"")</f>
        <v>0.615384615384615</v>
      </c>
      <c r="Z763" s="27" t="n">
        <f aca="false">IFERROR(P763/O763,"")</f>
        <v>0.75</v>
      </c>
      <c r="AA763" s="27" t="n">
        <f aca="false">IFERROR(Q763/P763,"")</f>
        <v>0.833333333333333</v>
      </c>
      <c r="AB763" s="25" t="n">
        <f aca="false">IFERROR(T763/P763,"")</f>
        <v>783.333333333333</v>
      </c>
      <c r="AC763" s="25" t="n">
        <f aca="false">IFERROR(T763/Q763,"")</f>
        <v>940</v>
      </c>
      <c r="AD763" s="25" t="n">
        <f aca="false">IFERROR(R763/Q763,"")</f>
        <v>1480</v>
      </c>
      <c r="AE763" s="28" t="n">
        <f aca="false">IFERROR(R763/T763,"")</f>
        <v>1.57446808510638</v>
      </c>
      <c r="AF763" s="29" t="str">
        <f aca="false">IF(A763="","",IF(OR(O763&gt;K763,P763&gt;O763,Q763&gt;P763,K763&gt;J763),"CHECK","OK"))</f>
        <v>OK</v>
      </c>
    </row>
    <row r="764" customFormat="false" ht="15" hidden="false" customHeight="false" outlineLevel="0" collapsed="false">
      <c r="A764" s="21" t="n">
        <v>46143</v>
      </c>
      <c r="B764" s="4" t="s">
        <v>115</v>
      </c>
      <c r="C764" s="4" t="s">
        <v>125</v>
      </c>
      <c r="D764" s="4" t="s">
        <v>128</v>
      </c>
      <c r="E764" s="16" t="n">
        <v>0</v>
      </c>
      <c r="F764" s="16" t="n">
        <v>1700</v>
      </c>
      <c r="G764" s="14" t="n">
        <v>11008</v>
      </c>
      <c r="H764" s="14" t="n">
        <v>604</v>
      </c>
      <c r="I764" s="14" t="n">
        <v>512</v>
      </c>
      <c r="J764" s="14" t="n">
        <v>118</v>
      </c>
      <c r="K764" s="14" t="n">
        <v>85</v>
      </c>
      <c r="L764" s="14" t="n">
        <v>88</v>
      </c>
      <c r="M764" s="14" t="n">
        <v>12</v>
      </c>
      <c r="N764" s="14" t="n">
        <v>18</v>
      </c>
      <c r="O764" s="14" t="n">
        <v>55</v>
      </c>
      <c r="P764" s="14" t="n">
        <v>42</v>
      </c>
      <c r="Q764" s="14" t="n">
        <v>36</v>
      </c>
      <c r="R764" s="16" t="n">
        <v>58100</v>
      </c>
      <c r="S764" s="24" t="n">
        <v>25</v>
      </c>
      <c r="T764" s="25" t="n">
        <f aca="false">IF(A764="","",E764+F764)</f>
        <v>1700</v>
      </c>
      <c r="U764" s="26" t="n">
        <f aca="false">IFERROR(H764/G764,"")</f>
        <v>0.0548691860465116</v>
      </c>
      <c r="V764" s="27" t="n">
        <f aca="false">IFERROR(J764/I764,"")</f>
        <v>0.23046875</v>
      </c>
      <c r="W764" s="27" t="n">
        <f aca="false">IFERROR(K764/J764,"")</f>
        <v>0.720338983050847</v>
      </c>
      <c r="X764" s="25" t="n">
        <f aca="false">IFERROR(T764/K764,"")</f>
        <v>20</v>
      </c>
      <c r="Y764" s="27" t="n">
        <f aca="false">IFERROR(O764/K764,"")</f>
        <v>0.647058823529412</v>
      </c>
      <c r="Z764" s="27" t="n">
        <f aca="false">IFERROR(P764/O764,"")</f>
        <v>0.763636363636364</v>
      </c>
      <c r="AA764" s="27" t="n">
        <f aca="false">IFERROR(Q764/P764,"")</f>
        <v>0.857142857142857</v>
      </c>
      <c r="AB764" s="25" t="n">
        <f aca="false">IFERROR(T764/P764,"")</f>
        <v>40.4761904761905</v>
      </c>
      <c r="AC764" s="25" t="n">
        <f aca="false">IFERROR(T764/Q764,"")</f>
        <v>47.2222222222222</v>
      </c>
      <c r="AD764" s="25" t="n">
        <f aca="false">IFERROR(R764/Q764,"")</f>
        <v>1613.88888888889</v>
      </c>
      <c r="AE764" s="28" t="n">
        <f aca="false">IFERROR(R764/T764,"")</f>
        <v>34.1764705882353</v>
      </c>
      <c r="AF764" s="29" t="str">
        <f aca="false">IF(A764="","",IF(OR(O764&gt;K764,P764&gt;O764,Q764&gt;P764,K764&gt;J764),"CHECK","OK"))</f>
        <v>OK</v>
      </c>
    </row>
    <row r="765" customFormat="false" ht="15" hidden="false" customHeight="false" outlineLevel="0" collapsed="false">
      <c r="A765" s="21" t="n">
        <v>46143</v>
      </c>
      <c r="B765" s="4" t="s">
        <v>115</v>
      </c>
      <c r="C765" s="4" t="s">
        <v>125</v>
      </c>
      <c r="D765" s="4" t="s">
        <v>129</v>
      </c>
      <c r="E765" s="16" t="n">
        <v>0</v>
      </c>
      <c r="F765" s="16" t="n">
        <v>3200</v>
      </c>
      <c r="G765" s="14" t="n">
        <v>13052</v>
      </c>
      <c r="H765" s="14" t="n">
        <v>118</v>
      </c>
      <c r="I765" s="14" t="n">
        <v>90</v>
      </c>
      <c r="J765" s="14" t="n">
        <v>2</v>
      </c>
      <c r="K765" s="14" t="n">
        <v>1</v>
      </c>
      <c r="L765" s="14" t="n">
        <v>1</v>
      </c>
      <c r="M765" s="14" t="n">
        <v>1</v>
      </c>
      <c r="N765" s="14" t="n">
        <v>0</v>
      </c>
      <c r="O765" s="14" t="n">
        <v>1</v>
      </c>
      <c r="P765" s="14" t="n">
        <v>1</v>
      </c>
      <c r="Q765" s="14" t="n">
        <v>1</v>
      </c>
      <c r="R765" s="16" t="n">
        <v>1500</v>
      </c>
      <c r="S765" s="24" t="n">
        <v>11</v>
      </c>
      <c r="T765" s="25" t="n">
        <f aca="false">IF(A765="","",E765+F765)</f>
        <v>3200</v>
      </c>
      <c r="U765" s="26" t="n">
        <f aca="false">IFERROR(H765/G765,"")</f>
        <v>0.00904076003677597</v>
      </c>
      <c r="V765" s="27" t="n">
        <f aca="false">IFERROR(J765/I765,"")</f>
        <v>0.0222222222222222</v>
      </c>
      <c r="W765" s="27" t="n">
        <f aca="false">IFERROR(K765/J765,"")</f>
        <v>0.5</v>
      </c>
      <c r="X765" s="25" t="n">
        <f aca="false">IFERROR(T765/K765,"")</f>
        <v>3200</v>
      </c>
      <c r="Y765" s="27" t="n">
        <f aca="false">IFERROR(O765/K765,"")</f>
        <v>1</v>
      </c>
      <c r="Z765" s="27" t="n">
        <f aca="false">IFERROR(P765/O765,"")</f>
        <v>1</v>
      </c>
      <c r="AA765" s="27" t="n">
        <f aca="false">IFERROR(Q765/P765,"")</f>
        <v>1</v>
      </c>
      <c r="AB765" s="25" t="n">
        <f aca="false">IFERROR(T765/P765,"")</f>
        <v>3200</v>
      </c>
      <c r="AC765" s="25" t="n">
        <f aca="false">IFERROR(T765/Q765,"")</f>
        <v>3200</v>
      </c>
      <c r="AD765" s="25" t="n">
        <f aca="false">IFERROR(R765/Q765,"")</f>
        <v>1500</v>
      </c>
      <c r="AE765" s="28" t="n">
        <f aca="false">IFERROR(R765/T765,"")</f>
        <v>0.46875</v>
      </c>
      <c r="AF765" s="29" t="str">
        <f aca="false">IF(A765="","",IF(OR(O765&gt;K765,P765&gt;O765,Q765&gt;P765,K765&gt;J765),"CHECK","OK"))</f>
        <v>OK</v>
      </c>
    </row>
    <row r="766" customFormat="false" ht="15" hidden="false" customHeight="false" outlineLevel="0" collapsed="false">
      <c r="A766" s="21" t="n">
        <v>46143</v>
      </c>
      <c r="B766" s="4" t="s">
        <v>115</v>
      </c>
      <c r="C766" s="4" t="s">
        <v>125</v>
      </c>
      <c r="D766" s="4" t="s">
        <v>130</v>
      </c>
      <c r="E766" s="16" t="n">
        <v>0</v>
      </c>
      <c r="F766" s="16" t="n">
        <v>0</v>
      </c>
      <c r="G766" s="14" t="n">
        <v>0</v>
      </c>
      <c r="H766" s="14" t="n">
        <v>0</v>
      </c>
      <c r="I766" s="14" t="n">
        <v>0</v>
      </c>
      <c r="J766" s="14" t="n">
        <v>7</v>
      </c>
      <c r="K766" s="14" t="n">
        <v>4</v>
      </c>
      <c r="L766" s="14" t="n">
        <v>0</v>
      </c>
      <c r="M766" s="14" t="n">
        <v>0</v>
      </c>
      <c r="N766" s="14" t="n">
        <v>7</v>
      </c>
      <c r="O766" s="14" t="n">
        <v>2</v>
      </c>
      <c r="P766" s="14" t="n">
        <v>1</v>
      </c>
      <c r="Q766" s="14" t="n">
        <v>1</v>
      </c>
      <c r="R766" s="16" t="n">
        <v>1700</v>
      </c>
      <c r="S766" s="24" t="n">
        <v>13</v>
      </c>
      <c r="T766" s="25" t="n">
        <f aca="false">IF(A766="","",E766+F766)</f>
        <v>0</v>
      </c>
      <c r="U766" s="26" t="str">
        <f aca="false">IFERROR(H766/G766,"")</f>
        <v/>
      </c>
      <c r="V766" s="27" t="str">
        <f aca="false">IFERROR(J766/I766,"")</f>
        <v/>
      </c>
      <c r="W766" s="27" t="n">
        <f aca="false">IFERROR(K766/J766,"")</f>
        <v>0.571428571428571</v>
      </c>
      <c r="X766" s="25" t="n">
        <f aca="false">IFERROR(T766/K766,"")</f>
        <v>0</v>
      </c>
      <c r="Y766" s="27" t="n">
        <f aca="false">IFERROR(O766/K766,"")</f>
        <v>0.5</v>
      </c>
      <c r="Z766" s="27" t="n">
        <f aca="false">IFERROR(P766/O766,"")</f>
        <v>0.5</v>
      </c>
      <c r="AA766" s="27" t="n">
        <f aca="false">IFERROR(Q766/P766,"")</f>
        <v>1</v>
      </c>
      <c r="AB766" s="25" t="n">
        <f aca="false">IFERROR(T766/P766,"")</f>
        <v>0</v>
      </c>
      <c r="AC766" s="25" t="n">
        <f aca="false">IFERROR(T766/Q766,"")</f>
        <v>0</v>
      </c>
      <c r="AD766" s="25" t="n">
        <f aca="false">IFERROR(R766/Q766,"")</f>
        <v>1700</v>
      </c>
      <c r="AE766" s="28" t="str">
        <f aca="false">IFERROR(R766/T766,"")</f>
        <v/>
      </c>
      <c r="AF766" s="29" t="str">
        <f aca="false">IF(A766="","",IF(OR(O766&gt;K766,P766&gt;O766,Q766&gt;P766,K766&gt;J766),"CHECK","OK"))</f>
        <v>OK</v>
      </c>
    </row>
    <row r="767" customFormat="false" ht="15" hidden="false" customHeight="false" outlineLevel="0" collapsed="false">
      <c r="A767" s="21" t="n">
        <v>46143</v>
      </c>
      <c r="B767" s="4" t="s">
        <v>115</v>
      </c>
      <c r="C767" s="4" t="s">
        <v>125</v>
      </c>
      <c r="D767" s="4" t="s">
        <v>131</v>
      </c>
      <c r="E767" s="16" t="n">
        <v>0</v>
      </c>
      <c r="F767" s="16" t="n">
        <v>1000</v>
      </c>
      <c r="G767" s="14" t="n">
        <v>5049</v>
      </c>
      <c r="H767" s="14" t="n">
        <v>95</v>
      </c>
      <c r="I767" s="14" t="n">
        <v>71</v>
      </c>
      <c r="J767" s="14" t="n">
        <v>3</v>
      </c>
      <c r="K767" s="14" t="n">
        <v>2</v>
      </c>
      <c r="L767" s="14" t="n">
        <v>2</v>
      </c>
      <c r="M767" s="14" t="n">
        <v>1</v>
      </c>
      <c r="N767" s="14" t="n">
        <v>0</v>
      </c>
      <c r="O767" s="14" t="n">
        <v>1</v>
      </c>
      <c r="P767" s="14" t="n">
        <v>1</v>
      </c>
      <c r="Q767" s="14" t="n">
        <v>1</v>
      </c>
      <c r="R767" s="16" t="n">
        <v>1600</v>
      </c>
      <c r="S767" s="24" t="n">
        <v>19</v>
      </c>
      <c r="T767" s="25" t="n">
        <f aca="false">IF(A767="","",E767+F767)</f>
        <v>1000</v>
      </c>
      <c r="U767" s="26" t="n">
        <f aca="false">IFERROR(H767/G767,"")</f>
        <v>0.0188156070509012</v>
      </c>
      <c r="V767" s="27" t="n">
        <f aca="false">IFERROR(J767/I767,"")</f>
        <v>0.0422535211267606</v>
      </c>
      <c r="W767" s="27" t="n">
        <f aca="false">IFERROR(K767/J767,"")</f>
        <v>0.666666666666667</v>
      </c>
      <c r="X767" s="25" t="n">
        <f aca="false">IFERROR(T767/K767,"")</f>
        <v>500</v>
      </c>
      <c r="Y767" s="27" t="n">
        <f aca="false">IFERROR(O767/K767,"")</f>
        <v>0.5</v>
      </c>
      <c r="Z767" s="27" t="n">
        <f aca="false">IFERROR(P767/O767,"")</f>
        <v>1</v>
      </c>
      <c r="AA767" s="27" t="n">
        <f aca="false">IFERROR(Q767/P767,"")</f>
        <v>1</v>
      </c>
      <c r="AB767" s="25" t="n">
        <f aca="false">IFERROR(T767/P767,"")</f>
        <v>1000</v>
      </c>
      <c r="AC767" s="25" t="n">
        <f aca="false">IFERROR(T767/Q767,"")</f>
        <v>1000</v>
      </c>
      <c r="AD767" s="25" t="n">
        <f aca="false">IFERROR(R767/Q767,"")</f>
        <v>1600</v>
      </c>
      <c r="AE767" s="28" t="n">
        <f aca="false">IFERROR(R767/T767,"")</f>
        <v>1.6</v>
      </c>
      <c r="AF767" s="29" t="str">
        <f aca="false">IF(A767="","",IF(OR(O767&gt;K767,P767&gt;O767,Q767&gt;P767,K767&gt;J767),"CHECK","OK"))</f>
        <v>OK</v>
      </c>
    </row>
    <row r="768" customFormat="false" ht="15" hidden="false" customHeight="false" outlineLevel="0" collapsed="false">
      <c r="A768" s="21" t="n">
        <v>46143</v>
      </c>
      <c r="B768" s="4" t="s">
        <v>115</v>
      </c>
      <c r="C768" s="4" t="s">
        <v>125</v>
      </c>
      <c r="D768" s="4" t="s">
        <v>132</v>
      </c>
      <c r="E768" s="16" t="n">
        <v>0</v>
      </c>
      <c r="F768" s="16" t="n">
        <v>0</v>
      </c>
      <c r="G768" s="14" t="n">
        <v>0</v>
      </c>
      <c r="H768" s="14" t="n">
        <v>0</v>
      </c>
      <c r="I768" s="14" t="n">
        <v>0</v>
      </c>
      <c r="J768" s="14" t="n">
        <v>5</v>
      </c>
      <c r="K768" s="14" t="n">
        <v>4</v>
      </c>
      <c r="L768" s="14" t="n">
        <v>2</v>
      </c>
      <c r="M768" s="14" t="n">
        <v>2</v>
      </c>
      <c r="N768" s="14" t="n">
        <v>1</v>
      </c>
      <c r="O768" s="14" t="n">
        <v>3</v>
      </c>
      <c r="P768" s="14" t="n">
        <v>3</v>
      </c>
      <c r="Q768" s="14" t="n">
        <v>3</v>
      </c>
      <c r="R768" s="16" t="n">
        <v>4000</v>
      </c>
      <c r="S768" s="24" t="n">
        <v>20</v>
      </c>
      <c r="T768" s="25" t="n">
        <f aca="false">IF(A768="","",E768+F768)</f>
        <v>0</v>
      </c>
      <c r="U768" s="26" t="str">
        <f aca="false">IFERROR(H768/G768,"")</f>
        <v/>
      </c>
      <c r="V768" s="27" t="str">
        <f aca="false">IFERROR(J768/I768,"")</f>
        <v/>
      </c>
      <c r="W768" s="27" t="n">
        <f aca="false">IFERROR(K768/J768,"")</f>
        <v>0.8</v>
      </c>
      <c r="X768" s="25" t="n">
        <f aca="false">IFERROR(T768/K768,"")</f>
        <v>0</v>
      </c>
      <c r="Y768" s="27" t="n">
        <f aca="false">IFERROR(O768/K768,"")</f>
        <v>0.75</v>
      </c>
      <c r="Z768" s="27" t="n">
        <f aca="false">IFERROR(P768/O768,"")</f>
        <v>1</v>
      </c>
      <c r="AA768" s="27" t="n">
        <f aca="false">IFERROR(Q768/P768,"")</f>
        <v>1</v>
      </c>
      <c r="AB768" s="25" t="n">
        <f aca="false">IFERROR(T768/P768,"")</f>
        <v>0</v>
      </c>
      <c r="AC768" s="25" t="n">
        <f aca="false">IFERROR(T768/Q768,"")</f>
        <v>0</v>
      </c>
      <c r="AD768" s="25" t="n">
        <f aca="false">IFERROR(R768/Q768,"")</f>
        <v>1333.33333333333</v>
      </c>
      <c r="AE768" s="28" t="str">
        <f aca="false">IFERROR(R768/T768,"")</f>
        <v/>
      </c>
      <c r="AF768" s="29" t="str">
        <f aca="false">IF(A768="","",IF(OR(O768&gt;K768,P768&gt;O768,Q768&gt;P768,K768&gt;J768),"CHECK","OK"))</f>
        <v>OK</v>
      </c>
    </row>
    <row r="769" customFormat="false" ht="15" hidden="false" customHeight="false" outlineLevel="0" collapsed="false">
      <c r="A769" s="21" t="n">
        <v>46143</v>
      </c>
      <c r="B769" s="4" t="s">
        <v>115</v>
      </c>
      <c r="C769" s="4" t="s">
        <v>125</v>
      </c>
      <c r="D769" s="4" t="s">
        <v>133</v>
      </c>
      <c r="E769" s="16" t="n">
        <v>0</v>
      </c>
      <c r="F769" s="16" t="n">
        <v>0</v>
      </c>
      <c r="G769" s="14" t="n">
        <v>0</v>
      </c>
      <c r="H769" s="14" t="n">
        <v>0</v>
      </c>
      <c r="I769" s="14" t="n">
        <v>127</v>
      </c>
      <c r="J769" s="14" t="n">
        <v>6</v>
      </c>
      <c r="K769" s="14" t="n">
        <v>4</v>
      </c>
      <c r="L769" s="14" t="n">
        <v>3</v>
      </c>
      <c r="M769" s="14" t="n">
        <v>2</v>
      </c>
      <c r="N769" s="14" t="n">
        <v>1</v>
      </c>
      <c r="O769" s="14" t="n">
        <v>2</v>
      </c>
      <c r="P769" s="14" t="n">
        <v>2</v>
      </c>
      <c r="Q769" s="14" t="n">
        <v>2</v>
      </c>
      <c r="R769" s="16" t="n">
        <v>3100</v>
      </c>
      <c r="S769" s="24" t="n">
        <v>13</v>
      </c>
      <c r="T769" s="25" t="n">
        <f aca="false">IF(A769="","",E769+F769)</f>
        <v>0</v>
      </c>
      <c r="U769" s="26" t="str">
        <f aca="false">IFERROR(H769/G769,"")</f>
        <v/>
      </c>
      <c r="V769" s="27" t="n">
        <f aca="false">IFERROR(J769/I769,"")</f>
        <v>0.047244094488189</v>
      </c>
      <c r="W769" s="27" t="n">
        <f aca="false">IFERROR(K769/J769,"")</f>
        <v>0.666666666666667</v>
      </c>
      <c r="X769" s="25" t="n">
        <f aca="false">IFERROR(T769/K769,"")</f>
        <v>0</v>
      </c>
      <c r="Y769" s="27" t="n">
        <f aca="false">IFERROR(O769/K769,"")</f>
        <v>0.5</v>
      </c>
      <c r="Z769" s="27" t="n">
        <f aca="false">IFERROR(P769/O769,"")</f>
        <v>1</v>
      </c>
      <c r="AA769" s="27" t="n">
        <f aca="false">IFERROR(Q769/P769,"")</f>
        <v>1</v>
      </c>
      <c r="AB769" s="25" t="n">
        <f aca="false">IFERROR(T769/P769,"")</f>
        <v>0</v>
      </c>
      <c r="AC769" s="25" t="n">
        <f aca="false">IFERROR(T769/Q769,"")</f>
        <v>0</v>
      </c>
      <c r="AD769" s="25" t="n">
        <f aca="false">IFERROR(R769/Q769,"")</f>
        <v>1550</v>
      </c>
      <c r="AE769" s="28" t="str">
        <f aca="false">IFERROR(R769/T769,"")</f>
        <v/>
      </c>
      <c r="AF769" s="29" t="str">
        <f aca="false">IF(A769="","",IF(OR(O769&gt;K769,P769&gt;O769,Q769&gt;P769,K769&gt;J769),"CHECK","OK"))</f>
        <v>OK</v>
      </c>
    </row>
    <row r="770" customFormat="false" ht="15" hidden="false" customHeight="false" outlineLevel="0" collapsed="false">
      <c r="A770" s="21" t="n">
        <v>46174</v>
      </c>
      <c r="B770" s="4" t="s">
        <v>109</v>
      </c>
      <c r="C770" s="4" t="s">
        <v>110</v>
      </c>
      <c r="D770" s="4" t="s">
        <v>111</v>
      </c>
      <c r="E770" s="16" t="n">
        <v>242800</v>
      </c>
      <c r="F770" s="16" t="n">
        <v>22600</v>
      </c>
      <c r="G770" s="14" t="n">
        <v>31394</v>
      </c>
      <c r="H770" s="14" t="n">
        <v>1297</v>
      </c>
      <c r="I770" s="14" t="n">
        <v>1152</v>
      </c>
      <c r="J770" s="14" t="n">
        <v>71</v>
      </c>
      <c r="K770" s="14" t="n">
        <v>51</v>
      </c>
      <c r="L770" s="14" t="n">
        <v>36</v>
      </c>
      <c r="M770" s="14" t="n">
        <v>25</v>
      </c>
      <c r="N770" s="14" t="n">
        <v>10</v>
      </c>
      <c r="O770" s="14" t="n">
        <v>25</v>
      </c>
      <c r="P770" s="14" t="n">
        <v>19</v>
      </c>
      <c r="Q770" s="14" t="n">
        <v>7</v>
      </c>
      <c r="R770" s="16" t="n">
        <v>1100800</v>
      </c>
      <c r="S770" s="24" t="n">
        <v>15</v>
      </c>
      <c r="T770" s="25" t="n">
        <f aca="false">IF(A770="","",E770+F770)</f>
        <v>265400</v>
      </c>
      <c r="U770" s="26" t="n">
        <f aca="false">IFERROR(H770/G770,"")</f>
        <v>0.0413136268076703</v>
      </c>
      <c r="V770" s="27" t="n">
        <f aca="false">IFERROR(J770/I770,"")</f>
        <v>0.0616319444444445</v>
      </c>
      <c r="W770" s="27" t="n">
        <f aca="false">IFERROR(K770/J770,"")</f>
        <v>0.71830985915493</v>
      </c>
      <c r="X770" s="25" t="n">
        <f aca="false">IFERROR(T770/K770,"")</f>
        <v>5203.92156862745</v>
      </c>
      <c r="Y770" s="27" t="n">
        <f aca="false">IFERROR(O770/K770,"")</f>
        <v>0.490196078431373</v>
      </c>
      <c r="Z770" s="27" t="n">
        <f aca="false">IFERROR(P770/O770,"")</f>
        <v>0.76</v>
      </c>
      <c r="AA770" s="27" t="n">
        <f aca="false">IFERROR(Q770/P770,"")</f>
        <v>0.368421052631579</v>
      </c>
      <c r="AB770" s="25" t="n">
        <f aca="false">IFERROR(T770/P770,"")</f>
        <v>13968.4210526316</v>
      </c>
      <c r="AC770" s="25" t="n">
        <f aca="false">IFERROR(T770/Q770,"")</f>
        <v>37914.2857142857</v>
      </c>
      <c r="AD770" s="25" t="n">
        <f aca="false">IFERROR(R770/Q770,"")</f>
        <v>157257.142857143</v>
      </c>
      <c r="AE770" s="28" t="n">
        <f aca="false">IFERROR(R770/T770,"")</f>
        <v>4.14770158251696</v>
      </c>
      <c r="AF770" s="29" t="str">
        <f aca="false">IF(A770="","",IF(OR(O770&gt;K770,P770&gt;O770,Q770&gt;P770,K770&gt;J770),"CHECK","OK"))</f>
        <v>OK</v>
      </c>
    </row>
    <row r="771" customFormat="false" ht="15" hidden="false" customHeight="false" outlineLevel="0" collapsed="false">
      <c r="A771" s="21" t="n">
        <v>46174</v>
      </c>
      <c r="B771" s="4" t="s">
        <v>109</v>
      </c>
      <c r="C771" s="4" t="s">
        <v>110</v>
      </c>
      <c r="D771" s="4" t="s">
        <v>117</v>
      </c>
      <c r="E771" s="16" t="n">
        <v>50400</v>
      </c>
      <c r="F771" s="16" t="n">
        <v>5200</v>
      </c>
      <c r="G771" s="14" t="n">
        <v>8265</v>
      </c>
      <c r="H771" s="14" t="n">
        <v>1017</v>
      </c>
      <c r="I771" s="14" t="n">
        <v>909</v>
      </c>
      <c r="J771" s="14" t="n">
        <v>86</v>
      </c>
      <c r="K771" s="14" t="n">
        <v>79</v>
      </c>
      <c r="L771" s="14" t="n">
        <v>43</v>
      </c>
      <c r="M771" s="14" t="n">
        <v>30</v>
      </c>
      <c r="N771" s="14" t="n">
        <v>13</v>
      </c>
      <c r="O771" s="14" t="n">
        <v>46</v>
      </c>
      <c r="P771" s="14" t="n">
        <v>36</v>
      </c>
      <c r="Q771" s="14" t="n">
        <v>13</v>
      </c>
      <c r="R771" s="16" t="n">
        <v>2536600</v>
      </c>
      <c r="S771" s="24" t="n">
        <v>22</v>
      </c>
      <c r="T771" s="25" t="n">
        <f aca="false">IF(A771="","",E771+F771)</f>
        <v>55600</v>
      </c>
      <c r="U771" s="26" t="n">
        <f aca="false">IFERROR(H771/G771,"")</f>
        <v>0.123049001814882</v>
      </c>
      <c r="V771" s="27" t="n">
        <f aca="false">IFERROR(J771/I771,"")</f>
        <v>0.0946094609460946</v>
      </c>
      <c r="W771" s="27" t="n">
        <f aca="false">IFERROR(K771/J771,"")</f>
        <v>0.918604651162791</v>
      </c>
      <c r="X771" s="25" t="n">
        <f aca="false">IFERROR(T771/K771,"")</f>
        <v>703.79746835443</v>
      </c>
      <c r="Y771" s="27" t="n">
        <f aca="false">IFERROR(O771/K771,"")</f>
        <v>0.582278481012658</v>
      </c>
      <c r="Z771" s="27" t="n">
        <f aca="false">IFERROR(P771/O771,"")</f>
        <v>0.782608695652174</v>
      </c>
      <c r="AA771" s="27" t="n">
        <f aca="false">IFERROR(Q771/P771,"")</f>
        <v>0.361111111111111</v>
      </c>
      <c r="AB771" s="25" t="n">
        <f aca="false">IFERROR(T771/P771,"")</f>
        <v>1544.44444444444</v>
      </c>
      <c r="AC771" s="25" t="n">
        <f aca="false">IFERROR(T771/Q771,"")</f>
        <v>4276.92307692308</v>
      </c>
      <c r="AD771" s="25" t="n">
        <f aca="false">IFERROR(R771/Q771,"")</f>
        <v>195123.076923077</v>
      </c>
      <c r="AE771" s="28" t="n">
        <f aca="false">IFERROR(R771/T771,"")</f>
        <v>45.6223021582734</v>
      </c>
      <c r="AF771" s="29" t="str">
        <f aca="false">IF(A771="","",IF(OR(O771&gt;K771,P771&gt;O771,Q771&gt;P771,K771&gt;J771),"CHECK","OK"))</f>
        <v>OK</v>
      </c>
    </row>
    <row r="772" customFormat="false" ht="15" hidden="false" customHeight="false" outlineLevel="0" collapsed="false">
      <c r="A772" s="21" t="n">
        <v>46174</v>
      </c>
      <c r="B772" s="4" t="s">
        <v>109</v>
      </c>
      <c r="C772" s="4" t="s">
        <v>110</v>
      </c>
      <c r="D772" s="4" t="s">
        <v>121</v>
      </c>
      <c r="E772" s="16" t="n">
        <v>168800</v>
      </c>
      <c r="F772" s="16" t="n">
        <v>14600</v>
      </c>
      <c r="G772" s="14" t="n">
        <v>132791</v>
      </c>
      <c r="H772" s="14" t="n">
        <v>1732</v>
      </c>
      <c r="I772" s="14" t="n">
        <v>1509</v>
      </c>
      <c r="J772" s="14" t="n">
        <v>78</v>
      </c>
      <c r="K772" s="14" t="n">
        <v>44</v>
      </c>
      <c r="L772" s="14" t="n">
        <v>39</v>
      </c>
      <c r="M772" s="14" t="n">
        <v>27</v>
      </c>
      <c r="N772" s="14" t="n">
        <v>12</v>
      </c>
      <c r="O772" s="14" t="n">
        <v>20</v>
      </c>
      <c r="P772" s="14" t="n">
        <v>14</v>
      </c>
      <c r="Q772" s="14" t="n">
        <v>5</v>
      </c>
      <c r="R772" s="16" t="n">
        <v>793900</v>
      </c>
      <c r="S772" s="24" t="n">
        <v>13</v>
      </c>
      <c r="T772" s="25" t="n">
        <f aca="false">IF(A772="","",E772+F772)</f>
        <v>183400</v>
      </c>
      <c r="U772" s="26" t="n">
        <f aca="false">IFERROR(H772/G772,"")</f>
        <v>0.0130430526165177</v>
      </c>
      <c r="V772" s="27" t="n">
        <f aca="false">IFERROR(J772/I772,"")</f>
        <v>0.0516898608349901</v>
      </c>
      <c r="W772" s="27" t="n">
        <f aca="false">IFERROR(K772/J772,"")</f>
        <v>0.564102564102564</v>
      </c>
      <c r="X772" s="25" t="n">
        <f aca="false">IFERROR(T772/K772,"")</f>
        <v>4168.18181818182</v>
      </c>
      <c r="Y772" s="27" t="n">
        <f aca="false">IFERROR(O772/K772,"")</f>
        <v>0.454545454545455</v>
      </c>
      <c r="Z772" s="27" t="n">
        <f aca="false">IFERROR(P772/O772,"")</f>
        <v>0.7</v>
      </c>
      <c r="AA772" s="27" t="n">
        <f aca="false">IFERROR(Q772/P772,"")</f>
        <v>0.357142857142857</v>
      </c>
      <c r="AB772" s="25" t="n">
        <f aca="false">IFERROR(T772/P772,"")</f>
        <v>13100</v>
      </c>
      <c r="AC772" s="25" t="n">
        <f aca="false">IFERROR(T772/Q772,"")</f>
        <v>36680</v>
      </c>
      <c r="AD772" s="25" t="n">
        <f aca="false">IFERROR(R772/Q772,"")</f>
        <v>158780</v>
      </c>
      <c r="AE772" s="28" t="n">
        <f aca="false">IFERROR(R772/T772,"")</f>
        <v>4.32878953107961</v>
      </c>
      <c r="AF772" s="29" t="str">
        <f aca="false">IF(A772="","",IF(OR(O772&gt;K772,P772&gt;O772,Q772&gt;P772,K772&gt;J772),"CHECK","OK"))</f>
        <v>OK</v>
      </c>
    </row>
    <row r="773" customFormat="false" ht="15" hidden="false" customHeight="false" outlineLevel="0" collapsed="false">
      <c r="A773" s="21" t="n">
        <v>46174</v>
      </c>
      <c r="B773" s="4" t="s">
        <v>109</v>
      </c>
      <c r="C773" s="4" t="s">
        <v>110</v>
      </c>
      <c r="D773" s="4" t="s">
        <v>123</v>
      </c>
      <c r="E773" s="16" t="n">
        <v>86400</v>
      </c>
      <c r="F773" s="16" t="n">
        <v>17300</v>
      </c>
      <c r="G773" s="14" t="n">
        <v>166667</v>
      </c>
      <c r="H773" s="14" t="n">
        <v>648</v>
      </c>
      <c r="I773" s="14" t="n">
        <v>553</v>
      </c>
      <c r="J773" s="14" t="n">
        <v>14</v>
      </c>
      <c r="K773" s="14" t="n">
        <v>7</v>
      </c>
      <c r="L773" s="14" t="n">
        <v>7</v>
      </c>
      <c r="M773" s="14" t="n">
        <v>5</v>
      </c>
      <c r="N773" s="14" t="n">
        <v>2</v>
      </c>
      <c r="O773" s="14" t="n">
        <v>3</v>
      </c>
      <c r="P773" s="14" t="n">
        <v>2</v>
      </c>
      <c r="Q773" s="14" t="n">
        <v>1</v>
      </c>
      <c r="R773" s="16" t="n">
        <v>157100</v>
      </c>
      <c r="S773" s="24" t="n">
        <v>20</v>
      </c>
      <c r="T773" s="25" t="n">
        <f aca="false">IF(A773="","",E773+F773)</f>
        <v>103700</v>
      </c>
      <c r="U773" s="26" t="n">
        <f aca="false">IFERROR(H773/G773,"")</f>
        <v>0.00388799222401555</v>
      </c>
      <c r="V773" s="27" t="n">
        <f aca="false">IFERROR(J773/I773,"")</f>
        <v>0.0253164556962025</v>
      </c>
      <c r="W773" s="27" t="n">
        <f aca="false">IFERROR(K773/J773,"")</f>
        <v>0.5</v>
      </c>
      <c r="X773" s="25" t="n">
        <f aca="false">IFERROR(T773/K773,"")</f>
        <v>14814.2857142857</v>
      </c>
      <c r="Y773" s="27" t="n">
        <f aca="false">IFERROR(O773/K773,"")</f>
        <v>0.428571428571429</v>
      </c>
      <c r="Z773" s="27" t="n">
        <f aca="false">IFERROR(P773/O773,"")</f>
        <v>0.666666666666667</v>
      </c>
      <c r="AA773" s="27" t="n">
        <f aca="false">IFERROR(Q773/P773,"")</f>
        <v>0.5</v>
      </c>
      <c r="AB773" s="25" t="n">
        <f aca="false">IFERROR(T773/P773,"")</f>
        <v>51850</v>
      </c>
      <c r="AC773" s="25" t="n">
        <f aca="false">IFERROR(T773/Q773,"")</f>
        <v>103700</v>
      </c>
      <c r="AD773" s="25" t="n">
        <f aca="false">IFERROR(R773/Q773,"")</f>
        <v>157100</v>
      </c>
      <c r="AE773" s="28" t="n">
        <f aca="false">IFERROR(R773/T773,"")</f>
        <v>1.51494696239151</v>
      </c>
      <c r="AF773" s="29" t="str">
        <f aca="false">IF(A773="","",IF(OR(O773&gt;K773,P773&gt;O773,Q773&gt;P773,K773&gt;J773),"CHECK","OK"))</f>
        <v>OK</v>
      </c>
    </row>
    <row r="774" customFormat="false" ht="15" hidden="false" customHeight="false" outlineLevel="0" collapsed="false">
      <c r="A774" s="21" t="n">
        <v>46174</v>
      </c>
      <c r="B774" s="4" t="s">
        <v>109</v>
      </c>
      <c r="C774" s="4" t="s">
        <v>110</v>
      </c>
      <c r="D774" s="4" t="s">
        <v>126</v>
      </c>
      <c r="E774" s="16" t="n">
        <v>136700</v>
      </c>
      <c r="F774" s="16" t="n">
        <v>21200</v>
      </c>
      <c r="G774" s="14" t="n">
        <v>240647</v>
      </c>
      <c r="H774" s="14" t="n">
        <v>2299</v>
      </c>
      <c r="I774" s="14" t="n">
        <v>1506</v>
      </c>
      <c r="J774" s="14" t="n">
        <v>68</v>
      </c>
      <c r="K774" s="14" t="n">
        <v>29</v>
      </c>
      <c r="L774" s="14" t="n">
        <v>34</v>
      </c>
      <c r="M774" s="14" t="n">
        <v>24</v>
      </c>
      <c r="N774" s="14" t="n">
        <v>10</v>
      </c>
      <c r="O774" s="14" t="n">
        <v>13</v>
      </c>
      <c r="P774" s="14" t="n">
        <v>8</v>
      </c>
      <c r="Q774" s="14" t="n">
        <v>2</v>
      </c>
      <c r="R774" s="16" t="n">
        <v>411400</v>
      </c>
      <c r="S774" s="24" t="n">
        <v>25</v>
      </c>
      <c r="T774" s="25" t="n">
        <f aca="false">IF(A774="","",E774+F774)</f>
        <v>157900</v>
      </c>
      <c r="U774" s="26" t="n">
        <f aca="false">IFERROR(H774/G774,"")</f>
        <v>0.00955341225945056</v>
      </c>
      <c r="V774" s="27" t="n">
        <f aca="false">IFERROR(J774/I774,"")</f>
        <v>0.0451527224435591</v>
      </c>
      <c r="W774" s="27" t="n">
        <f aca="false">IFERROR(K774/J774,"")</f>
        <v>0.426470588235294</v>
      </c>
      <c r="X774" s="25" t="n">
        <f aca="false">IFERROR(T774/K774,"")</f>
        <v>5444.8275862069</v>
      </c>
      <c r="Y774" s="27" t="n">
        <f aca="false">IFERROR(O774/K774,"")</f>
        <v>0.448275862068966</v>
      </c>
      <c r="Z774" s="27" t="n">
        <f aca="false">IFERROR(P774/O774,"")</f>
        <v>0.615384615384615</v>
      </c>
      <c r="AA774" s="27" t="n">
        <f aca="false">IFERROR(Q774/P774,"")</f>
        <v>0.25</v>
      </c>
      <c r="AB774" s="25" t="n">
        <f aca="false">IFERROR(T774/P774,"")</f>
        <v>19737.5</v>
      </c>
      <c r="AC774" s="25" t="n">
        <f aca="false">IFERROR(T774/Q774,"")</f>
        <v>78950</v>
      </c>
      <c r="AD774" s="25" t="n">
        <f aca="false">IFERROR(R774/Q774,"")</f>
        <v>205700</v>
      </c>
      <c r="AE774" s="28" t="n">
        <f aca="false">IFERROR(R774/T774,"")</f>
        <v>2.60544648511716</v>
      </c>
      <c r="AF774" s="29" t="str">
        <f aca="false">IF(A774="","",IF(OR(O774&gt;K774,P774&gt;O774,Q774&gt;P774,K774&gt;J774),"CHECK","OK"))</f>
        <v>OK</v>
      </c>
    </row>
    <row r="775" customFormat="false" ht="15" hidden="false" customHeight="false" outlineLevel="0" collapsed="false">
      <c r="A775" s="21" t="n">
        <v>46174</v>
      </c>
      <c r="B775" s="4" t="s">
        <v>109</v>
      </c>
      <c r="C775" s="4" t="s">
        <v>110</v>
      </c>
      <c r="D775" s="4" t="s">
        <v>127</v>
      </c>
      <c r="E775" s="16" t="n">
        <v>0</v>
      </c>
      <c r="F775" s="16" t="n">
        <v>43700</v>
      </c>
      <c r="G775" s="14" t="n">
        <v>50523</v>
      </c>
      <c r="H775" s="14" t="n">
        <v>1412</v>
      </c>
      <c r="I775" s="14" t="n">
        <v>1406</v>
      </c>
      <c r="J775" s="14" t="n">
        <v>46</v>
      </c>
      <c r="K775" s="14" t="n">
        <v>32</v>
      </c>
      <c r="L775" s="14" t="n">
        <v>23</v>
      </c>
      <c r="M775" s="14" t="n">
        <v>16</v>
      </c>
      <c r="N775" s="14" t="n">
        <v>7</v>
      </c>
      <c r="O775" s="14" t="n">
        <v>16</v>
      </c>
      <c r="P775" s="14" t="n">
        <v>11</v>
      </c>
      <c r="Q775" s="14" t="n">
        <v>4</v>
      </c>
      <c r="R775" s="16" t="n">
        <v>644900</v>
      </c>
      <c r="S775" s="24" t="n">
        <v>23</v>
      </c>
      <c r="T775" s="25" t="n">
        <f aca="false">IF(A775="","",E775+F775)</f>
        <v>43700</v>
      </c>
      <c r="U775" s="26" t="n">
        <f aca="false">IFERROR(H775/G775,"")</f>
        <v>0.0279476673990064</v>
      </c>
      <c r="V775" s="27" t="n">
        <f aca="false">IFERROR(J775/I775,"")</f>
        <v>0.0327169274537696</v>
      </c>
      <c r="W775" s="27" t="n">
        <f aca="false">IFERROR(K775/J775,"")</f>
        <v>0.695652173913044</v>
      </c>
      <c r="X775" s="25" t="n">
        <f aca="false">IFERROR(T775/K775,"")</f>
        <v>1365.625</v>
      </c>
      <c r="Y775" s="27" t="n">
        <f aca="false">IFERROR(O775/K775,"")</f>
        <v>0.5</v>
      </c>
      <c r="Z775" s="27" t="n">
        <f aca="false">IFERROR(P775/O775,"")</f>
        <v>0.6875</v>
      </c>
      <c r="AA775" s="27" t="n">
        <f aca="false">IFERROR(Q775/P775,"")</f>
        <v>0.363636363636364</v>
      </c>
      <c r="AB775" s="25" t="n">
        <f aca="false">IFERROR(T775/P775,"")</f>
        <v>3972.72727272727</v>
      </c>
      <c r="AC775" s="25" t="n">
        <f aca="false">IFERROR(T775/Q775,"")</f>
        <v>10925</v>
      </c>
      <c r="AD775" s="25" t="n">
        <f aca="false">IFERROR(R775/Q775,"")</f>
        <v>161225</v>
      </c>
      <c r="AE775" s="28" t="n">
        <f aca="false">IFERROR(R775/T775,"")</f>
        <v>14.7574370709382</v>
      </c>
      <c r="AF775" s="29" t="str">
        <f aca="false">IF(A775="","",IF(OR(O775&gt;K775,P775&gt;O775,Q775&gt;P775,K775&gt;J775),"CHECK","OK"))</f>
        <v>OK</v>
      </c>
    </row>
    <row r="776" customFormat="false" ht="15" hidden="false" customHeight="false" outlineLevel="0" collapsed="false">
      <c r="A776" s="21" t="n">
        <v>46174</v>
      </c>
      <c r="B776" s="4" t="s">
        <v>109</v>
      </c>
      <c r="C776" s="4" t="s">
        <v>110</v>
      </c>
      <c r="D776" s="4" t="s">
        <v>128</v>
      </c>
      <c r="E776" s="16" t="n">
        <v>0</v>
      </c>
      <c r="F776" s="16" t="n">
        <v>14000</v>
      </c>
      <c r="G776" s="14" t="n">
        <v>21480</v>
      </c>
      <c r="H776" s="14" t="n">
        <v>1013</v>
      </c>
      <c r="I776" s="14" t="n">
        <v>847</v>
      </c>
      <c r="J776" s="14" t="n">
        <v>230</v>
      </c>
      <c r="K776" s="14" t="n">
        <v>154</v>
      </c>
      <c r="L776" s="14" t="n">
        <v>172</v>
      </c>
      <c r="M776" s="14" t="n">
        <v>23</v>
      </c>
      <c r="N776" s="14" t="n">
        <v>35</v>
      </c>
      <c r="O776" s="14" t="n">
        <v>89</v>
      </c>
      <c r="P776" s="14" t="n">
        <v>70</v>
      </c>
      <c r="Q776" s="14" t="n">
        <v>24</v>
      </c>
      <c r="R776" s="16" t="n">
        <v>4386700</v>
      </c>
      <c r="S776" s="24" t="n">
        <v>13</v>
      </c>
      <c r="T776" s="25" t="n">
        <f aca="false">IF(A776="","",E776+F776)</f>
        <v>14000</v>
      </c>
      <c r="U776" s="26" t="n">
        <f aca="false">IFERROR(H776/G776,"")</f>
        <v>0.0471601489757914</v>
      </c>
      <c r="V776" s="27" t="n">
        <f aca="false">IFERROR(J776/I776,"")</f>
        <v>0.271546635182999</v>
      </c>
      <c r="W776" s="27" t="n">
        <f aca="false">IFERROR(K776/J776,"")</f>
        <v>0.669565217391304</v>
      </c>
      <c r="X776" s="25" t="n">
        <f aca="false">IFERROR(T776/K776,"")</f>
        <v>90.9090909090909</v>
      </c>
      <c r="Y776" s="27" t="n">
        <f aca="false">IFERROR(O776/K776,"")</f>
        <v>0.577922077922078</v>
      </c>
      <c r="Z776" s="27" t="n">
        <f aca="false">IFERROR(P776/O776,"")</f>
        <v>0.786516853932584</v>
      </c>
      <c r="AA776" s="27" t="n">
        <f aca="false">IFERROR(Q776/P776,"")</f>
        <v>0.342857142857143</v>
      </c>
      <c r="AB776" s="25" t="n">
        <f aca="false">IFERROR(T776/P776,"")</f>
        <v>200</v>
      </c>
      <c r="AC776" s="25" t="n">
        <f aca="false">IFERROR(T776/Q776,"")</f>
        <v>583.333333333333</v>
      </c>
      <c r="AD776" s="25" t="n">
        <f aca="false">IFERROR(R776/Q776,"")</f>
        <v>182779.166666667</v>
      </c>
      <c r="AE776" s="28" t="n">
        <f aca="false">IFERROR(R776/T776,"")</f>
        <v>313.335714285714</v>
      </c>
      <c r="AF776" s="29" t="str">
        <f aca="false">IF(A776="","",IF(OR(O776&gt;K776,P776&gt;O776,Q776&gt;P776,K776&gt;J776),"CHECK","OK"))</f>
        <v>OK</v>
      </c>
    </row>
    <row r="777" customFormat="false" ht="15" hidden="false" customHeight="false" outlineLevel="0" collapsed="false">
      <c r="A777" s="21" t="n">
        <v>46174</v>
      </c>
      <c r="B777" s="4" t="s">
        <v>109</v>
      </c>
      <c r="C777" s="4" t="s">
        <v>110</v>
      </c>
      <c r="D777" s="4" t="s">
        <v>129</v>
      </c>
      <c r="E777" s="16" t="n">
        <v>0</v>
      </c>
      <c r="F777" s="16" t="n">
        <v>28800</v>
      </c>
      <c r="G777" s="14" t="n">
        <v>27880</v>
      </c>
      <c r="H777" s="14" t="n">
        <v>273</v>
      </c>
      <c r="I777" s="14" t="n">
        <v>204</v>
      </c>
      <c r="J777" s="14" t="n">
        <v>4</v>
      </c>
      <c r="K777" s="14" t="n">
        <v>2</v>
      </c>
      <c r="L777" s="14" t="n">
        <v>2</v>
      </c>
      <c r="M777" s="14" t="n">
        <v>1</v>
      </c>
      <c r="N777" s="14" t="n">
        <v>1</v>
      </c>
      <c r="O777" s="14" t="n">
        <v>1</v>
      </c>
      <c r="P777" s="14" t="n">
        <v>1</v>
      </c>
      <c r="Q777" s="14" t="n">
        <v>0</v>
      </c>
      <c r="R777" s="16" t="n">
        <v>0</v>
      </c>
      <c r="S777" s="24" t="n">
        <v>21</v>
      </c>
      <c r="T777" s="25" t="n">
        <f aca="false">IF(A777="","",E777+F777)</f>
        <v>28800</v>
      </c>
      <c r="U777" s="26" t="n">
        <f aca="false">IFERROR(H777/G777,"")</f>
        <v>0.00979196556671449</v>
      </c>
      <c r="V777" s="27" t="n">
        <f aca="false">IFERROR(J777/I777,"")</f>
        <v>0.0196078431372549</v>
      </c>
      <c r="W777" s="27" t="n">
        <f aca="false">IFERROR(K777/J777,"")</f>
        <v>0.5</v>
      </c>
      <c r="X777" s="25" t="n">
        <f aca="false">IFERROR(T777/K777,"")</f>
        <v>14400</v>
      </c>
      <c r="Y777" s="27" t="n">
        <f aca="false">IFERROR(O777/K777,"")</f>
        <v>0.5</v>
      </c>
      <c r="Z777" s="27" t="n">
        <f aca="false">IFERROR(P777/O777,"")</f>
        <v>1</v>
      </c>
      <c r="AA777" s="27" t="n">
        <f aca="false">IFERROR(Q777/P777,"")</f>
        <v>0</v>
      </c>
      <c r="AB777" s="25" t="n">
        <f aca="false">IFERROR(T777/P777,"")</f>
        <v>28800</v>
      </c>
      <c r="AC777" s="25" t="str">
        <f aca="false">IFERROR(T777/Q777,"")</f>
        <v/>
      </c>
      <c r="AD777" s="25" t="str">
        <f aca="false">IFERROR(R777/Q777,"")</f>
        <v/>
      </c>
      <c r="AE777" s="28" t="n">
        <f aca="false">IFERROR(R777/T777,"")</f>
        <v>0</v>
      </c>
      <c r="AF777" s="29" t="str">
        <f aca="false">IF(A777="","",IF(OR(O777&gt;K777,P777&gt;O777,Q777&gt;P777,K777&gt;J777),"CHECK","OK"))</f>
        <v>OK</v>
      </c>
    </row>
    <row r="778" customFormat="false" ht="15" hidden="false" customHeight="false" outlineLevel="0" collapsed="false">
      <c r="A778" s="21" t="n">
        <v>46174</v>
      </c>
      <c r="B778" s="4" t="s">
        <v>109</v>
      </c>
      <c r="C778" s="4" t="s">
        <v>110</v>
      </c>
      <c r="D778" s="4" t="s">
        <v>130</v>
      </c>
      <c r="E778" s="16" t="n">
        <v>0</v>
      </c>
      <c r="F778" s="16" t="n">
        <v>0</v>
      </c>
      <c r="G778" s="14" t="n">
        <v>0</v>
      </c>
      <c r="H778" s="14" t="n">
        <v>0</v>
      </c>
      <c r="I778" s="14" t="n">
        <v>0</v>
      </c>
      <c r="J778" s="14" t="n">
        <v>13</v>
      </c>
      <c r="K778" s="14" t="n">
        <v>8</v>
      </c>
      <c r="L778" s="14" t="n">
        <v>0</v>
      </c>
      <c r="M778" s="14" t="n">
        <v>0</v>
      </c>
      <c r="N778" s="14" t="n">
        <v>13</v>
      </c>
      <c r="O778" s="14" t="n">
        <v>5</v>
      </c>
      <c r="P778" s="14" t="n">
        <v>4</v>
      </c>
      <c r="Q778" s="14" t="n">
        <v>1</v>
      </c>
      <c r="R778" s="16" t="n">
        <v>176200</v>
      </c>
      <c r="S778" s="24" t="n">
        <v>18</v>
      </c>
      <c r="T778" s="25" t="n">
        <f aca="false">IF(A778="","",E778+F778)</f>
        <v>0</v>
      </c>
      <c r="U778" s="26" t="str">
        <f aca="false">IFERROR(H778/G778,"")</f>
        <v/>
      </c>
      <c r="V778" s="27" t="str">
        <f aca="false">IFERROR(J778/I778,"")</f>
        <v/>
      </c>
      <c r="W778" s="27" t="n">
        <f aca="false">IFERROR(K778/J778,"")</f>
        <v>0.615384615384615</v>
      </c>
      <c r="X778" s="25" t="n">
        <f aca="false">IFERROR(T778/K778,"")</f>
        <v>0</v>
      </c>
      <c r="Y778" s="27" t="n">
        <f aca="false">IFERROR(O778/K778,"")</f>
        <v>0.625</v>
      </c>
      <c r="Z778" s="27" t="n">
        <f aca="false">IFERROR(P778/O778,"")</f>
        <v>0.8</v>
      </c>
      <c r="AA778" s="27" t="n">
        <f aca="false">IFERROR(Q778/P778,"")</f>
        <v>0.25</v>
      </c>
      <c r="AB778" s="25" t="n">
        <f aca="false">IFERROR(T778/P778,"")</f>
        <v>0</v>
      </c>
      <c r="AC778" s="25" t="n">
        <f aca="false">IFERROR(T778/Q778,"")</f>
        <v>0</v>
      </c>
      <c r="AD778" s="25" t="n">
        <f aca="false">IFERROR(R778/Q778,"")</f>
        <v>176200</v>
      </c>
      <c r="AE778" s="28" t="str">
        <f aca="false">IFERROR(R778/T778,"")</f>
        <v/>
      </c>
      <c r="AF778" s="29" t="str">
        <f aca="false">IF(A778="","",IF(OR(O778&gt;K778,P778&gt;O778,Q778&gt;P778,K778&gt;J778),"CHECK","OK"))</f>
        <v>OK</v>
      </c>
    </row>
    <row r="779" customFormat="false" ht="15" hidden="false" customHeight="false" outlineLevel="0" collapsed="false">
      <c r="A779" s="21" t="n">
        <v>46174</v>
      </c>
      <c r="B779" s="4" t="s">
        <v>109</v>
      </c>
      <c r="C779" s="4" t="s">
        <v>110</v>
      </c>
      <c r="D779" s="4" t="s">
        <v>131</v>
      </c>
      <c r="E779" s="16" t="n">
        <v>0</v>
      </c>
      <c r="F779" s="16" t="n">
        <v>9100</v>
      </c>
      <c r="G779" s="14" t="n">
        <v>10154</v>
      </c>
      <c r="H779" s="14" t="n">
        <v>189</v>
      </c>
      <c r="I779" s="14" t="n">
        <v>119</v>
      </c>
      <c r="J779" s="14" t="n">
        <v>6</v>
      </c>
      <c r="K779" s="14" t="n">
        <v>4</v>
      </c>
      <c r="L779" s="14" t="n">
        <v>3</v>
      </c>
      <c r="M779" s="14" t="n">
        <v>2</v>
      </c>
      <c r="N779" s="14" t="n">
        <v>1</v>
      </c>
      <c r="O779" s="14" t="n">
        <v>2</v>
      </c>
      <c r="P779" s="14" t="n">
        <v>2</v>
      </c>
      <c r="Q779" s="14" t="n">
        <v>1</v>
      </c>
      <c r="R779" s="16" t="n">
        <v>205100</v>
      </c>
      <c r="S779" s="24" t="n">
        <v>14</v>
      </c>
      <c r="T779" s="25" t="n">
        <f aca="false">IF(A779="","",E779+F779)</f>
        <v>9100</v>
      </c>
      <c r="U779" s="26" t="n">
        <f aca="false">IFERROR(H779/G779,"")</f>
        <v>0.018613354343116</v>
      </c>
      <c r="V779" s="27" t="n">
        <f aca="false">IFERROR(J779/I779,"")</f>
        <v>0.0504201680672269</v>
      </c>
      <c r="W779" s="27" t="n">
        <f aca="false">IFERROR(K779/J779,"")</f>
        <v>0.666666666666667</v>
      </c>
      <c r="X779" s="25" t="n">
        <f aca="false">IFERROR(T779/K779,"")</f>
        <v>2275</v>
      </c>
      <c r="Y779" s="27" t="n">
        <f aca="false">IFERROR(O779/K779,"")</f>
        <v>0.5</v>
      </c>
      <c r="Z779" s="27" t="n">
        <f aca="false">IFERROR(P779/O779,"")</f>
        <v>1</v>
      </c>
      <c r="AA779" s="27" t="n">
        <f aca="false">IFERROR(Q779/P779,"")</f>
        <v>0.5</v>
      </c>
      <c r="AB779" s="25" t="n">
        <f aca="false">IFERROR(T779/P779,"")</f>
        <v>4550</v>
      </c>
      <c r="AC779" s="25" t="n">
        <f aca="false">IFERROR(T779/Q779,"")</f>
        <v>9100</v>
      </c>
      <c r="AD779" s="25" t="n">
        <f aca="false">IFERROR(R779/Q779,"")</f>
        <v>205100</v>
      </c>
      <c r="AE779" s="28" t="n">
        <f aca="false">IFERROR(R779/T779,"")</f>
        <v>22.5384615384615</v>
      </c>
      <c r="AF779" s="29" t="str">
        <f aca="false">IF(A779="","",IF(OR(O779&gt;K779,P779&gt;O779,Q779&gt;P779,K779&gt;J779),"CHECK","OK"))</f>
        <v>OK</v>
      </c>
    </row>
    <row r="780" customFormat="false" ht="15" hidden="false" customHeight="false" outlineLevel="0" collapsed="false">
      <c r="A780" s="21" t="n">
        <v>46174</v>
      </c>
      <c r="B780" s="4" t="s">
        <v>109</v>
      </c>
      <c r="C780" s="4" t="s">
        <v>110</v>
      </c>
      <c r="D780" s="4" t="s">
        <v>132</v>
      </c>
      <c r="E780" s="16" t="n">
        <v>0</v>
      </c>
      <c r="F780" s="16" t="n">
        <v>0</v>
      </c>
      <c r="G780" s="14" t="n">
        <v>0</v>
      </c>
      <c r="H780" s="14" t="n">
        <v>0</v>
      </c>
      <c r="I780" s="14" t="n">
        <v>0</v>
      </c>
      <c r="J780" s="14" t="n">
        <v>9</v>
      </c>
      <c r="K780" s="14" t="n">
        <v>7</v>
      </c>
      <c r="L780" s="14" t="n">
        <v>4</v>
      </c>
      <c r="M780" s="14" t="n">
        <v>3</v>
      </c>
      <c r="N780" s="14" t="n">
        <v>2</v>
      </c>
      <c r="O780" s="14" t="n">
        <v>5</v>
      </c>
      <c r="P780" s="14" t="n">
        <v>4</v>
      </c>
      <c r="Q780" s="14" t="n">
        <v>1</v>
      </c>
      <c r="R780" s="16" t="n">
        <v>170200</v>
      </c>
      <c r="S780" s="24" t="n">
        <v>9</v>
      </c>
      <c r="T780" s="25" t="n">
        <f aca="false">IF(A780="","",E780+F780)</f>
        <v>0</v>
      </c>
      <c r="U780" s="26" t="str">
        <f aca="false">IFERROR(H780/G780,"")</f>
        <v/>
      </c>
      <c r="V780" s="27" t="str">
        <f aca="false">IFERROR(J780/I780,"")</f>
        <v/>
      </c>
      <c r="W780" s="27" t="n">
        <f aca="false">IFERROR(K780/J780,"")</f>
        <v>0.777777777777778</v>
      </c>
      <c r="X780" s="25" t="n">
        <f aca="false">IFERROR(T780/K780,"")</f>
        <v>0</v>
      </c>
      <c r="Y780" s="27" t="n">
        <f aca="false">IFERROR(O780/K780,"")</f>
        <v>0.714285714285714</v>
      </c>
      <c r="Z780" s="27" t="n">
        <f aca="false">IFERROR(P780/O780,"")</f>
        <v>0.8</v>
      </c>
      <c r="AA780" s="27" t="n">
        <f aca="false">IFERROR(Q780/P780,"")</f>
        <v>0.25</v>
      </c>
      <c r="AB780" s="25" t="n">
        <f aca="false">IFERROR(T780/P780,"")</f>
        <v>0</v>
      </c>
      <c r="AC780" s="25" t="n">
        <f aca="false">IFERROR(T780/Q780,"")</f>
        <v>0</v>
      </c>
      <c r="AD780" s="25" t="n">
        <f aca="false">IFERROR(R780/Q780,"")</f>
        <v>170200</v>
      </c>
      <c r="AE780" s="28" t="str">
        <f aca="false">IFERROR(R780/T780,"")</f>
        <v/>
      </c>
      <c r="AF780" s="29" t="str">
        <f aca="false">IF(A780="","",IF(OR(O780&gt;K780,P780&gt;O780,Q780&gt;P780,K780&gt;J780),"CHECK","OK"))</f>
        <v>OK</v>
      </c>
    </row>
    <row r="781" customFormat="false" ht="15" hidden="false" customHeight="false" outlineLevel="0" collapsed="false">
      <c r="A781" s="21" t="n">
        <v>46174</v>
      </c>
      <c r="B781" s="4" t="s">
        <v>109</v>
      </c>
      <c r="C781" s="4" t="s">
        <v>110</v>
      </c>
      <c r="D781" s="4" t="s">
        <v>133</v>
      </c>
      <c r="E781" s="16" t="n">
        <v>0</v>
      </c>
      <c r="F781" s="16" t="n">
        <v>0</v>
      </c>
      <c r="G781" s="14" t="n">
        <v>0</v>
      </c>
      <c r="H781" s="14" t="n">
        <v>0</v>
      </c>
      <c r="I781" s="14" t="n">
        <v>326</v>
      </c>
      <c r="J781" s="14" t="n">
        <v>16</v>
      </c>
      <c r="K781" s="14" t="n">
        <v>10</v>
      </c>
      <c r="L781" s="14" t="n">
        <v>8</v>
      </c>
      <c r="M781" s="14" t="n">
        <v>6</v>
      </c>
      <c r="N781" s="14" t="n">
        <v>2</v>
      </c>
      <c r="O781" s="14" t="n">
        <v>5</v>
      </c>
      <c r="P781" s="14" t="n">
        <v>3</v>
      </c>
      <c r="Q781" s="14" t="n">
        <v>1</v>
      </c>
      <c r="R781" s="16" t="n">
        <v>200700</v>
      </c>
      <c r="S781" s="24" t="n">
        <v>23</v>
      </c>
      <c r="T781" s="25" t="n">
        <f aca="false">IF(A781="","",E781+F781)</f>
        <v>0</v>
      </c>
      <c r="U781" s="26" t="str">
        <f aca="false">IFERROR(H781/G781,"")</f>
        <v/>
      </c>
      <c r="V781" s="27" t="n">
        <f aca="false">IFERROR(J781/I781,"")</f>
        <v>0.049079754601227</v>
      </c>
      <c r="W781" s="27" t="n">
        <f aca="false">IFERROR(K781/J781,"")</f>
        <v>0.625</v>
      </c>
      <c r="X781" s="25" t="n">
        <f aca="false">IFERROR(T781/K781,"")</f>
        <v>0</v>
      </c>
      <c r="Y781" s="27" t="n">
        <f aca="false">IFERROR(O781/K781,"")</f>
        <v>0.5</v>
      </c>
      <c r="Z781" s="27" t="n">
        <f aca="false">IFERROR(P781/O781,"")</f>
        <v>0.6</v>
      </c>
      <c r="AA781" s="27" t="n">
        <f aca="false">IFERROR(Q781/P781,"")</f>
        <v>0.333333333333333</v>
      </c>
      <c r="AB781" s="25" t="n">
        <f aca="false">IFERROR(T781/P781,"")</f>
        <v>0</v>
      </c>
      <c r="AC781" s="25" t="n">
        <f aca="false">IFERROR(T781/Q781,"")</f>
        <v>0</v>
      </c>
      <c r="AD781" s="25" t="n">
        <f aca="false">IFERROR(R781/Q781,"")</f>
        <v>200700</v>
      </c>
      <c r="AE781" s="28" t="str">
        <f aca="false">IFERROR(R781/T781,"")</f>
        <v/>
      </c>
      <c r="AF781" s="29" t="str">
        <f aca="false">IF(A781="","",IF(OR(O781&gt;K781,P781&gt;O781,Q781&gt;P781,K781&gt;J781),"CHECK","OK"))</f>
        <v>OK</v>
      </c>
    </row>
    <row r="782" customFormat="false" ht="15" hidden="false" customHeight="false" outlineLevel="0" collapsed="false">
      <c r="A782" s="21" t="n">
        <v>46174</v>
      </c>
      <c r="B782" s="4" t="s">
        <v>109</v>
      </c>
      <c r="C782" s="4" t="s">
        <v>116</v>
      </c>
      <c r="D782" s="4" t="s">
        <v>111</v>
      </c>
      <c r="E782" s="16" t="n">
        <v>201500</v>
      </c>
      <c r="F782" s="16" t="n">
        <v>20600</v>
      </c>
      <c r="G782" s="14" t="n">
        <v>26279</v>
      </c>
      <c r="H782" s="14" t="n">
        <v>1243</v>
      </c>
      <c r="I782" s="14" t="n">
        <v>1077</v>
      </c>
      <c r="J782" s="14" t="n">
        <v>62</v>
      </c>
      <c r="K782" s="14" t="n">
        <v>41</v>
      </c>
      <c r="L782" s="14" t="n">
        <v>31</v>
      </c>
      <c r="M782" s="14" t="n">
        <v>22</v>
      </c>
      <c r="N782" s="14" t="n">
        <v>9</v>
      </c>
      <c r="O782" s="14" t="n">
        <v>22</v>
      </c>
      <c r="P782" s="14" t="n">
        <v>16</v>
      </c>
      <c r="Q782" s="14" t="n">
        <v>5</v>
      </c>
      <c r="R782" s="16" t="n">
        <v>1074000</v>
      </c>
      <c r="S782" s="24" t="n">
        <v>10</v>
      </c>
      <c r="T782" s="25" t="n">
        <f aca="false">IF(A782="","",E782+F782)</f>
        <v>222100</v>
      </c>
      <c r="U782" s="26" t="n">
        <f aca="false">IFERROR(H782/G782,"")</f>
        <v>0.0473001255755546</v>
      </c>
      <c r="V782" s="27" t="n">
        <f aca="false">IFERROR(J782/I782,"")</f>
        <v>0.0575673166202414</v>
      </c>
      <c r="W782" s="27" t="n">
        <f aca="false">IFERROR(K782/J782,"")</f>
        <v>0.661290322580645</v>
      </c>
      <c r="X782" s="25" t="n">
        <f aca="false">IFERROR(T782/K782,"")</f>
        <v>5417.07317073171</v>
      </c>
      <c r="Y782" s="27" t="n">
        <f aca="false">IFERROR(O782/K782,"")</f>
        <v>0.536585365853659</v>
      </c>
      <c r="Z782" s="27" t="n">
        <f aca="false">IFERROR(P782/O782,"")</f>
        <v>0.727272727272727</v>
      </c>
      <c r="AA782" s="27" t="n">
        <f aca="false">IFERROR(Q782/P782,"")</f>
        <v>0.3125</v>
      </c>
      <c r="AB782" s="25" t="n">
        <f aca="false">IFERROR(T782/P782,"")</f>
        <v>13881.25</v>
      </c>
      <c r="AC782" s="25" t="n">
        <f aca="false">IFERROR(T782/Q782,"")</f>
        <v>44420</v>
      </c>
      <c r="AD782" s="25" t="n">
        <f aca="false">IFERROR(R782/Q782,"")</f>
        <v>214800</v>
      </c>
      <c r="AE782" s="28" t="n">
        <f aca="false">IFERROR(R782/T782,"")</f>
        <v>4.83565961278703</v>
      </c>
      <c r="AF782" s="29" t="str">
        <f aca="false">IF(A782="","",IF(OR(O782&gt;K782,P782&gt;O782,Q782&gt;P782,K782&gt;J782),"CHECK","OK"))</f>
        <v>OK</v>
      </c>
    </row>
    <row r="783" customFormat="false" ht="15" hidden="false" customHeight="false" outlineLevel="0" collapsed="false">
      <c r="A783" s="21" t="n">
        <v>46174</v>
      </c>
      <c r="B783" s="4" t="s">
        <v>109</v>
      </c>
      <c r="C783" s="4" t="s">
        <v>116</v>
      </c>
      <c r="D783" s="4" t="s">
        <v>117</v>
      </c>
      <c r="E783" s="16" t="n">
        <v>41200</v>
      </c>
      <c r="F783" s="16" t="n">
        <v>4900</v>
      </c>
      <c r="G783" s="14" t="n">
        <v>6518</v>
      </c>
      <c r="H783" s="14" t="n">
        <v>794</v>
      </c>
      <c r="I783" s="14" t="n">
        <v>699</v>
      </c>
      <c r="J783" s="14" t="n">
        <v>72</v>
      </c>
      <c r="K783" s="14" t="n">
        <v>66</v>
      </c>
      <c r="L783" s="14" t="n">
        <v>36</v>
      </c>
      <c r="M783" s="14" t="n">
        <v>25</v>
      </c>
      <c r="N783" s="14" t="n">
        <v>11</v>
      </c>
      <c r="O783" s="14" t="n">
        <v>40</v>
      </c>
      <c r="P783" s="14" t="n">
        <v>32</v>
      </c>
      <c r="Q783" s="14" t="n">
        <v>10</v>
      </c>
      <c r="R783" s="16" t="n">
        <v>2425500</v>
      </c>
      <c r="S783" s="24" t="n">
        <v>15</v>
      </c>
      <c r="T783" s="25" t="n">
        <f aca="false">IF(A783="","",E783+F783)</f>
        <v>46100</v>
      </c>
      <c r="U783" s="26" t="n">
        <f aca="false">IFERROR(H783/G783,"")</f>
        <v>0.121816508131329</v>
      </c>
      <c r="V783" s="27" t="n">
        <f aca="false">IFERROR(J783/I783,"")</f>
        <v>0.103004291845494</v>
      </c>
      <c r="W783" s="27" t="n">
        <f aca="false">IFERROR(K783/J783,"")</f>
        <v>0.916666666666667</v>
      </c>
      <c r="X783" s="25" t="n">
        <f aca="false">IFERROR(T783/K783,"")</f>
        <v>698.484848484849</v>
      </c>
      <c r="Y783" s="27" t="n">
        <f aca="false">IFERROR(O783/K783,"")</f>
        <v>0.606060606060606</v>
      </c>
      <c r="Z783" s="27" t="n">
        <f aca="false">IFERROR(P783/O783,"")</f>
        <v>0.8</v>
      </c>
      <c r="AA783" s="27" t="n">
        <f aca="false">IFERROR(Q783/P783,"")</f>
        <v>0.3125</v>
      </c>
      <c r="AB783" s="25" t="n">
        <f aca="false">IFERROR(T783/P783,"")</f>
        <v>1440.625</v>
      </c>
      <c r="AC783" s="25" t="n">
        <f aca="false">IFERROR(T783/Q783,"")</f>
        <v>4610</v>
      </c>
      <c r="AD783" s="25" t="n">
        <f aca="false">IFERROR(R783/Q783,"")</f>
        <v>242550</v>
      </c>
      <c r="AE783" s="28" t="n">
        <f aca="false">IFERROR(R783/T783,"")</f>
        <v>52.6138828633406</v>
      </c>
      <c r="AF783" s="29" t="str">
        <f aca="false">IF(A783="","",IF(OR(O783&gt;K783,P783&gt;O783,Q783&gt;P783,K783&gt;J783),"CHECK","OK"))</f>
        <v>OK</v>
      </c>
    </row>
    <row r="784" customFormat="false" ht="15" hidden="false" customHeight="false" outlineLevel="0" collapsed="false">
      <c r="A784" s="21" t="n">
        <v>46174</v>
      </c>
      <c r="B784" s="4" t="s">
        <v>109</v>
      </c>
      <c r="C784" s="4" t="s">
        <v>116</v>
      </c>
      <c r="D784" s="4" t="s">
        <v>121</v>
      </c>
      <c r="E784" s="16" t="n">
        <v>158500</v>
      </c>
      <c r="F784" s="16" t="n">
        <v>13800</v>
      </c>
      <c r="G784" s="14" t="n">
        <v>100986</v>
      </c>
      <c r="H784" s="14" t="n">
        <v>1246</v>
      </c>
      <c r="I784" s="14" t="n">
        <v>967</v>
      </c>
      <c r="J784" s="14" t="n">
        <v>44</v>
      </c>
      <c r="K784" s="14" t="n">
        <v>26</v>
      </c>
      <c r="L784" s="14" t="n">
        <v>22</v>
      </c>
      <c r="M784" s="14" t="n">
        <v>15</v>
      </c>
      <c r="N784" s="14" t="n">
        <v>7</v>
      </c>
      <c r="O784" s="14" t="n">
        <v>12</v>
      </c>
      <c r="P784" s="14" t="n">
        <v>8</v>
      </c>
      <c r="Q784" s="14" t="n">
        <v>2</v>
      </c>
      <c r="R784" s="16" t="n">
        <v>426800</v>
      </c>
      <c r="S784" s="24" t="n">
        <v>18</v>
      </c>
      <c r="T784" s="25" t="n">
        <f aca="false">IF(A784="","",E784+F784)</f>
        <v>172300</v>
      </c>
      <c r="U784" s="26" t="n">
        <f aca="false">IFERROR(H784/G784,"")</f>
        <v>0.0123383439288614</v>
      </c>
      <c r="V784" s="27" t="n">
        <f aca="false">IFERROR(J784/I784,"")</f>
        <v>0.0455015511892451</v>
      </c>
      <c r="W784" s="27" t="n">
        <f aca="false">IFERROR(K784/J784,"")</f>
        <v>0.590909090909091</v>
      </c>
      <c r="X784" s="25" t="n">
        <f aca="false">IFERROR(T784/K784,"")</f>
        <v>6626.92307692308</v>
      </c>
      <c r="Y784" s="27" t="n">
        <f aca="false">IFERROR(O784/K784,"")</f>
        <v>0.461538461538462</v>
      </c>
      <c r="Z784" s="27" t="n">
        <f aca="false">IFERROR(P784/O784,"")</f>
        <v>0.666666666666667</v>
      </c>
      <c r="AA784" s="27" t="n">
        <f aca="false">IFERROR(Q784/P784,"")</f>
        <v>0.25</v>
      </c>
      <c r="AB784" s="25" t="n">
        <f aca="false">IFERROR(T784/P784,"")</f>
        <v>21537.5</v>
      </c>
      <c r="AC784" s="25" t="n">
        <f aca="false">IFERROR(T784/Q784,"")</f>
        <v>86150</v>
      </c>
      <c r="AD784" s="25" t="n">
        <f aca="false">IFERROR(R784/Q784,"")</f>
        <v>213400</v>
      </c>
      <c r="AE784" s="28" t="n">
        <f aca="false">IFERROR(R784/T784,"")</f>
        <v>2.47707486941381</v>
      </c>
      <c r="AF784" s="29" t="str">
        <f aca="false">IF(A784="","",IF(OR(O784&gt;K784,P784&gt;O784,Q784&gt;P784,K784&gt;J784),"CHECK","OK"))</f>
        <v>OK</v>
      </c>
    </row>
    <row r="785" customFormat="false" ht="15" hidden="false" customHeight="false" outlineLevel="0" collapsed="false">
      <c r="A785" s="21" t="n">
        <v>46174</v>
      </c>
      <c r="B785" s="4" t="s">
        <v>109</v>
      </c>
      <c r="C785" s="4" t="s">
        <v>116</v>
      </c>
      <c r="D785" s="4" t="s">
        <v>123</v>
      </c>
      <c r="E785" s="16" t="n">
        <v>70700</v>
      </c>
      <c r="F785" s="16" t="n">
        <v>16700</v>
      </c>
      <c r="G785" s="14" t="n">
        <v>130640</v>
      </c>
      <c r="H785" s="14" t="n">
        <v>543</v>
      </c>
      <c r="I785" s="14" t="n">
        <v>430</v>
      </c>
      <c r="J785" s="14" t="n">
        <v>11</v>
      </c>
      <c r="K785" s="14" t="n">
        <v>6</v>
      </c>
      <c r="L785" s="14" t="n">
        <v>6</v>
      </c>
      <c r="M785" s="14" t="n">
        <v>4</v>
      </c>
      <c r="N785" s="14" t="n">
        <v>1</v>
      </c>
      <c r="O785" s="14" t="n">
        <v>2</v>
      </c>
      <c r="P785" s="14" t="n">
        <v>1</v>
      </c>
      <c r="Q785" s="14" t="n">
        <v>0</v>
      </c>
      <c r="R785" s="16" t="n">
        <v>0</v>
      </c>
      <c r="S785" s="24" t="n">
        <v>9</v>
      </c>
      <c r="T785" s="25" t="n">
        <f aca="false">IF(A785="","",E785+F785)</f>
        <v>87400</v>
      </c>
      <c r="U785" s="26" t="n">
        <f aca="false">IFERROR(H785/G785,"")</f>
        <v>0.0041564605021433</v>
      </c>
      <c r="V785" s="27" t="n">
        <f aca="false">IFERROR(J785/I785,"")</f>
        <v>0.0255813953488372</v>
      </c>
      <c r="W785" s="27" t="n">
        <f aca="false">IFERROR(K785/J785,"")</f>
        <v>0.545454545454545</v>
      </c>
      <c r="X785" s="25" t="n">
        <f aca="false">IFERROR(T785/K785,"")</f>
        <v>14566.6666666667</v>
      </c>
      <c r="Y785" s="27" t="n">
        <f aca="false">IFERROR(O785/K785,"")</f>
        <v>0.333333333333333</v>
      </c>
      <c r="Z785" s="27" t="n">
        <f aca="false">IFERROR(P785/O785,"")</f>
        <v>0.5</v>
      </c>
      <c r="AA785" s="27" t="n">
        <f aca="false">IFERROR(Q785/P785,"")</f>
        <v>0</v>
      </c>
      <c r="AB785" s="25" t="n">
        <f aca="false">IFERROR(T785/P785,"")</f>
        <v>87400</v>
      </c>
      <c r="AC785" s="25" t="str">
        <f aca="false">IFERROR(T785/Q785,"")</f>
        <v/>
      </c>
      <c r="AD785" s="25" t="str">
        <f aca="false">IFERROR(R785/Q785,"")</f>
        <v/>
      </c>
      <c r="AE785" s="28" t="n">
        <f aca="false">IFERROR(R785/T785,"")</f>
        <v>0</v>
      </c>
      <c r="AF785" s="29" t="str">
        <f aca="false">IF(A785="","",IF(OR(O785&gt;K785,P785&gt;O785,Q785&gt;P785,K785&gt;J785),"CHECK","OK"))</f>
        <v>OK</v>
      </c>
    </row>
    <row r="786" customFormat="false" ht="15" hidden="false" customHeight="false" outlineLevel="0" collapsed="false">
      <c r="A786" s="21" t="n">
        <v>46174</v>
      </c>
      <c r="B786" s="4" t="s">
        <v>109</v>
      </c>
      <c r="C786" s="4" t="s">
        <v>116</v>
      </c>
      <c r="D786" s="4" t="s">
        <v>126</v>
      </c>
      <c r="E786" s="16" t="n">
        <v>115900</v>
      </c>
      <c r="F786" s="16" t="n">
        <v>19000</v>
      </c>
      <c r="G786" s="14" t="n">
        <v>171678</v>
      </c>
      <c r="H786" s="14" t="n">
        <v>1603</v>
      </c>
      <c r="I786" s="14" t="n">
        <v>1107</v>
      </c>
      <c r="J786" s="14" t="n">
        <v>52</v>
      </c>
      <c r="K786" s="14" t="n">
        <v>22</v>
      </c>
      <c r="L786" s="14" t="n">
        <v>26</v>
      </c>
      <c r="M786" s="14" t="n">
        <v>18</v>
      </c>
      <c r="N786" s="14" t="n">
        <v>8</v>
      </c>
      <c r="O786" s="14" t="n">
        <v>10</v>
      </c>
      <c r="P786" s="14" t="n">
        <v>6</v>
      </c>
      <c r="Q786" s="14" t="n">
        <v>2</v>
      </c>
      <c r="R786" s="16" t="n">
        <v>504600</v>
      </c>
      <c r="S786" s="24" t="n">
        <v>24</v>
      </c>
      <c r="T786" s="25" t="n">
        <f aca="false">IF(A786="","",E786+F786)</f>
        <v>134900</v>
      </c>
      <c r="U786" s="26" t="n">
        <f aca="false">IFERROR(H786/G786,"")</f>
        <v>0.00933724763802001</v>
      </c>
      <c r="V786" s="27" t="n">
        <f aca="false">IFERROR(J786/I786,"")</f>
        <v>0.0469738030713641</v>
      </c>
      <c r="W786" s="27" t="n">
        <f aca="false">IFERROR(K786/J786,"")</f>
        <v>0.423076923076923</v>
      </c>
      <c r="X786" s="25" t="n">
        <f aca="false">IFERROR(T786/K786,"")</f>
        <v>6131.81818181818</v>
      </c>
      <c r="Y786" s="27" t="n">
        <f aca="false">IFERROR(O786/K786,"")</f>
        <v>0.454545454545455</v>
      </c>
      <c r="Z786" s="27" t="n">
        <f aca="false">IFERROR(P786/O786,"")</f>
        <v>0.6</v>
      </c>
      <c r="AA786" s="27" t="n">
        <f aca="false">IFERROR(Q786/P786,"")</f>
        <v>0.333333333333333</v>
      </c>
      <c r="AB786" s="25" t="n">
        <f aca="false">IFERROR(T786/P786,"")</f>
        <v>22483.3333333333</v>
      </c>
      <c r="AC786" s="25" t="n">
        <f aca="false">IFERROR(T786/Q786,"")</f>
        <v>67450</v>
      </c>
      <c r="AD786" s="25" t="n">
        <f aca="false">IFERROR(R786/Q786,"")</f>
        <v>252300</v>
      </c>
      <c r="AE786" s="28" t="n">
        <f aca="false">IFERROR(R786/T786,"")</f>
        <v>3.7405485544848</v>
      </c>
      <c r="AF786" s="29" t="str">
        <f aca="false">IF(A786="","",IF(OR(O786&gt;K786,P786&gt;O786,Q786&gt;P786,K786&gt;J786),"CHECK","OK"))</f>
        <v>OK</v>
      </c>
    </row>
    <row r="787" customFormat="false" ht="15" hidden="false" customHeight="false" outlineLevel="0" collapsed="false">
      <c r="A787" s="21" t="n">
        <v>46174</v>
      </c>
      <c r="B787" s="4" t="s">
        <v>109</v>
      </c>
      <c r="C787" s="4" t="s">
        <v>116</v>
      </c>
      <c r="D787" s="4" t="s">
        <v>127</v>
      </c>
      <c r="E787" s="16" t="n">
        <v>0</v>
      </c>
      <c r="F787" s="16" t="n">
        <v>38600</v>
      </c>
      <c r="G787" s="14" t="n">
        <v>42328</v>
      </c>
      <c r="H787" s="14" t="n">
        <v>1170</v>
      </c>
      <c r="I787" s="14" t="n">
        <v>1210</v>
      </c>
      <c r="J787" s="14" t="n">
        <v>33</v>
      </c>
      <c r="K787" s="14" t="n">
        <v>24</v>
      </c>
      <c r="L787" s="14" t="n">
        <v>16</v>
      </c>
      <c r="M787" s="14" t="n">
        <v>12</v>
      </c>
      <c r="N787" s="14" t="n">
        <v>5</v>
      </c>
      <c r="O787" s="14" t="n">
        <v>12</v>
      </c>
      <c r="P787" s="14" t="n">
        <v>9</v>
      </c>
      <c r="Q787" s="14" t="n">
        <v>3</v>
      </c>
      <c r="R787" s="16" t="n">
        <v>594700</v>
      </c>
      <c r="S787" s="24" t="n">
        <v>11</v>
      </c>
      <c r="T787" s="25" t="n">
        <f aca="false">IF(A787="","",E787+F787)</f>
        <v>38600</v>
      </c>
      <c r="U787" s="26" t="n">
        <f aca="false">IFERROR(H787/G787,"")</f>
        <v>0.0276412776412776</v>
      </c>
      <c r="V787" s="27" t="n">
        <f aca="false">IFERROR(J787/I787,"")</f>
        <v>0.0272727272727273</v>
      </c>
      <c r="W787" s="27" t="n">
        <f aca="false">IFERROR(K787/J787,"")</f>
        <v>0.727272727272727</v>
      </c>
      <c r="X787" s="25" t="n">
        <f aca="false">IFERROR(T787/K787,"")</f>
        <v>1608.33333333333</v>
      </c>
      <c r="Y787" s="27" t="n">
        <f aca="false">IFERROR(O787/K787,"")</f>
        <v>0.5</v>
      </c>
      <c r="Z787" s="27" t="n">
        <f aca="false">IFERROR(P787/O787,"")</f>
        <v>0.75</v>
      </c>
      <c r="AA787" s="27" t="n">
        <f aca="false">IFERROR(Q787/P787,"")</f>
        <v>0.333333333333333</v>
      </c>
      <c r="AB787" s="25" t="n">
        <f aca="false">IFERROR(T787/P787,"")</f>
        <v>4288.88888888889</v>
      </c>
      <c r="AC787" s="25" t="n">
        <f aca="false">IFERROR(T787/Q787,"")</f>
        <v>12866.6666666667</v>
      </c>
      <c r="AD787" s="25" t="n">
        <f aca="false">IFERROR(R787/Q787,"")</f>
        <v>198233.333333333</v>
      </c>
      <c r="AE787" s="28" t="n">
        <f aca="false">IFERROR(R787/T787,"")</f>
        <v>15.4067357512953</v>
      </c>
      <c r="AF787" s="29" t="str">
        <f aca="false">IF(A787="","",IF(OR(O787&gt;K787,P787&gt;O787,Q787&gt;P787,K787&gt;J787),"CHECK","OK"))</f>
        <v>OK</v>
      </c>
    </row>
    <row r="788" customFormat="false" ht="15" hidden="false" customHeight="false" outlineLevel="0" collapsed="false">
      <c r="A788" s="21" t="n">
        <v>46174</v>
      </c>
      <c r="B788" s="4" t="s">
        <v>109</v>
      </c>
      <c r="C788" s="4" t="s">
        <v>116</v>
      </c>
      <c r="D788" s="4" t="s">
        <v>128</v>
      </c>
      <c r="E788" s="16" t="n">
        <v>0</v>
      </c>
      <c r="F788" s="16" t="n">
        <v>12700</v>
      </c>
      <c r="G788" s="14" t="n">
        <v>19086</v>
      </c>
      <c r="H788" s="14" t="n">
        <v>1002</v>
      </c>
      <c r="I788" s="14" t="n">
        <v>863</v>
      </c>
      <c r="J788" s="14" t="n">
        <v>236</v>
      </c>
      <c r="K788" s="14" t="n">
        <v>162</v>
      </c>
      <c r="L788" s="14" t="n">
        <v>177</v>
      </c>
      <c r="M788" s="14" t="n">
        <v>24</v>
      </c>
      <c r="N788" s="14" t="n">
        <v>35</v>
      </c>
      <c r="O788" s="14" t="n">
        <v>84</v>
      </c>
      <c r="P788" s="14" t="n">
        <v>58</v>
      </c>
      <c r="Q788" s="14" t="n">
        <v>17</v>
      </c>
      <c r="R788" s="16" t="n">
        <v>3827400</v>
      </c>
      <c r="S788" s="24" t="n">
        <v>20</v>
      </c>
      <c r="T788" s="25" t="n">
        <f aca="false">IF(A788="","",E788+F788)</f>
        <v>12700</v>
      </c>
      <c r="U788" s="26" t="n">
        <f aca="false">IFERROR(H788/G788,"")</f>
        <v>0.0524992140836215</v>
      </c>
      <c r="V788" s="27" t="n">
        <f aca="false">IFERROR(J788/I788,"")</f>
        <v>0.273464658169177</v>
      </c>
      <c r="W788" s="27" t="n">
        <f aca="false">IFERROR(K788/J788,"")</f>
        <v>0.686440677966102</v>
      </c>
      <c r="X788" s="25" t="n">
        <f aca="false">IFERROR(T788/K788,"")</f>
        <v>78.3950617283951</v>
      </c>
      <c r="Y788" s="27" t="n">
        <f aca="false">IFERROR(O788/K788,"")</f>
        <v>0.518518518518519</v>
      </c>
      <c r="Z788" s="27" t="n">
        <f aca="false">IFERROR(P788/O788,"")</f>
        <v>0.690476190476191</v>
      </c>
      <c r="AA788" s="27" t="n">
        <f aca="false">IFERROR(Q788/P788,"")</f>
        <v>0.293103448275862</v>
      </c>
      <c r="AB788" s="25" t="n">
        <f aca="false">IFERROR(T788/P788,"")</f>
        <v>218.965517241379</v>
      </c>
      <c r="AC788" s="25" t="n">
        <f aca="false">IFERROR(T788/Q788,"")</f>
        <v>747.058823529412</v>
      </c>
      <c r="AD788" s="25" t="n">
        <f aca="false">IFERROR(R788/Q788,"")</f>
        <v>225141.176470588</v>
      </c>
      <c r="AE788" s="28" t="n">
        <f aca="false">IFERROR(R788/T788,"")</f>
        <v>301.370078740157</v>
      </c>
      <c r="AF788" s="29" t="str">
        <f aca="false">IF(A788="","",IF(OR(O788&gt;K788,P788&gt;O788,Q788&gt;P788,K788&gt;J788),"CHECK","OK"))</f>
        <v>OK</v>
      </c>
    </row>
    <row r="789" customFormat="false" ht="15" hidden="false" customHeight="false" outlineLevel="0" collapsed="false">
      <c r="A789" s="21" t="n">
        <v>46174</v>
      </c>
      <c r="B789" s="4" t="s">
        <v>109</v>
      </c>
      <c r="C789" s="4" t="s">
        <v>116</v>
      </c>
      <c r="D789" s="4" t="s">
        <v>129</v>
      </c>
      <c r="E789" s="16" t="n">
        <v>0</v>
      </c>
      <c r="F789" s="16" t="n">
        <v>25900</v>
      </c>
      <c r="G789" s="14" t="n">
        <v>23275</v>
      </c>
      <c r="H789" s="14" t="n">
        <v>219</v>
      </c>
      <c r="I789" s="14" t="n">
        <v>166</v>
      </c>
      <c r="J789" s="14" t="n">
        <v>3</v>
      </c>
      <c r="K789" s="14" t="n">
        <v>1</v>
      </c>
      <c r="L789" s="14" t="n">
        <v>2</v>
      </c>
      <c r="M789" s="14" t="n">
        <v>1</v>
      </c>
      <c r="N789" s="14" t="n">
        <v>0</v>
      </c>
      <c r="O789" s="14" t="n">
        <v>0</v>
      </c>
      <c r="P789" s="14" t="n">
        <v>0</v>
      </c>
      <c r="Q789" s="14" t="n">
        <v>0</v>
      </c>
      <c r="R789" s="16" t="n">
        <v>0</v>
      </c>
      <c r="S789" s="24" t="n">
        <v>12</v>
      </c>
      <c r="T789" s="25" t="n">
        <f aca="false">IF(A789="","",E789+F789)</f>
        <v>25900</v>
      </c>
      <c r="U789" s="26" t="n">
        <f aca="false">IFERROR(H789/G789,"")</f>
        <v>0.00940923737916219</v>
      </c>
      <c r="V789" s="27" t="n">
        <f aca="false">IFERROR(J789/I789,"")</f>
        <v>0.0180722891566265</v>
      </c>
      <c r="W789" s="27" t="n">
        <f aca="false">IFERROR(K789/J789,"")</f>
        <v>0.333333333333333</v>
      </c>
      <c r="X789" s="25" t="n">
        <f aca="false">IFERROR(T789/K789,"")</f>
        <v>25900</v>
      </c>
      <c r="Y789" s="27" t="n">
        <f aca="false">IFERROR(O789/K789,"")</f>
        <v>0</v>
      </c>
      <c r="Z789" s="27" t="str">
        <f aca="false">IFERROR(P789/O789,"")</f>
        <v/>
      </c>
      <c r="AA789" s="27" t="str">
        <f aca="false">IFERROR(Q789/P789,"")</f>
        <v/>
      </c>
      <c r="AB789" s="25" t="str">
        <f aca="false">IFERROR(T789/P789,"")</f>
        <v/>
      </c>
      <c r="AC789" s="25" t="str">
        <f aca="false">IFERROR(T789/Q789,"")</f>
        <v/>
      </c>
      <c r="AD789" s="25" t="str">
        <f aca="false">IFERROR(R789/Q789,"")</f>
        <v/>
      </c>
      <c r="AE789" s="28" t="n">
        <f aca="false">IFERROR(R789/T789,"")</f>
        <v>0</v>
      </c>
      <c r="AF789" s="29" t="str">
        <f aca="false">IF(A789="","",IF(OR(O789&gt;K789,P789&gt;O789,Q789&gt;P789,K789&gt;J789),"CHECK","OK"))</f>
        <v>OK</v>
      </c>
    </row>
    <row r="790" customFormat="false" ht="15" hidden="false" customHeight="false" outlineLevel="0" collapsed="false">
      <c r="A790" s="21" t="n">
        <v>46174</v>
      </c>
      <c r="B790" s="4" t="s">
        <v>109</v>
      </c>
      <c r="C790" s="4" t="s">
        <v>116</v>
      </c>
      <c r="D790" s="4" t="s">
        <v>130</v>
      </c>
      <c r="E790" s="16" t="n">
        <v>0</v>
      </c>
      <c r="F790" s="16" t="n">
        <v>0</v>
      </c>
      <c r="G790" s="14" t="n">
        <v>0</v>
      </c>
      <c r="H790" s="14" t="n">
        <v>0</v>
      </c>
      <c r="I790" s="14" t="n">
        <v>0</v>
      </c>
      <c r="J790" s="14" t="n">
        <v>13</v>
      </c>
      <c r="K790" s="14" t="n">
        <v>7</v>
      </c>
      <c r="L790" s="14" t="n">
        <v>0</v>
      </c>
      <c r="M790" s="14" t="n">
        <v>0</v>
      </c>
      <c r="N790" s="14" t="n">
        <v>13</v>
      </c>
      <c r="O790" s="14" t="n">
        <v>3</v>
      </c>
      <c r="P790" s="14" t="n">
        <v>2</v>
      </c>
      <c r="Q790" s="14" t="n">
        <v>1</v>
      </c>
      <c r="R790" s="16" t="n">
        <v>221800</v>
      </c>
      <c r="S790" s="24" t="n">
        <v>23</v>
      </c>
      <c r="T790" s="25" t="n">
        <f aca="false">IF(A790="","",E790+F790)</f>
        <v>0</v>
      </c>
      <c r="U790" s="26" t="str">
        <f aca="false">IFERROR(H790/G790,"")</f>
        <v/>
      </c>
      <c r="V790" s="27" t="str">
        <f aca="false">IFERROR(J790/I790,"")</f>
        <v/>
      </c>
      <c r="W790" s="27" t="n">
        <f aca="false">IFERROR(K790/J790,"")</f>
        <v>0.538461538461538</v>
      </c>
      <c r="X790" s="25" t="n">
        <f aca="false">IFERROR(T790/K790,"")</f>
        <v>0</v>
      </c>
      <c r="Y790" s="27" t="n">
        <f aca="false">IFERROR(O790/K790,"")</f>
        <v>0.428571428571429</v>
      </c>
      <c r="Z790" s="27" t="n">
        <f aca="false">IFERROR(P790/O790,"")</f>
        <v>0.666666666666667</v>
      </c>
      <c r="AA790" s="27" t="n">
        <f aca="false">IFERROR(Q790/P790,"")</f>
        <v>0.5</v>
      </c>
      <c r="AB790" s="25" t="n">
        <f aca="false">IFERROR(T790/P790,"")</f>
        <v>0</v>
      </c>
      <c r="AC790" s="25" t="n">
        <f aca="false">IFERROR(T790/Q790,"")</f>
        <v>0</v>
      </c>
      <c r="AD790" s="25" t="n">
        <f aca="false">IFERROR(R790/Q790,"")</f>
        <v>221800</v>
      </c>
      <c r="AE790" s="28" t="str">
        <f aca="false">IFERROR(R790/T790,"")</f>
        <v/>
      </c>
      <c r="AF790" s="29" t="str">
        <f aca="false">IF(A790="","",IF(OR(O790&gt;K790,P790&gt;O790,Q790&gt;P790,K790&gt;J790),"CHECK","OK"))</f>
        <v>OK</v>
      </c>
    </row>
    <row r="791" customFormat="false" ht="15" hidden="false" customHeight="false" outlineLevel="0" collapsed="false">
      <c r="A791" s="21" t="n">
        <v>46174</v>
      </c>
      <c r="B791" s="4" t="s">
        <v>109</v>
      </c>
      <c r="C791" s="4" t="s">
        <v>116</v>
      </c>
      <c r="D791" s="4" t="s">
        <v>131</v>
      </c>
      <c r="E791" s="16" t="n">
        <v>0</v>
      </c>
      <c r="F791" s="16" t="n">
        <v>8100</v>
      </c>
      <c r="G791" s="14" t="n">
        <v>8817</v>
      </c>
      <c r="H791" s="14" t="n">
        <v>164</v>
      </c>
      <c r="I791" s="14" t="n">
        <v>114</v>
      </c>
      <c r="J791" s="14" t="n">
        <v>6</v>
      </c>
      <c r="K791" s="14" t="n">
        <v>3</v>
      </c>
      <c r="L791" s="14" t="n">
        <v>3</v>
      </c>
      <c r="M791" s="14" t="n">
        <v>2</v>
      </c>
      <c r="N791" s="14" t="n">
        <v>1</v>
      </c>
      <c r="O791" s="14" t="n">
        <v>1</v>
      </c>
      <c r="P791" s="14" t="n">
        <v>1</v>
      </c>
      <c r="Q791" s="14" t="n">
        <v>0</v>
      </c>
      <c r="R791" s="16" t="n">
        <v>0</v>
      </c>
      <c r="S791" s="24" t="n">
        <v>22</v>
      </c>
      <c r="T791" s="25" t="n">
        <f aca="false">IF(A791="","",E791+F791)</f>
        <v>8100</v>
      </c>
      <c r="U791" s="26" t="n">
        <f aca="false">IFERROR(H791/G791,"")</f>
        <v>0.018600430985596</v>
      </c>
      <c r="V791" s="27" t="n">
        <f aca="false">IFERROR(J791/I791,"")</f>
        <v>0.0526315789473684</v>
      </c>
      <c r="W791" s="27" t="n">
        <f aca="false">IFERROR(K791/J791,"")</f>
        <v>0.5</v>
      </c>
      <c r="X791" s="25" t="n">
        <f aca="false">IFERROR(T791/K791,"")</f>
        <v>2700</v>
      </c>
      <c r="Y791" s="27" t="n">
        <f aca="false">IFERROR(O791/K791,"")</f>
        <v>0.333333333333333</v>
      </c>
      <c r="Z791" s="27" t="n">
        <f aca="false">IFERROR(P791/O791,"")</f>
        <v>1</v>
      </c>
      <c r="AA791" s="27" t="n">
        <f aca="false">IFERROR(Q791/P791,"")</f>
        <v>0</v>
      </c>
      <c r="AB791" s="25" t="n">
        <f aca="false">IFERROR(T791/P791,"")</f>
        <v>8100</v>
      </c>
      <c r="AC791" s="25" t="str">
        <f aca="false">IFERROR(T791/Q791,"")</f>
        <v/>
      </c>
      <c r="AD791" s="25" t="str">
        <f aca="false">IFERROR(R791/Q791,"")</f>
        <v/>
      </c>
      <c r="AE791" s="28" t="n">
        <f aca="false">IFERROR(R791/T791,"")</f>
        <v>0</v>
      </c>
      <c r="AF791" s="29" t="str">
        <f aca="false">IF(A791="","",IF(OR(O791&gt;K791,P791&gt;O791,Q791&gt;P791,K791&gt;J791),"CHECK","OK"))</f>
        <v>OK</v>
      </c>
    </row>
    <row r="792" customFormat="false" ht="15" hidden="false" customHeight="false" outlineLevel="0" collapsed="false">
      <c r="A792" s="21" t="n">
        <v>46174</v>
      </c>
      <c r="B792" s="4" t="s">
        <v>109</v>
      </c>
      <c r="C792" s="4" t="s">
        <v>116</v>
      </c>
      <c r="D792" s="4" t="s">
        <v>132</v>
      </c>
      <c r="E792" s="16" t="n">
        <v>0</v>
      </c>
      <c r="F792" s="16" t="n">
        <v>0</v>
      </c>
      <c r="G792" s="14" t="n">
        <v>0</v>
      </c>
      <c r="H792" s="14" t="n">
        <v>0</v>
      </c>
      <c r="I792" s="14" t="n">
        <v>0</v>
      </c>
      <c r="J792" s="14" t="n">
        <v>9</v>
      </c>
      <c r="K792" s="14" t="n">
        <v>7</v>
      </c>
      <c r="L792" s="14" t="n">
        <v>4</v>
      </c>
      <c r="M792" s="14" t="n">
        <v>3</v>
      </c>
      <c r="N792" s="14" t="n">
        <v>2</v>
      </c>
      <c r="O792" s="14" t="n">
        <v>5</v>
      </c>
      <c r="P792" s="14" t="n">
        <v>4</v>
      </c>
      <c r="Q792" s="14" t="n">
        <v>1</v>
      </c>
      <c r="R792" s="16" t="n">
        <v>246000</v>
      </c>
      <c r="S792" s="24" t="n">
        <v>12</v>
      </c>
      <c r="T792" s="25" t="n">
        <f aca="false">IF(A792="","",E792+F792)</f>
        <v>0</v>
      </c>
      <c r="U792" s="26" t="str">
        <f aca="false">IFERROR(H792/G792,"")</f>
        <v/>
      </c>
      <c r="V792" s="27" t="str">
        <f aca="false">IFERROR(J792/I792,"")</f>
        <v/>
      </c>
      <c r="W792" s="27" t="n">
        <f aca="false">IFERROR(K792/J792,"")</f>
        <v>0.777777777777778</v>
      </c>
      <c r="X792" s="25" t="n">
        <f aca="false">IFERROR(T792/K792,"")</f>
        <v>0</v>
      </c>
      <c r="Y792" s="27" t="n">
        <f aca="false">IFERROR(O792/K792,"")</f>
        <v>0.714285714285714</v>
      </c>
      <c r="Z792" s="27" t="n">
        <f aca="false">IFERROR(P792/O792,"")</f>
        <v>0.8</v>
      </c>
      <c r="AA792" s="27" t="n">
        <f aca="false">IFERROR(Q792/P792,"")</f>
        <v>0.25</v>
      </c>
      <c r="AB792" s="25" t="n">
        <f aca="false">IFERROR(T792/P792,"")</f>
        <v>0</v>
      </c>
      <c r="AC792" s="25" t="n">
        <f aca="false">IFERROR(T792/Q792,"")</f>
        <v>0</v>
      </c>
      <c r="AD792" s="25" t="n">
        <f aca="false">IFERROR(R792/Q792,"")</f>
        <v>246000</v>
      </c>
      <c r="AE792" s="28" t="str">
        <f aca="false">IFERROR(R792/T792,"")</f>
        <v/>
      </c>
      <c r="AF792" s="29" t="str">
        <f aca="false">IF(A792="","",IF(OR(O792&gt;K792,P792&gt;O792,Q792&gt;P792,K792&gt;J792),"CHECK","OK"))</f>
        <v>OK</v>
      </c>
    </row>
    <row r="793" customFormat="false" ht="15" hidden="false" customHeight="false" outlineLevel="0" collapsed="false">
      <c r="A793" s="21" t="n">
        <v>46174</v>
      </c>
      <c r="B793" s="4" t="s">
        <v>109</v>
      </c>
      <c r="C793" s="4" t="s">
        <v>116</v>
      </c>
      <c r="D793" s="4" t="s">
        <v>133</v>
      </c>
      <c r="E793" s="16" t="n">
        <v>0</v>
      </c>
      <c r="F793" s="16" t="n">
        <v>0</v>
      </c>
      <c r="G793" s="14" t="n">
        <v>0</v>
      </c>
      <c r="H793" s="14" t="n">
        <v>0</v>
      </c>
      <c r="I793" s="14" t="n">
        <v>216</v>
      </c>
      <c r="J793" s="14" t="n">
        <v>11</v>
      </c>
      <c r="K793" s="14" t="n">
        <v>6</v>
      </c>
      <c r="L793" s="14" t="n">
        <v>6</v>
      </c>
      <c r="M793" s="14" t="n">
        <v>4</v>
      </c>
      <c r="N793" s="14" t="n">
        <v>1</v>
      </c>
      <c r="O793" s="14" t="n">
        <v>3</v>
      </c>
      <c r="P793" s="14" t="n">
        <v>2</v>
      </c>
      <c r="Q793" s="14" t="n">
        <v>1</v>
      </c>
      <c r="R793" s="16" t="n">
        <v>205000</v>
      </c>
      <c r="S793" s="24" t="n">
        <v>10</v>
      </c>
      <c r="T793" s="25" t="n">
        <f aca="false">IF(A793="","",E793+F793)</f>
        <v>0</v>
      </c>
      <c r="U793" s="26" t="str">
        <f aca="false">IFERROR(H793/G793,"")</f>
        <v/>
      </c>
      <c r="V793" s="27" t="n">
        <f aca="false">IFERROR(J793/I793,"")</f>
        <v>0.0509259259259259</v>
      </c>
      <c r="W793" s="27" t="n">
        <f aca="false">IFERROR(K793/J793,"")</f>
        <v>0.545454545454545</v>
      </c>
      <c r="X793" s="25" t="n">
        <f aca="false">IFERROR(T793/K793,"")</f>
        <v>0</v>
      </c>
      <c r="Y793" s="27" t="n">
        <f aca="false">IFERROR(O793/K793,"")</f>
        <v>0.5</v>
      </c>
      <c r="Z793" s="27" t="n">
        <f aca="false">IFERROR(P793/O793,"")</f>
        <v>0.666666666666667</v>
      </c>
      <c r="AA793" s="27" t="n">
        <f aca="false">IFERROR(Q793/P793,"")</f>
        <v>0.5</v>
      </c>
      <c r="AB793" s="25" t="n">
        <f aca="false">IFERROR(T793/P793,"")</f>
        <v>0</v>
      </c>
      <c r="AC793" s="25" t="n">
        <f aca="false">IFERROR(T793/Q793,"")</f>
        <v>0</v>
      </c>
      <c r="AD793" s="25" t="n">
        <f aca="false">IFERROR(R793/Q793,"")</f>
        <v>205000</v>
      </c>
      <c r="AE793" s="28" t="str">
        <f aca="false">IFERROR(R793/T793,"")</f>
        <v/>
      </c>
      <c r="AF793" s="29" t="str">
        <f aca="false">IF(A793="","",IF(OR(O793&gt;K793,P793&gt;O793,Q793&gt;P793,K793&gt;J793),"CHECK","OK"))</f>
        <v>OK</v>
      </c>
    </row>
    <row r="794" customFormat="false" ht="15" hidden="false" customHeight="false" outlineLevel="0" collapsed="false">
      <c r="A794" s="21" t="n">
        <v>46174</v>
      </c>
      <c r="B794" s="4" t="s">
        <v>109</v>
      </c>
      <c r="C794" s="4" t="s">
        <v>120</v>
      </c>
      <c r="D794" s="4" t="s">
        <v>111</v>
      </c>
      <c r="E794" s="16" t="n">
        <v>164900</v>
      </c>
      <c r="F794" s="16" t="n">
        <v>14700</v>
      </c>
      <c r="G794" s="14" t="n">
        <v>19713</v>
      </c>
      <c r="H794" s="14" t="n">
        <v>850</v>
      </c>
      <c r="I794" s="14" t="n">
        <v>750</v>
      </c>
      <c r="J794" s="14" t="n">
        <v>46</v>
      </c>
      <c r="K794" s="14" t="n">
        <v>32</v>
      </c>
      <c r="L794" s="14" t="n">
        <v>23</v>
      </c>
      <c r="M794" s="14" t="n">
        <v>16</v>
      </c>
      <c r="N794" s="14" t="n">
        <v>7</v>
      </c>
      <c r="O794" s="14" t="n">
        <v>19</v>
      </c>
      <c r="P794" s="14" t="n">
        <v>15</v>
      </c>
      <c r="Q794" s="14" t="n">
        <v>9</v>
      </c>
      <c r="R794" s="16" t="n">
        <v>798600</v>
      </c>
      <c r="S794" s="24" t="n">
        <v>25</v>
      </c>
      <c r="T794" s="25" t="n">
        <f aca="false">IF(A794="","",E794+F794)</f>
        <v>179600</v>
      </c>
      <c r="U794" s="26" t="n">
        <f aca="false">IFERROR(H794/G794,"")</f>
        <v>0.0431187541216456</v>
      </c>
      <c r="V794" s="27" t="n">
        <f aca="false">IFERROR(J794/I794,"")</f>
        <v>0.0613333333333333</v>
      </c>
      <c r="W794" s="27" t="n">
        <f aca="false">IFERROR(K794/J794,"")</f>
        <v>0.695652173913044</v>
      </c>
      <c r="X794" s="25" t="n">
        <f aca="false">IFERROR(T794/K794,"")</f>
        <v>5612.5</v>
      </c>
      <c r="Y794" s="27" t="n">
        <f aca="false">IFERROR(O794/K794,"")</f>
        <v>0.59375</v>
      </c>
      <c r="Z794" s="27" t="n">
        <f aca="false">IFERROR(P794/O794,"")</f>
        <v>0.789473684210526</v>
      </c>
      <c r="AA794" s="27" t="n">
        <f aca="false">IFERROR(Q794/P794,"")</f>
        <v>0.6</v>
      </c>
      <c r="AB794" s="25" t="n">
        <f aca="false">IFERROR(T794/P794,"")</f>
        <v>11973.3333333333</v>
      </c>
      <c r="AC794" s="25" t="n">
        <f aca="false">IFERROR(T794/Q794,"")</f>
        <v>19955.5555555556</v>
      </c>
      <c r="AD794" s="25" t="n">
        <f aca="false">IFERROR(R794/Q794,"")</f>
        <v>88733.3333333333</v>
      </c>
      <c r="AE794" s="28" t="n">
        <f aca="false">IFERROR(R794/T794,"")</f>
        <v>4.44654788418708</v>
      </c>
      <c r="AF794" s="29" t="str">
        <f aca="false">IF(A794="","",IF(OR(O794&gt;K794,P794&gt;O794,Q794&gt;P794,K794&gt;J794),"CHECK","OK"))</f>
        <v>OK</v>
      </c>
    </row>
    <row r="795" customFormat="false" ht="15" hidden="false" customHeight="false" outlineLevel="0" collapsed="false">
      <c r="A795" s="21" t="n">
        <v>46174</v>
      </c>
      <c r="B795" s="4" t="s">
        <v>109</v>
      </c>
      <c r="C795" s="4" t="s">
        <v>120</v>
      </c>
      <c r="D795" s="4" t="s">
        <v>117</v>
      </c>
      <c r="E795" s="16" t="n">
        <v>30200</v>
      </c>
      <c r="F795" s="16" t="n">
        <v>3400</v>
      </c>
      <c r="G795" s="14" t="n">
        <v>4540</v>
      </c>
      <c r="H795" s="14" t="n">
        <v>519</v>
      </c>
      <c r="I795" s="14" t="n">
        <v>436</v>
      </c>
      <c r="J795" s="14" t="n">
        <v>40</v>
      </c>
      <c r="K795" s="14" t="n">
        <v>32</v>
      </c>
      <c r="L795" s="14" t="n">
        <v>20</v>
      </c>
      <c r="M795" s="14" t="n">
        <v>14</v>
      </c>
      <c r="N795" s="14" t="n">
        <v>6</v>
      </c>
      <c r="O795" s="14" t="n">
        <v>22</v>
      </c>
      <c r="P795" s="14" t="n">
        <v>19</v>
      </c>
      <c r="Q795" s="14" t="n">
        <v>11</v>
      </c>
      <c r="R795" s="16" t="n">
        <v>823200</v>
      </c>
      <c r="S795" s="24" t="n">
        <v>21</v>
      </c>
      <c r="T795" s="25" t="n">
        <f aca="false">IF(A795="","",E795+F795)</f>
        <v>33600</v>
      </c>
      <c r="U795" s="26" t="n">
        <f aca="false">IFERROR(H795/G795,"")</f>
        <v>0.11431718061674</v>
      </c>
      <c r="V795" s="27" t="n">
        <f aca="false">IFERROR(J795/I795,"")</f>
        <v>0.0917431192660551</v>
      </c>
      <c r="W795" s="27" t="n">
        <f aca="false">IFERROR(K795/J795,"")</f>
        <v>0.8</v>
      </c>
      <c r="X795" s="25" t="n">
        <f aca="false">IFERROR(T795/K795,"")</f>
        <v>1050</v>
      </c>
      <c r="Y795" s="27" t="n">
        <f aca="false">IFERROR(O795/K795,"")</f>
        <v>0.6875</v>
      </c>
      <c r="Z795" s="27" t="n">
        <f aca="false">IFERROR(P795/O795,"")</f>
        <v>0.863636363636364</v>
      </c>
      <c r="AA795" s="27" t="n">
        <f aca="false">IFERROR(Q795/P795,"")</f>
        <v>0.578947368421053</v>
      </c>
      <c r="AB795" s="25" t="n">
        <f aca="false">IFERROR(T795/P795,"")</f>
        <v>1768.42105263158</v>
      </c>
      <c r="AC795" s="25" t="n">
        <f aca="false">IFERROR(T795/Q795,"")</f>
        <v>3054.54545454545</v>
      </c>
      <c r="AD795" s="25" t="n">
        <f aca="false">IFERROR(R795/Q795,"")</f>
        <v>74836.3636363636</v>
      </c>
      <c r="AE795" s="28" t="n">
        <f aca="false">IFERROR(R795/T795,"")</f>
        <v>24.5</v>
      </c>
      <c r="AF795" s="29" t="str">
        <f aca="false">IF(A795="","",IF(OR(O795&gt;K795,P795&gt;O795,Q795&gt;P795,K795&gt;J795),"CHECK","OK"))</f>
        <v>OK</v>
      </c>
    </row>
    <row r="796" customFormat="false" ht="15" hidden="false" customHeight="false" outlineLevel="0" collapsed="false">
      <c r="A796" s="21" t="n">
        <v>46174</v>
      </c>
      <c r="B796" s="4" t="s">
        <v>109</v>
      </c>
      <c r="C796" s="4" t="s">
        <v>120</v>
      </c>
      <c r="D796" s="4" t="s">
        <v>121</v>
      </c>
      <c r="E796" s="16" t="n">
        <v>114900</v>
      </c>
      <c r="F796" s="16" t="n">
        <v>9400</v>
      </c>
      <c r="G796" s="14" t="n">
        <v>78519</v>
      </c>
      <c r="H796" s="14" t="n">
        <v>996</v>
      </c>
      <c r="I796" s="14" t="n">
        <v>820</v>
      </c>
      <c r="J796" s="14" t="n">
        <v>39</v>
      </c>
      <c r="K796" s="14" t="n">
        <v>22</v>
      </c>
      <c r="L796" s="14" t="n">
        <v>20</v>
      </c>
      <c r="M796" s="14" t="n">
        <v>14</v>
      </c>
      <c r="N796" s="14" t="n">
        <v>5</v>
      </c>
      <c r="O796" s="14" t="n">
        <v>12</v>
      </c>
      <c r="P796" s="14" t="n">
        <v>9</v>
      </c>
      <c r="Q796" s="14" t="n">
        <v>5</v>
      </c>
      <c r="R796" s="16" t="n">
        <v>450600</v>
      </c>
      <c r="S796" s="24" t="n">
        <v>16</v>
      </c>
      <c r="T796" s="25" t="n">
        <f aca="false">IF(A796="","",E796+F796)</f>
        <v>124300</v>
      </c>
      <c r="U796" s="26" t="n">
        <f aca="false">IFERROR(H796/G796,"")</f>
        <v>0.0126848278760555</v>
      </c>
      <c r="V796" s="27" t="n">
        <f aca="false">IFERROR(J796/I796,"")</f>
        <v>0.0475609756097561</v>
      </c>
      <c r="W796" s="27" t="n">
        <f aca="false">IFERROR(K796/J796,"")</f>
        <v>0.564102564102564</v>
      </c>
      <c r="X796" s="25" t="n">
        <f aca="false">IFERROR(T796/K796,"")</f>
        <v>5650</v>
      </c>
      <c r="Y796" s="27" t="n">
        <f aca="false">IFERROR(O796/K796,"")</f>
        <v>0.545454545454545</v>
      </c>
      <c r="Z796" s="27" t="n">
        <f aca="false">IFERROR(P796/O796,"")</f>
        <v>0.75</v>
      </c>
      <c r="AA796" s="27" t="n">
        <f aca="false">IFERROR(Q796/P796,"")</f>
        <v>0.555555555555556</v>
      </c>
      <c r="AB796" s="25" t="n">
        <f aca="false">IFERROR(T796/P796,"")</f>
        <v>13811.1111111111</v>
      </c>
      <c r="AC796" s="25" t="n">
        <f aca="false">IFERROR(T796/Q796,"")</f>
        <v>24860</v>
      </c>
      <c r="AD796" s="25" t="n">
        <f aca="false">IFERROR(R796/Q796,"")</f>
        <v>90120</v>
      </c>
      <c r="AE796" s="28" t="n">
        <f aca="false">IFERROR(R796/T796,"")</f>
        <v>3.62510056315366</v>
      </c>
      <c r="AF796" s="29" t="str">
        <f aca="false">IF(A796="","",IF(OR(O796&gt;K796,P796&gt;O796,Q796&gt;P796,K796&gt;J796),"CHECK","OK"))</f>
        <v>OK</v>
      </c>
    </row>
    <row r="797" customFormat="false" ht="15" hidden="false" customHeight="false" outlineLevel="0" collapsed="false">
      <c r="A797" s="21" t="n">
        <v>46174</v>
      </c>
      <c r="B797" s="4" t="s">
        <v>109</v>
      </c>
      <c r="C797" s="4" t="s">
        <v>120</v>
      </c>
      <c r="D797" s="4" t="s">
        <v>123</v>
      </c>
      <c r="E797" s="16" t="n">
        <v>51300</v>
      </c>
      <c r="F797" s="16" t="n">
        <v>12500</v>
      </c>
      <c r="G797" s="14" t="n">
        <v>94882</v>
      </c>
      <c r="H797" s="14" t="n">
        <v>365</v>
      </c>
      <c r="I797" s="14" t="n">
        <v>266</v>
      </c>
      <c r="J797" s="14" t="n">
        <v>6</v>
      </c>
      <c r="K797" s="14" t="n">
        <v>3</v>
      </c>
      <c r="L797" s="14" t="n">
        <v>3</v>
      </c>
      <c r="M797" s="14" t="n">
        <v>2</v>
      </c>
      <c r="N797" s="14" t="n">
        <v>1</v>
      </c>
      <c r="O797" s="14" t="n">
        <v>1</v>
      </c>
      <c r="P797" s="14" t="n">
        <v>1</v>
      </c>
      <c r="Q797" s="14" t="n">
        <v>0</v>
      </c>
      <c r="R797" s="16" t="n">
        <v>0</v>
      </c>
      <c r="S797" s="24" t="n">
        <v>11</v>
      </c>
      <c r="T797" s="25" t="n">
        <f aca="false">IF(A797="","",E797+F797)</f>
        <v>63800</v>
      </c>
      <c r="U797" s="26" t="n">
        <f aca="false">IFERROR(H797/G797,"")</f>
        <v>0.00384688349739677</v>
      </c>
      <c r="V797" s="27" t="n">
        <f aca="false">IFERROR(J797/I797,"")</f>
        <v>0.0225563909774436</v>
      </c>
      <c r="W797" s="27" t="n">
        <f aca="false">IFERROR(K797/J797,"")</f>
        <v>0.5</v>
      </c>
      <c r="X797" s="25" t="n">
        <f aca="false">IFERROR(T797/K797,"")</f>
        <v>21266.6666666667</v>
      </c>
      <c r="Y797" s="27" t="n">
        <f aca="false">IFERROR(O797/K797,"")</f>
        <v>0.333333333333333</v>
      </c>
      <c r="Z797" s="27" t="n">
        <f aca="false">IFERROR(P797/O797,"")</f>
        <v>1</v>
      </c>
      <c r="AA797" s="27" t="n">
        <f aca="false">IFERROR(Q797/P797,"")</f>
        <v>0</v>
      </c>
      <c r="AB797" s="25" t="n">
        <f aca="false">IFERROR(T797/P797,"")</f>
        <v>63800</v>
      </c>
      <c r="AC797" s="25" t="str">
        <f aca="false">IFERROR(T797/Q797,"")</f>
        <v/>
      </c>
      <c r="AD797" s="25" t="str">
        <f aca="false">IFERROR(R797/Q797,"")</f>
        <v/>
      </c>
      <c r="AE797" s="28" t="n">
        <f aca="false">IFERROR(R797/T797,"")</f>
        <v>0</v>
      </c>
      <c r="AF797" s="29" t="str">
        <f aca="false">IF(A797="","",IF(OR(O797&gt;K797,P797&gt;O797,Q797&gt;P797,K797&gt;J797),"CHECK","OK"))</f>
        <v>OK</v>
      </c>
    </row>
    <row r="798" customFormat="false" ht="15" hidden="false" customHeight="false" outlineLevel="0" collapsed="false">
      <c r="A798" s="21" t="n">
        <v>46174</v>
      </c>
      <c r="B798" s="4" t="s">
        <v>109</v>
      </c>
      <c r="C798" s="4" t="s">
        <v>120</v>
      </c>
      <c r="D798" s="4" t="s">
        <v>126</v>
      </c>
      <c r="E798" s="16" t="n">
        <v>89000</v>
      </c>
      <c r="F798" s="16" t="n">
        <v>13800</v>
      </c>
      <c r="G798" s="14" t="n">
        <v>138272</v>
      </c>
      <c r="H798" s="14" t="n">
        <v>1332</v>
      </c>
      <c r="I798" s="14" t="n">
        <v>949</v>
      </c>
      <c r="J798" s="14" t="n">
        <v>52</v>
      </c>
      <c r="K798" s="14" t="n">
        <v>24</v>
      </c>
      <c r="L798" s="14" t="n">
        <v>26</v>
      </c>
      <c r="M798" s="14" t="n">
        <v>18</v>
      </c>
      <c r="N798" s="14" t="n">
        <v>8</v>
      </c>
      <c r="O798" s="14" t="n">
        <v>11</v>
      </c>
      <c r="P798" s="14" t="n">
        <v>7</v>
      </c>
      <c r="Q798" s="14" t="n">
        <v>3</v>
      </c>
      <c r="R798" s="16" t="n">
        <v>279400</v>
      </c>
      <c r="S798" s="24" t="n">
        <v>18</v>
      </c>
      <c r="T798" s="25" t="n">
        <f aca="false">IF(A798="","",E798+F798)</f>
        <v>102800</v>
      </c>
      <c r="U798" s="26" t="n">
        <f aca="false">IFERROR(H798/G798,"")</f>
        <v>0.00963318676232354</v>
      </c>
      <c r="V798" s="27" t="n">
        <f aca="false">IFERROR(J798/I798,"")</f>
        <v>0.0547945205479452</v>
      </c>
      <c r="W798" s="27" t="n">
        <f aca="false">IFERROR(K798/J798,"")</f>
        <v>0.461538461538462</v>
      </c>
      <c r="X798" s="25" t="n">
        <f aca="false">IFERROR(T798/K798,"")</f>
        <v>4283.33333333333</v>
      </c>
      <c r="Y798" s="27" t="n">
        <f aca="false">IFERROR(O798/K798,"")</f>
        <v>0.458333333333333</v>
      </c>
      <c r="Z798" s="27" t="n">
        <f aca="false">IFERROR(P798/O798,"")</f>
        <v>0.636363636363636</v>
      </c>
      <c r="AA798" s="27" t="n">
        <f aca="false">IFERROR(Q798/P798,"")</f>
        <v>0.428571428571429</v>
      </c>
      <c r="AB798" s="25" t="n">
        <f aca="false">IFERROR(T798/P798,"")</f>
        <v>14685.7142857143</v>
      </c>
      <c r="AC798" s="25" t="n">
        <f aca="false">IFERROR(T798/Q798,"")</f>
        <v>34266.6666666667</v>
      </c>
      <c r="AD798" s="25" t="n">
        <f aca="false">IFERROR(R798/Q798,"")</f>
        <v>93133.3333333333</v>
      </c>
      <c r="AE798" s="28" t="n">
        <f aca="false">IFERROR(R798/T798,"")</f>
        <v>2.71789883268483</v>
      </c>
      <c r="AF798" s="29" t="str">
        <f aca="false">IF(A798="","",IF(OR(O798&gt;K798,P798&gt;O798,Q798&gt;P798,K798&gt;J798),"CHECK","OK"))</f>
        <v>OK</v>
      </c>
    </row>
    <row r="799" customFormat="false" ht="15" hidden="false" customHeight="false" outlineLevel="0" collapsed="false">
      <c r="A799" s="21" t="n">
        <v>46174</v>
      </c>
      <c r="B799" s="4" t="s">
        <v>109</v>
      </c>
      <c r="C799" s="4" t="s">
        <v>120</v>
      </c>
      <c r="D799" s="4" t="s">
        <v>127</v>
      </c>
      <c r="E799" s="16" t="n">
        <v>0</v>
      </c>
      <c r="F799" s="16" t="n">
        <v>29800</v>
      </c>
      <c r="G799" s="14" t="n">
        <v>30186</v>
      </c>
      <c r="H799" s="14" t="n">
        <v>845</v>
      </c>
      <c r="I799" s="14" t="n">
        <v>746</v>
      </c>
      <c r="J799" s="14" t="n">
        <v>21</v>
      </c>
      <c r="K799" s="14" t="n">
        <v>15</v>
      </c>
      <c r="L799" s="14" t="n">
        <v>10</v>
      </c>
      <c r="M799" s="14" t="n">
        <v>7</v>
      </c>
      <c r="N799" s="14" t="n">
        <v>4</v>
      </c>
      <c r="O799" s="14" t="n">
        <v>9</v>
      </c>
      <c r="P799" s="14" t="n">
        <v>7</v>
      </c>
      <c r="Q799" s="14" t="n">
        <v>4</v>
      </c>
      <c r="R799" s="16" t="n">
        <v>390000</v>
      </c>
      <c r="S799" s="24" t="n">
        <v>13</v>
      </c>
      <c r="T799" s="25" t="n">
        <f aca="false">IF(A799="","",E799+F799)</f>
        <v>29800</v>
      </c>
      <c r="U799" s="26" t="n">
        <f aca="false">IFERROR(H799/G799,"")</f>
        <v>0.0279931093884582</v>
      </c>
      <c r="V799" s="27" t="n">
        <f aca="false">IFERROR(J799/I799,"")</f>
        <v>0.0281501340482574</v>
      </c>
      <c r="W799" s="27" t="n">
        <f aca="false">IFERROR(K799/J799,"")</f>
        <v>0.714285714285714</v>
      </c>
      <c r="X799" s="25" t="n">
        <f aca="false">IFERROR(T799/K799,"")</f>
        <v>1986.66666666667</v>
      </c>
      <c r="Y799" s="27" t="n">
        <f aca="false">IFERROR(O799/K799,"")</f>
        <v>0.6</v>
      </c>
      <c r="Z799" s="27" t="n">
        <f aca="false">IFERROR(P799/O799,"")</f>
        <v>0.777777777777778</v>
      </c>
      <c r="AA799" s="27" t="n">
        <f aca="false">IFERROR(Q799/P799,"")</f>
        <v>0.571428571428571</v>
      </c>
      <c r="AB799" s="25" t="n">
        <f aca="false">IFERROR(T799/P799,"")</f>
        <v>4257.14285714286</v>
      </c>
      <c r="AC799" s="25" t="n">
        <f aca="false">IFERROR(T799/Q799,"")</f>
        <v>7450</v>
      </c>
      <c r="AD799" s="25" t="n">
        <f aca="false">IFERROR(R799/Q799,"")</f>
        <v>97500</v>
      </c>
      <c r="AE799" s="28" t="n">
        <f aca="false">IFERROR(R799/T799,"")</f>
        <v>13.0872483221477</v>
      </c>
      <c r="AF799" s="29" t="str">
        <f aca="false">IF(A799="","",IF(OR(O799&gt;K799,P799&gt;O799,Q799&gt;P799,K799&gt;J799),"CHECK","OK"))</f>
        <v>OK</v>
      </c>
    </row>
    <row r="800" customFormat="false" ht="15" hidden="false" customHeight="false" outlineLevel="0" collapsed="false">
      <c r="A800" s="21" t="n">
        <v>46174</v>
      </c>
      <c r="B800" s="4" t="s">
        <v>109</v>
      </c>
      <c r="C800" s="4" t="s">
        <v>120</v>
      </c>
      <c r="D800" s="4" t="s">
        <v>128</v>
      </c>
      <c r="E800" s="16" t="n">
        <v>0</v>
      </c>
      <c r="F800" s="16" t="n">
        <v>9500</v>
      </c>
      <c r="G800" s="14" t="n">
        <v>12050</v>
      </c>
      <c r="H800" s="14" t="n">
        <v>584</v>
      </c>
      <c r="I800" s="14" t="n">
        <v>486</v>
      </c>
      <c r="J800" s="14" t="n">
        <v>131</v>
      </c>
      <c r="K800" s="14" t="n">
        <v>97</v>
      </c>
      <c r="L800" s="14" t="n">
        <v>98</v>
      </c>
      <c r="M800" s="14" t="n">
        <v>13</v>
      </c>
      <c r="N800" s="14" t="n">
        <v>20</v>
      </c>
      <c r="O800" s="14" t="n">
        <v>65</v>
      </c>
      <c r="P800" s="14" t="n">
        <v>56</v>
      </c>
      <c r="Q800" s="14" t="n">
        <v>31</v>
      </c>
      <c r="R800" s="16" t="n">
        <v>2328900</v>
      </c>
      <c r="S800" s="24" t="n">
        <v>20</v>
      </c>
      <c r="T800" s="25" t="n">
        <f aca="false">IF(A800="","",E800+F800)</f>
        <v>9500</v>
      </c>
      <c r="U800" s="26" t="n">
        <f aca="false">IFERROR(H800/G800,"")</f>
        <v>0.0484647302904564</v>
      </c>
      <c r="V800" s="27" t="n">
        <f aca="false">IFERROR(J800/I800,"")</f>
        <v>0.269547325102881</v>
      </c>
      <c r="W800" s="27" t="n">
        <f aca="false">IFERROR(K800/J800,"")</f>
        <v>0.740458015267176</v>
      </c>
      <c r="X800" s="25" t="n">
        <f aca="false">IFERROR(T800/K800,"")</f>
        <v>97.9381443298969</v>
      </c>
      <c r="Y800" s="27" t="n">
        <f aca="false">IFERROR(O800/K800,"")</f>
        <v>0.670103092783505</v>
      </c>
      <c r="Z800" s="27" t="n">
        <f aca="false">IFERROR(P800/O800,"")</f>
        <v>0.861538461538462</v>
      </c>
      <c r="AA800" s="27" t="n">
        <f aca="false">IFERROR(Q800/P800,"")</f>
        <v>0.553571428571429</v>
      </c>
      <c r="AB800" s="25" t="n">
        <f aca="false">IFERROR(T800/P800,"")</f>
        <v>169.642857142857</v>
      </c>
      <c r="AC800" s="25" t="n">
        <f aca="false">IFERROR(T800/Q800,"")</f>
        <v>306.451612903226</v>
      </c>
      <c r="AD800" s="25" t="n">
        <f aca="false">IFERROR(R800/Q800,"")</f>
        <v>75125.8064516129</v>
      </c>
      <c r="AE800" s="28" t="n">
        <f aca="false">IFERROR(R800/T800,"")</f>
        <v>245.147368421053</v>
      </c>
      <c r="AF800" s="29" t="str">
        <f aca="false">IF(A800="","",IF(OR(O800&gt;K800,P800&gt;O800,Q800&gt;P800,K800&gt;J800),"CHECK","OK"))</f>
        <v>OK</v>
      </c>
    </row>
    <row r="801" customFormat="false" ht="15" hidden="false" customHeight="false" outlineLevel="0" collapsed="false">
      <c r="A801" s="21" t="n">
        <v>46174</v>
      </c>
      <c r="B801" s="4" t="s">
        <v>109</v>
      </c>
      <c r="C801" s="4" t="s">
        <v>120</v>
      </c>
      <c r="D801" s="4" t="s">
        <v>129</v>
      </c>
      <c r="E801" s="16" t="n">
        <v>0</v>
      </c>
      <c r="F801" s="16" t="n">
        <v>18300</v>
      </c>
      <c r="G801" s="14" t="n">
        <v>18283</v>
      </c>
      <c r="H801" s="14" t="n">
        <v>195</v>
      </c>
      <c r="I801" s="14" t="n">
        <v>160</v>
      </c>
      <c r="J801" s="14" t="n">
        <v>3</v>
      </c>
      <c r="K801" s="14" t="n">
        <v>1</v>
      </c>
      <c r="L801" s="14" t="n">
        <v>2</v>
      </c>
      <c r="M801" s="14" t="n">
        <v>1</v>
      </c>
      <c r="N801" s="14" t="n">
        <v>0</v>
      </c>
      <c r="O801" s="14" t="n">
        <v>0</v>
      </c>
      <c r="P801" s="14" t="n">
        <v>0</v>
      </c>
      <c r="Q801" s="14" t="n">
        <v>0</v>
      </c>
      <c r="R801" s="16" t="n">
        <v>0</v>
      </c>
      <c r="S801" s="24" t="n">
        <v>21</v>
      </c>
      <c r="T801" s="25" t="n">
        <f aca="false">IF(A801="","",E801+F801)</f>
        <v>18300</v>
      </c>
      <c r="U801" s="26" t="n">
        <f aca="false">IFERROR(H801/G801,"")</f>
        <v>0.0106656456817809</v>
      </c>
      <c r="V801" s="27" t="n">
        <f aca="false">IFERROR(J801/I801,"")</f>
        <v>0.01875</v>
      </c>
      <c r="W801" s="27" t="n">
        <f aca="false">IFERROR(K801/J801,"")</f>
        <v>0.333333333333333</v>
      </c>
      <c r="X801" s="25" t="n">
        <f aca="false">IFERROR(T801/K801,"")</f>
        <v>18300</v>
      </c>
      <c r="Y801" s="27" t="n">
        <f aca="false">IFERROR(O801/K801,"")</f>
        <v>0</v>
      </c>
      <c r="Z801" s="27" t="str">
        <f aca="false">IFERROR(P801/O801,"")</f>
        <v/>
      </c>
      <c r="AA801" s="27" t="str">
        <f aca="false">IFERROR(Q801/P801,"")</f>
        <v/>
      </c>
      <c r="AB801" s="25" t="str">
        <f aca="false">IFERROR(T801/P801,"")</f>
        <v/>
      </c>
      <c r="AC801" s="25" t="str">
        <f aca="false">IFERROR(T801/Q801,"")</f>
        <v/>
      </c>
      <c r="AD801" s="25" t="str">
        <f aca="false">IFERROR(R801/Q801,"")</f>
        <v/>
      </c>
      <c r="AE801" s="28" t="n">
        <f aca="false">IFERROR(R801/T801,"")</f>
        <v>0</v>
      </c>
      <c r="AF801" s="29" t="str">
        <f aca="false">IF(A801="","",IF(OR(O801&gt;K801,P801&gt;O801,Q801&gt;P801,K801&gt;J801),"CHECK","OK"))</f>
        <v>OK</v>
      </c>
    </row>
    <row r="802" customFormat="false" ht="15" hidden="false" customHeight="false" outlineLevel="0" collapsed="false">
      <c r="A802" s="21" t="n">
        <v>46174</v>
      </c>
      <c r="B802" s="4" t="s">
        <v>109</v>
      </c>
      <c r="C802" s="4" t="s">
        <v>120</v>
      </c>
      <c r="D802" s="4" t="s">
        <v>130</v>
      </c>
      <c r="E802" s="16" t="n">
        <v>0</v>
      </c>
      <c r="F802" s="16" t="n">
        <v>0</v>
      </c>
      <c r="G802" s="14" t="n">
        <v>0</v>
      </c>
      <c r="H802" s="14" t="n">
        <v>0</v>
      </c>
      <c r="I802" s="14" t="n">
        <v>0</v>
      </c>
      <c r="J802" s="14" t="n">
        <v>9</v>
      </c>
      <c r="K802" s="14" t="n">
        <v>6</v>
      </c>
      <c r="L802" s="14" t="n">
        <v>0</v>
      </c>
      <c r="M802" s="14" t="n">
        <v>0</v>
      </c>
      <c r="N802" s="14" t="n">
        <v>9</v>
      </c>
      <c r="O802" s="14" t="n">
        <v>4</v>
      </c>
      <c r="P802" s="14" t="n">
        <v>3</v>
      </c>
      <c r="Q802" s="14" t="n">
        <v>2</v>
      </c>
      <c r="R802" s="16" t="n">
        <v>158000</v>
      </c>
      <c r="S802" s="24" t="n">
        <v>20</v>
      </c>
      <c r="T802" s="25" t="n">
        <f aca="false">IF(A802="","",E802+F802)</f>
        <v>0</v>
      </c>
      <c r="U802" s="26" t="str">
        <f aca="false">IFERROR(H802/G802,"")</f>
        <v/>
      </c>
      <c r="V802" s="27" t="str">
        <f aca="false">IFERROR(J802/I802,"")</f>
        <v/>
      </c>
      <c r="W802" s="27" t="n">
        <f aca="false">IFERROR(K802/J802,"")</f>
        <v>0.666666666666667</v>
      </c>
      <c r="X802" s="25" t="n">
        <f aca="false">IFERROR(T802/K802,"")</f>
        <v>0</v>
      </c>
      <c r="Y802" s="27" t="n">
        <f aca="false">IFERROR(O802/K802,"")</f>
        <v>0.666666666666667</v>
      </c>
      <c r="Z802" s="27" t="n">
        <f aca="false">IFERROR(P802/O802,"")</f>
        <v>0.75</v>
      </c>
      <c r="AA802" s="27" t="n">
        <f aca="false">IFERROR(Q802/P802,"")</f>
        <v>0.666666666666667</v>
      </c>
      <c r="AB802" s="25" t="n">
        <f aca="false">IFERROR(T802/P802,"")</f>
        <v>0</v>
      </c>
      <c r="AC802" s="25" t="n">
        <f aca="false">IFERROR(T802/Q802,"")</f>
        <v>0</v>
      </c>
      <c r="AD802" s="25" t="n">
        <f aca="false">IFERROR(R802/Q802,"")</f>
        <v>79000</v>
      </c>
      <c r="AE802" s="28" t="str">
        <f aca="false">IFERROR(R802/T802,"")</f>
        <v/>
      </c>
      <c r="AF802" s="29" t="str">
        <f aca="false">IF(A802="","",IF(OR(O802&gt;K802,P802&gt;O802,Q802&gt;P802,K802&gt;J802),"CHECK","OK"))</f>
        <v>OK</v>
      </c>
    </row>
    <row r="803" customFormat="false" ht="15" hidden="false" customHeight="false" outlineLevel="0" collapsed="false">
      <c r="A803" s="21" t="n">
        <v>46174</v>
      </c>
      <c r="B803" s="4" t="s">
        <v>109</v>
      </c>
      <c r="C803" s="4" t="s">
        <v>120</v>
      </c>
      <c r="D803" s="4" t="s">
        <v>131</v>
      </c>
      <c r="E803" s="16" t="n">
        <v>0</v>
      </c>
      <c r="F803" s="16" t="n">
        <v>5900</v>
      </c>
      <c r="G803" s="14" t="n">
        <v>6563</v>
      </c>
      <c r="H803" s="14" t="n">
        <v>144</v>
      </c>
      <c r="I803" s="14" t="n">
        <v>96</v>
      </c>
      <c r="J803" s="14" t="n">
        <v>4</v>
      </c>
      <c r="K803" s="14" t="n">
        <v>2</v>
      </c>
      <c r="L803" s="14" t="n">
        <v>2</v>
      </c>
      <c r="M803" s="14" t="n">
        <v>1</v>
      </c>
      <c r="N803" s="14" t="n">
        <v>1</v>
      </c>
      <c r="O803" s="14" t="n">
        <v>1</v>
      </c>
      <c r="P803" s="14" t="n">
        <v>1</v>
      </c>
      <c r="Q803" s="14" t="n">
        <v>1</v>
      </c>
      <c r="R803" s="16" t="n">
        <v>83900</v>
      </c>
      <c r="S803" s="24" t="n">
        <v>25</v>
      </c>
      <c r="T803" s="25" t="n">
        <f aca="false">IF(A803="","",E803+F803)</f>
        <v>5900</v>
      </c>
      <c r="U803" s="26" t="n">
        <f aca="false">IFERROR(H803/G803,"")</f>
        <v>0.0219411854334908</v>
      </c>
      <c r="V803" s="27" t="n">
        <f aca="false">IFERROR(J803/I803,"")</f>
        <v>0.0416666666666667</v>
      </c>
      <c r="W803" s="27" t="n">
        <f aca="false">IFERROR(K803/J803,"")</f>
        <v>0.5</v>
      </c>
      <c r="X803" s="25" t="n">
        <f aca="false">IFERROR(T803/K803,"")</f>
        <v>2950</v>
      </c>
      <c r="Y803" s="27" t="n">
        <f aca="false">IFERROR(O803/K803,"")</f>
        <v>0.5</v>
      </c>
      <c r="Z803" s="27" t="n">
        <f aca="false">IFERROR(P803/O803,"")</f>
        <v>1</v>
      </c>
      <c r="AA803" s="27" t="n">
        <f aca="false">IFERROR(Q803/P803,"")</f>
        <v>1</v>
      </c>
      <c r="AB803" s="25" t="n">
        <f aca="false">IFERROR(T803/P803,"")</f>
        <v>5900</v>
      </c>
      <c r="AC803" s="25" t="n">
        <f aca="false">IFERROR(T803/Q803,"")</f>
        <v>5900</v>
      </c>
      <c r="AD803" s="25" t="n">
        <f aca="false">IFERROR(R803/Q803,"")</f>
        <v>83900</v>
      </c>
      <c r="AE803" s="28" t="n">
        <f aca="false">IFERROR(R803/T803,"")</f>
        <v>14.2203389830508</v>
      </c>
      <c r="AF803" s="29" t="str">
        <f aca="false">IF(A803="","",IF(OR(O803&gt;K803,P803&gt;O803,Q803&gt;P803,K803&gt;J803),"CHECK","OK"))</f>
        <v>OK</v>
      </c>
    </row>
    <row r="804" customFormat="false" ht="15" hidden="false" customHeight="false" outlineLevel="0" collapsed="false">
      <c r="A804" s="21" t="n">
        <v>46174</v>
      </c>
      <c r="B804" s="4" t="s">
        <v>109</v>
      </c>
      <c r="C804" s="4" t="s">
        <v>120</v>
      </c>
      <c r="D804" s="4" t="s">
        <v>132</v>
      </c>
      <c r="E804" s="16" t="n">
        <v>0</v>
      </c>
      <c r="F804" s="16" t="n">
        <v>0</v>
      </c>
      <c r="G804" s="14" t="n">
        <v>0</v>
      </c>
      <c r="H804" s="14" t="n">
        <v>0</v>
      </c>
      <c r="I804" s="14" t="n">
        <v>0</v>
      </c>
      <c r="J804" s="14" t="n">
        <v>7</v>
      </c>
      <c r="K804" s="14" t="n">
        <v>5</v>
      </c>
      <c r="L804" s="14" t="n">
        <v>4</v>
      </c>
      <c r="M804" s="14" t="n">
        <v>2</v>
      </c>
      <c r="N804" s="14" t="n">
        <v>1</v>
      </c>
      <c r="O804" s="14" t="n">
        <v>4</v>
      </c>
      <c r="P804" s="14" t="n">
        <v>4</v>
      </c>
      <c r="Q804" s="14" t="n">
        <v>2</v>
      </c>
      <c r="R804" s="16" t="n">
        <v>160000</v>
      </c>
      <c r="S804" s="24" t="n">
        <v>13</v>
      </c>
      <c r="T804" s="25" t="n">
        <f aca="false">IF(A804="","",E804+F804)</f>
        <v>0</v>
      </c>
      <c r="U804" s="26" t="str">
        <f aca="false">IFERROR(H804/G804,"")</f>
        <v/>
      </c>
      <c r="V804" s="27" t="str">
        <f aca="false">IFERROR(J804/I804,"")</f>
        <v/>
      </c>
      <c r="W804" s="27" t="n">
        <f aca="false">IFERROR(K804/J804,"")</f>
        <v>0.714285714285714</v>
      </c>
      <c r="X804" s="25" t="n">
        <f aca="false">IFERROR(T804/K804,"")</f>
        <v>0</v>
      </c>
      <c r="Y804" s="27" t="n">
        <f aca="false">IFERROR(O804/K804,"")</f>
        <v>0.8</v>
      </c>
      <c r="Z804" s="27" t="n">
        <f aca="false">IFERROR(P804/O804,"")</f>
        <v>1</v>
      </c>
      <c r="AA804" s="27" t="n">
        <f aca="false">IFERROR(Q804/P804,"")</f>
        <v>0.5</v>
      </c>
      <c r="AB804" s="25" t="n">
        <f aca="false">IFERROR(T804/P804,"")</f>
        <v>0</v>
      </c>
      <c r="AC804" s="25" t="n">
        <f aca="false">IFERROR(T804/Q804,"")</f>
        <v>0</v>
      </c>
      <c r="AD804" s="25" t="n">
        <f aca="false">IFERROR(R804/Q804,"")</f>
        <v>80000</v>
      </c>
      <c r="AE804" s="28" t="str">
        <f aca="false">IFERROR(R804/T804,"")</f>
        <v/>
      </c>
      <c r="AF804" s="29" t="str">
        <f aca="false">IF(A804="","",IF(OR(O804&gt;K804,P804&gt;O804,Q804&gt;P804,K804&gt;J804),"CHECK","OK"))</f>
        <v>OK</v>
      </c>
    </row>
    <row r="805" customFormat="false" ht="15" hidden="false" customHeight="false" outlineLevel="0" collapsed="false">
      <c r="A805" s="21" t="n">
        <v>46174</v>
      </c>
      <c r="B805" s="4" t="s">
        <v>109</v>
      </c>
      <c r="C805" s="4" t="s">
        <v>120</v>
      </c>
      <c r="D805" s="4" t="s">
        <v>133</v>
      </c>
      <c r="E805" s="16" t="n">
        <v>0</v>
      </c>
      <c r="F805" s="16" t="n">
        <v>0</v>
      </c>
      <c r="G805" s="14" t="n">
        <v>0</v>
      </c>
      <c r="H805" s="14" t="n">
        <v>0</v>
      </c>
      <c r="I805" s="14" t="n">
        <v>153</v>
      </c>
      <c r="J805" s="14" t="n">
        <v>8</v>
      </c>
      <c r="K805" s="14" t="n">
        <v>5</v>
      </c>
      <c r="L805" s="14" t="n">
        <v>4</v>
      </c>
      <c r="M805" s="14" t="n">
        <v>3</v>
      </c>
      <c r="N805" s="14" t="n">
        <v>1</v>
      </c>
      <c r="O805" s="14" t="n">
        <v>3</v>
      </c>
      <c r="P805" s="14" t="n">
        <v>2</v>
      </c>
      <c r="Q805" s="14" t="n">
        <v>1</v>
      </c>
      <c r="R805" s="16" t="n">
        <v>81200</v>
      </c>
      <c r="S805" s="24" t="n">
        <v>13</v>
      </c>
      <c r="T805" s="25" t="n">
        <f aca="false">IF(A805="","",E805+F805)</f>
        <v>0</v>
      </c>
      <c r="U805" s="26" t="str">
        <f aca="false">IFERROR(H805/G805,"")</f>
        <v/>
      </c>
      <c r="V805" s="27" t="n">
        <f aca="false">IFERROR(J805/I805,"")</f>
        <v>0.0522875816993464</v>
      </c>
      <c r="W805" s="27" t="n">
        <f aca="false">IFERROR(K805/J805,"")</f>
        <v>0.625</v>
      </c>
      <c r="X805" s="25" t="n">
        <f aca="false">IFERROR(T805/K805,"")</f>
        <v>0</v>
      </c>
      <c r="Y805" s="27" t="n">
        <f aca="false">IFERROR(O805/K805,"")</f>
        <v>0.6</v>
      </c>
      <c r="Z805" s="27" t="n">
        <f aca="false">IFERROR(P805/O805,"")</f>
        <v>0.666666666666667</v>
      </c>
      <c r="AA805" s="27" t="n">
        <f aca="false">IFERROR(Q805/P805,"")</f>
        <v>0.5</v>
      </c>
      <c r="AB805" s="25" t="n">
        <f aca="false">IFERROR(T805/P805,"")</f>
        <v>0</v>
      </c>
      <c r="AC805" s="25" t="n">
        <f aca="false">IFERROR(T805/Q805,"")</f>
        <v>0</v>
      </c>
      <c r="AD805" s="25" t="n">
        <f aca="false">IFERROR(R805/Q805,"")</f>
        <v>81200</v>
      </c>
      <c r="AE805" s="28" t="str">
        <f aca="false">IFERROR(R805/T805,"")</f>
        <v/>
      </c>
      <c r="AF805" s="29" t="str">
        <f aca="false">IF(A805="","",IF(OR(O805&gt;K805,P805&gt;O805,Q805&gt;P805,K805&gt;J805),"CHECK","OK"))</f>
        <v>OK</v>
      </c>
    </row>
    <row r="806" customFormat="false" ht="15" hidden="false" customHeight="false" outlineLevel="0" collapsed="false">
      <c r="A806" s="21" t="n">
        <v>46174</v>
      </c>
      <c r="B806" s="4" t="s">
        <v>109</v>
      </c>
      <c r="C806" s="4" t="s">
        <v>122</v>
      </c>
      <c r="D806" s="4" t="s">
        <v>111</v>
      </c>
      <c r="E806" s="16" t="n">
        <v>107300</v>
      </c>
      <c r="F806" s="16" t="n">
        <v>9100</v>
      </c>
      <c r="G806" s="14" t="n">
        <v>24616</v>
      </c>
      <c r="H806" s="14" t="n">
        <v>1031</v>
      </c>
      <c r="I806" s="14" t="n">
        <v>851</v>
      </c>
      <c r="J806" s="14" t="n">
        <v>49</v>
      </c>
      <c r="K806" s="14" t="n">
        <v>38</v>
      </c>
      <c r="L806" s="14" t="n">
        <v>24</v>
      </c>
      <c r="M806" s="14" t="n">
        <v>17</v>
      </c>
      <c r="N806" s="14" t="n">
        <v>8</v>
      </c>
      <c r="O806" s="14" t="n">
        <v>23</v>
      </c>
      <c r="P806" s="14" t="n">
        <v>19</v>
      </c>
      <c r="Q806" s="14" t="n">
        <v>16</v>
      </c>
      <c r="R806" s="16" t="n">
        <v>65900</v>
      </c>
      <c r="S806" s="24" t="n">
        <v>16</v>
      </c>
      <c r="T806" s="25" t="n">
        <f aca="false">IF(A806="","",E806+F806)</f>
        <v>116400</v>
      </c>
      <c r="U806" s="26" t="n">
        <f aca="false">IFERROR(H806/G806,"")</f>
        <v>0.0418833279168021</v>
      </c>
      <c r="V806" s="27" t="n">
        <f aca="false">IFERROR(J806/I806,"")</f>
        <v>0.0575793184488837</v>
      </c>
      <c r="W806" s="27" t="n">
        <f aca="false">IFERROR(K806/J806,"")</f>
        <v>0.775510204081633</v>
      </c>
      <c r="X806" s="25" t="n">
        <f aca="false">IFERROR(T806/K806,"")</f>
        <v>3063.15789473684</v>
      </c>
      <c r="Y806" s="27" t="n">
        <f aca="false">IFERROR(O806/K806,"")</f>
        <v>0.605263157894737</v>
      </c>
      <c r="Z806" s="27" t="n">
        <f aca="false">IFERROR(P806/O806,"")</f>
        <v>0.826086956521739</v>
      </c>
      <c r="AA806" s="27" t="n">
        <f aca="false">IFERROR(Q806/P806,"")</f>
        <v>0.842105263157895</v>
      </c>
      <c r="AB806" s="25" t="n">
        <f aca="false">IFERROR(T806/P806,"")</f>
        <v>6126.31578947368</v>
      </c>
      <c r="AC806" s="25" t="n">
        <f aca="false">IFERROR(T806/Q806,"")</f>
        <v>7275</v>
      </c>
      <c r="AD806" s="25" t="n">
        <f aca="false">IFERROR(R806/Q806,"")</f>
        <v>4118.75</v>
      </c>
      <c r="AE806" s="28" t="n">
        <f aca="false">IFERROR(R806/T806,"")</f>
        <v>0.566151202749141</v>
      </c>
      <c r="AF806" s="29" t="str">
        <f aca="false">IF(A806="","",IF(OR(O806&gt;K806,P806&gt;O806,Q806&gt;P806,K806&gt;J806),"CHECK","OK"))</f>
        <v>OK</v>
      </c>
    </row>
    <row r="807" customFormat="false" ht="15" hidden="false" customHeight="false" outlineLevel="0" collapsed="false">
      <c r="A807" s="21" t="n">
        <v>46174</v>
      </c>
      <c r="B807" s="4" t="s">
        <v>109</v>
      </c>
      <c r="C807" s="4" t="s">
        <v>122</v>
      </c>
      <c r="D807" s="4" t="s">
        <v>117</v>
      </c>
      <c r="E807" s="16" t="n">
        <v>19400</v>
      </c>
      <c r="F807" s="16" t="n">
        <v>2300</v>
      </c>
      <c r="G807" s="14" t="n">
        <v>6000</v>
      </c>
      <c r="H807" s="14" t="n">
        <v>708</v>
      </c>
      <c r="I807" s="14" t="n">
        <v>712</v>
      </c>
      <c r="J807" s="14" t="n">
        <v>65</v>
      </c>
      <c r="K807" s="14" t="n">
        <v>53</v>
      </c>
      <c r="L807" s="14" t="n">
        <v>32</v>
      </c>
      <c r="M807" s="14" t="n">
        <v>23</v>
      </c>
      <c r="N807" s="14" t="n">
        <v>10</v>
      </c>
      <c r="O807" s="14" t="n">
        <v>36</v>
      </c>
      <c r="P807" s="14" t="n">
        <v>30</v>
      </c>
      <c r="Q807" s="14" t="n">
        <v>29</v>
      </c>
      <c r="R807" s="16" t="n">
        <v>137500</v>
      </c>
      <c r="S807" s="24" t="n">
        <v>14</v>
      </c>
      <c r="T807" s="25" t="n">
        <f aca="false">IF(A807="","",E807+F807)</f>
        <v>21700</v>
      </c>
      <c r="U807" s="26" t="n">
        <f aca="false">IFERROR(H807/G807,"")</f>
        <v>0.118</v>
      </c>
      <c r="V807" s="27" t="n">
        <f aca="false">IFERROR(J807/I807,"")</f>
        <v>0.0912921348314607</v>
      </c>
      <c r="W807" s="27" t="n">
        <f aca="false">IFERROR(K807/J807,"")</f>
        <v>0.815384615384615</v>
      </c>
      <c r="X807" s="25" t="n">
        <f aca="false">IFERROR(T807/K807,"")</f>
        <v>409.433962264151</v>
      </c>
      <c r="Y807" s="27" t="n">
        <f aca="false">IFERROR(O807/K807,"")</f>
        <v>0.679245283018868</v>
      </c>
      <c r="Z807" s="27" t="n">
        <f aca="false">IFERROR(P807/O807,"")</f>
        <v>0.833333333333333</v>
      </c>
      <c r="AA807" s="27" t="n">
        <f aca="false">IFERROR(Q807/P807,"")</f>
        <v>0.966666666666667</v>
      </c>
      <c r="AB807" s="25" t="n">
        <f aca="false">IFERROR(T807/P807,"")</f>
        <v>723.333333333333</v>
      </c>
      <c r="AC807" s="25" t="n">
        <f aca="false">IFERROR(T807/Q807,"")</f>
        <v>748.275862068966</v>
      </c>
      <c r="AD807" s="25" t="n">
        <f aca="false">IFERROR(R807/Q807,"")</f>
        <v>4741.37931034483</v>
      </c>
      <c r="AE807" s="28" t="n">
        <f aca="false">IFERROR(R807/T807,"")</f>
        <v>6.33640552995392</v>
      </c>
      <c r="AF807" s="29" t="str">
        <f aca="false">IF(A807="","",IF(OR(O807&gt;K807,P807&gt;O807,Q807&gt;P807,K807&gt;J807),"CHECK","OK"))</f>
        <v>OK</v>
      </c>
    </row>
    <row r="808" customFormat="false" ht="15" hidden="false" customHeight="false" outlineLevel="0" collapsed="false">
      <c r="A808" s="21" t="n">
        <v>46174</v>
      </c>
      <c r="B808" s="4" t="s">
        <v>109</v>
      </c>
      <c r="C808" s="4" t="s">
        <v>122</v>
      </c>
      <c r="D808" s="4" t="s">
        <v>121</v>
      </c>
      <c r="E808" s="16" t="n">
        <v>67800</v>
      </c>
      <c r="F808" s="16" t="n">
        <v>6100</v>
      </c>
      <c r="G808" s="14" t="n">
        <v>91485</v>
      </c>
      <c r="H808" s="14" t="n">
        <v>1017</v>
      </c>
      <c r="I808" s="14" t="n">
        <v>873</v>
      </c>
      <c r="J808" s="14" t="n">
        <v>42</v>
      </c>
      <c r="K808" s="14" t="n">
        <v>21</v>
      </c>
      <c r="L808" s="14" t="n">
        <v>21</v>
      </c>
      <c r="M808" s="14" t="n">
        <v>15</v>
      </c>
      <c r="N808" s="14" t="n">
        <v>6</v>
      </c>
      <c r="O808" s="14" t="n">
        <v>12</v>
      </c>
      <c r="P808" s="14" t="n">
        <v>9</v>
      </c>
      <c r="Q808" s="14" t="n">
        <v>8</v>
      </c>
      <c r="R808" s="16" t="n">
        <v>34700</v>
      </c>
      <c r="S808" s="24" t="n">
        <v>23</v>
      </c>
      <c r="T808" s="25" t="n">
        <f aca="false">IF(A808="","",E808+F808)</f>
        <v>73900</v>
      </c>
      <c r="U808" s="26" t="n">
        <f aca="false">IFERROR(H808/G808,"")</f>
        <v>0.0111165764879488</v>
      </c>
      <c r="V808" s="27" t="n">
        <f aca="false">IFERROR(J808/I808,"")</f>
        <v>0.0481099656357388</v>
      </c>
      <c r="W808" s="27" t="n">
        <f aca="false">IFERROR(K808/J808,"")</f>
        <v>0.5</v>
      </c>
      <c r="X808" s="25" t="n">
        <f aca="false">IFERROR(T808/K808,"")</f>
        <v>3519.04761904762</v>
      </c>
      <c r="Y808" s="27" t="n">
        <f aca="false">IFERROR(O808/K808,"")</f>
        <v>0.571428571428571</v>
      </c>
      <c r="Z808" s="27" t="n">
        <f aca="false">IFERROR(P808/O808,"")</f>
        <v>0.75</v>
      </c>
      <c r="AA808" s="27" t="n">
        <f aca="false">IFERROR(Q808/P808,"")</f>
        <v>0.888888888888889</v>
      </c>
      <c r="AB808" s="25" t="n">
        <f aca="false">IFERROR(T808/P808,"")</f>
        <v>8211.11111111111</v>
      </c>
      <c r="AC808" s="25" t="n">
        <f aca="false">IFERROR(T808/Q808,"")</f>
        <v>9237.5</v>
      </c>
      <c r="AD808" s="25" t="n">
        <f aca="false">IFERROR(R808/Q808,"")</f>
        <v>4337.5</v>
      </c>
      <c r="AE808" s="28" t="n">
        <f aca="false">IFERROR(R808/T808,"")</f>
        <v>0.469553450608931</v>
      </c>
      <c r="AF808" s="29" t="str">
        <f aca="false">IF(A808="","",IF(OR(O808&gt;K808,P808&gt;O808,Q808&gt;P808,K808&gt;J808),"CHECK","OK"))</f>
        <v>OK</v>
      </c>
    </row>
    <row r="809" customFormat="false" ht="15" hidden="false" customHeight="false" outlineLevel="0" collapsed="false">
      <c r="A809" s="21" t="n">
        <v>46174</v>
      </c>
      <c r="B809" s="4" t="s">
        <v>109</v>
      </c>
      <c r="C809" s="4" t="s">
        <v>122</v>
      </c>
      <c r="D809" s="4" t="s">
        <v>123</v>
      </c>
      <c r="E809" s="16" t="n">
        <v>33000</v>
      </c>
      <c r="F809" s="16" t="n">
        <v>7200</v>
      </c>
      <c r="G809" s="14" t="n">
        <v>115444</v>
      </c>
      <c r="H809" s="14" t="n">
        <v>444</v>
      </c>
      <c r="I809" s="14" t="n">
        <v>386</v>
      </c>
      <c r="J809" s="14" t="n">
        <v>10</v>
      </c>
      <c r="K809" s="14" t="n">
        <v>5</v>
      </c>
      <c r="L809" s="14" t="n">
        <v>5</v>
      </c>
      <c r="M809" s="14" t="n">
        <v>4</v>
      </c>
      <c r="N809" s="14" t="n">
        <v>1</v>
      </c>
      <c r="O809" s="14" t="n">
        <v>3</v>
      </c>
      <c r="P809" s="14" t="n">
        <v>2</v>
      </c>
      <c r="Q809" s="14" t="n">
        <v>2</v>
      </c>
      <c r="R809" s="16" t="n">
        <v>7700</v>
      </c>
      <c r="S809" s="24" t="n">
        <v>18</v>
      </c>
      <c r="T809" s="25" t="n">
        <f aca="false">IF(A809="","",E809+F809)</f>
        <v>40200</v>
      </c>
      <c r="U809" s="26" t="n">
        <f aca="false">IFERROR(H809/G809,"")</f>
        <v>0.00384602058140744</v>
      </c>
      <c r="V809" s="27" t="n">
        <f aca="false">IFERROR(J809/I809,"")</f>
        <v>0.0259067357512953</v>
      </c>
      <c r="W809" s="27" t="n">
        <f aca="false">IFERROR(K809/J809,"")</f>
        <v>0.5</v>
      </c>
      <c r="X809" s="25" t="n">
        <f aca="false">IFERROR(T809/K809,"")</f>
        <v>8040</v>
      </c>
      <c r="Y809" s="27" t="n">
        <f aca="false">IFERROR(O809/K809,"")</f>
        <v>0.6</v>
      </c>
      <c r="Z809" s="27" t="n">
        <f aca="false">IFERROR(P809/O809,"")</f>
        <v>0.666666666666667</v>
      </c>
      <c r="AA809" s="27" t="n">
        <f aca="false">IFERROR(Q809/P809,"")</f>
        <v>1</v>
      </c>
      <c r="AB809" s="25" t="n">
        <f aca="false">IFERROR(T809/P809,"")</f>
        <v>20100</v>
      </c>
      <c r="AC809" s="25" t="n">
        <f aca="false">IFERROR(T809/Q809,"")</f>
        <v>20100</v>
      </c>
      <c r="AD809" s="25" t="n">
        <f aca="false">IFERROR(R809/Q809,"")</f>
        <v>3850</v>
      </c>
      <c r="AE809" s="28" t="n">
        <f aca="false">IFERROR(R809/T809,"")</f>
        <v>0.191542288557214</v>
      </c>
      <c r="AF809" s="29" t="str">
        <f aca="false">IF(A809="","",IF(OR(O809&gt;K809,P809&gt;O809,Q809&gt;P809,K809&gt;J809),"CHECK","OK"))</f>
        <v>OK</v>
      </c>
    </row>
    <row r="810" customFormat="false" ht="15" hidden="false" customHeight="false" outlineLevel="0" collapsed="false">
      <c r="A810" s="21" t="n">
        <v>46174</v>
      </c>
      <c r="B810" s="4" t="s">
        <v>109</v>
      </c>
      <c r="C810" s="4" t="s">
        <v>122</v>
      </c>
      <c r="D810" s="4" t="s">
        <v>126</v>
      </c>
      <c r="E810" s="16" t="n">
        <v>63700</v>
      </c>
      <c r="F810" s="16" t="n">
        <v>8900</v>
      </c>
      <c r="G810" s="14" t="n">
        <v>163705</v>
      </c>
      <c r="H810" s="14" t="n">
        <v>1507</v>
      </c>
      <c r="I810" s="14" t="n">
        <v>1013</v>
      </c>
      <c r="J810" s="14" t="n">
        <v>48</v>
      </c>
      <c r="K810" s="14" t="n">
        <v>22</v>
      </c>
      <c r="L810" s="14" t="n">
        <v>24</v>
      </c>
      <c r="M810" s="14" t="n">
        <v>17</v>
      </c>
      <c r="N810" s="14" t="n">
        <v>7</v>
      </c>
      <c r="O810" s="14" t="n">
        <v>11</v>
      </c>
      <c r="P810" s="14" t="n">
        <v>8</v>
      </c>
      <c r="Q810" s="14" t="n">
        <v>6</v>
      </c>
      <c r="R810" s="16" t="n">
        <v>25300</v>
      </c>
      <c r="S810" s="24" t="n">
        <v>21</v>
      </c>
      <c r="T810" s="25" t="n">
        <f aca="false">IF(A810="","",E810+F810)</f>
        <v>72600</v>
      </c>
      <c r="U810" s="26" t="n">
        <f aca="false">IFERROR(H810/G810,"")</f>
        <v>0.00920558321370758</v>
      </c>
      <c r="V810" s="27" t="n">
        <f aca="false">IFERROR(J810/I810,"")</f>
        <v>0.0473840078973347</v>
      </c>
      <c r="W810" s="27" t="n">
        <f aca="false">IFERROR(K810/J810,"")</f>
        <v>0.458333333333333</v>
      </c>
      <c r="X810" s="25" t="n">
        <f aca="false">IFERROR(T810/K810,"")</f>
        <v>3300</v>
      </c>
      <c r="Y810" s="27" t="n">
        <f aca="false">IFERROR(O810/K810,"")</f>
        <v>0.5</v>
      </c>
      <c r="Z810" s="27" t="n">
        <f aca="false">IFERROR(P810/O810,"")</f>
        <v>0.727272727272727</v>
      </c>
      <c r="AA810" s="27" t="n">
        <f aca="false">IFERROR(Q810/P810,"")</f>
        <v>0.75</v>
      </c>
      <c r="AB810" s="25" t="n">
        <f aca="false">IFERROR(T810/P810,"")</f>
        <v>9075</v>
      </c>
      <c r="AC810" s="25" t="n">
        <f aca="false">IFERROR(T810/Q810,"")</f>
        <v>12100</v>
      </c>
      <c r="AD810" s="25" t="n">
        <f aca="false">IFERROR(R810/Q810,"")</f>
        <v>4216.66666666667</v>
      </c>
      <c r="AE810" s="28" t="n">
        <f aca="false">IFERROR(R810/T810,"")</f>
        <v>0.348484848484849</v>
      </c>
      <c r="AF810" s="29" t="str">
        <f aca="false">IF(A810="","",IF(OR(O810&gt;K810,P810&gt;O810,Q810&gt;P810,K810&gt;J810),"CHECK","OK"))</f>
        <v>OK</v>
      </c>
    </row>
    <row r="811" customFormat="false" ht="15" hidden="false" customHeight="false" outlineLevel="0" collapsed="false">
      <c r="A811" s="21" t="n">
        <v>46174</v>
      </c>
      <c r="B811" s="4" t="s">
        <v>109</v>
      </c>
      <c r="C811" s="4" t="s">
        <v>122</v>
      </c>
      <c r="D811" s="4" t="s">
        <v>127</v>
      </c>
      <c r="E811" s="16" t="n">
        <v>0</v>
      </c>
      <c r="F811" s="16" t="n">
        <v>17800</v>
      </c>
      <c r="G811" s="14" t="n">
        <v>31578</v>
      </c>
      <c r="H811" s="14" t="n">
        <v>1005</v>
      </c>
      <c r="I811" s="14" t="n">
        <v>1026</v>
      </c>
      <c r="J811" s="14" t="n">
        <v>31</v>
      </c>
      <c r="K811" s="14" t="n">
        <v>21</v>
      </c>
      <c r="L811" s="14" t="n">
        <v>16</v>
      </c>
      <c r="M811" s="14" t="n">
        <v>11</v>
      </c>
      <c r="N811" s="14" t="n">
        <v>4</v>
      </c>
      <c r="O811" s="14" t="n">
        <v>12</v>
      </c>
      <c r="P811" s="14" t="n">
        <v>10</v>
      </c>
      <c r="Q811" s="14" t="n">
        <v>9</v>
      </c>
      <c r="R811" s="16" t="n">
        <v>38500</v>
      </c>
      <c r="S811" s="24" t="n">
        <v>10</v>
      </c>
      <c r="T811" s="25" t="n">
        <f aca="false">IF(A811="","",E811+F811)</f>
        <v>17800</v>
      </c>
      <c r="U811" s="26" t="n">
        <f aca="false">IFERROR(H811/G811,"")</f>
        <v>0.0318259547786434</v>
      </c>
      <c r="V811" s="27" t="n">
        <f aca="false">IFERROR(J811/I811,"")</f>
        <v>0.0302144249512671</v>
      </c>
      <c r="W811" s="27" t="n">
        <f aca="false">IFERROR(K811/J811,"")</f>
        <v>0.67741935483871</v>
      </c>
      <c r="X811" s="25" t="n">
        <f aca="false">IFERROR(T811/K811,"")</f>
        <v>847.619047619048</v>
      </c>
      <c r="Y811" s="27" t="n">
        <f aca="false">IFERROR(O811/K811,"")</f>
        <v>0.571428571428571</v>
      </c>
      <c r="Z811" s="27" t="n">
        <f aca="false">IFERROR(P811/O811,"")</f>
        <v>0.833333333333333</v>
      </c>
      <c r="AA811" s="27" t="n">
        <f aca="false">IFERROR(Q811/P811,"")</f>
        <v>0.9</v>
      </c>
      <c r="AB811" s="25" t="n">
        <f aca="false">IFERROR(T811/P811,"")</f>
        <v>1780</v>
      </c>
      <c r="AC811" s="25" t="n">
        <f aca="false">IFERROR(T811/Q811,"")</f>
        <v>1977.77777777778</v>
      </c>
      <c r="AD811" s="25" t="n">
        <f aca="false">IFERROR(R811/Q811,"")</f>
        <v>4277.77777777778</v>
      </c>
      <c r="AE811" s="28" t="n">
        <f aca="false">IFERROR(R811/T811,"")</f>
        <v>2.16292134831461</v>
      </c>
      <c r="AF811" s="29" t="str">
        <f aca="false">IF(A811="","",IF(OR(O811&gt;K811,P811&gt;O811,Q811&gt;P811,K811&gt;J811),"CHECK","OK"))</f>
        <v>OK</v>
      </c>
    </row>
    <row r="812" customFormat="false" ht="15" hidden="false" customHeight="false" outlineLevel="0" collapsed="false">
      <c r="A812" s="21" t="n">
        <v>46174</v>
      </c>
      <c r="B812" s="4" t="s">
        <v>109</v>
      </c>
      <c r="C812" s="4" t="s">
        <v>122</v>
      </c>
      <c r="D812" s="4" t="s">
        <v>128</v>
      </c>
      <c r="E812" s="16" t="n">
        <v>0</v>
      </c>
      <c r="F812" s="16" t="n">
        <v>6000</v>
      </c>
      <c r="G812" s="14" t="n">
        <v>15048</v>
      </c>
      <c r="H812" s="14" t="n">
        <v>686</v>
      </c>
      <c r="I812" s="14" t="n">
        <v>575</v>
      </c>
      <c r="J812" s="14" t="n">
        <v>149</v>
      </c>
      <c r="K812" s="14" t="n">
        <v>109</v>
      </c>
      <c r="L812" s="14" t="n">
        <v>112</v>
      </c>
      <c r="M812" s="14" t="n">
        <v>15</v>
      </c>
      <c r="N812" s="14" t="n">
        <v>22</v>
      </c>
      <c r="O812" s="14" t="n">
        <v>68</v>
      </c>
      <c r="P812" s="14" t="n">
        <v>52</v>
      </c>
      <c r="Q812" s="14" t="n">
        <v>43</v>
      </c>
      <c r="R812" s="16" t="n">
        <v>207500</v>
      </c>
      <c r="S812" s="24" t="n">
        <v>17</v>
      </c>
      <c r="T812" s="25" t="n">
        <f aca="false">IF(A812="","",E812+F812)</f>
        <v>6000</v>
      </c>
      <c r="U812" s="26" t="n">
        <f aca="false">IFERROR(H812/G812,"")</f>
        <v>0.0455874534821903</v>
      </c>
      <c r="V812" s="27" t="n">
        <f aca="false">IFERROR(J812/I812,"")</f>
        <v>0.259130434782609</v>
      </c>
      <c r="W812" s="27" t="n">
        <f aca="false">IFERROR(K812/J812,"")</f>
        <v>0.731543624161074</v>
      </c>
      <c r="X812" s="25" t="n">
        <f aca="false">IFERROR(T812/K812,"")</f>
        <v>55.045871559633</v>
      </c>
      <c r="Y812" s="27" t="n">
        <f aca="false">IFERROR(O812/K812,"")</f>
        <v>0.623853211009174</v>
      </c>
      <c r="Z812" s="27" t="n">
        <f aca="false">IFERROR(P812/O812,"")</f>
        <v>0.764705882352941</v>
      </c>
      <c r="AA812" s="27" t="n">
        <f aca="false">IFERROR(Q812/P812,"")</f>
        <v>0.826923076923077</v>
      </c>
      <c r="AB812" s="25" t="n">
        <f aca="false">IFERROR(T812/P812,"")</f>
        <v>115.384615384615</v>
      </c>
      <c r="AC812" s="25" t="n">
        <f aca="false">IFERROR(T812/Q812,"")</f>
        <v>139.53488372093</v>
      </c>
      <c r="AD812" s="25" t="n">
        <f aca="false">IFERROR(R812/Q812,"")</f>
        <v>4825.58139534884</v>
      </c>
      <c r="AE812" s="28" t="n">
        <f aca="false">IFERROR(R812/T812,"")</f>
        <v>34.5833333333333</v>
      </c>
      <c r="AF812" s="29" t="str">
        <f aca="false">IF(A812="","",IF(OR(O812&gt;K812,P812&gt;O812,Q812&gt;P812,K812&gt;J812),"CHECK","OK"))</f>
        <v>OK</v>
      </c>
    </row>
    <row r="813" customFormat="false" ht="15" hidden="false" customHeight="false" outlineLevel="0" collapsed="false">
      <c r="A813" s="21" t="n">
        <v>46174</v>
      </c>
      <c r="B813" s="4" t="s">
        <v>109</v>
      </c>
      <c r="C813" s="4" t="s">
        <v>122</v>
      </c>
      <c r="D813" s="4" t="s">
        <v>129</v>
      </c>
      <c r="E813" s="16" t="n">
        <v>0</v>
      </c>
      <c r="F813" s="16" t="n">
        <v>12200</v>
      </c>
      <c r="G813" s="14" t="n">
        <v>20838</v>
      </c>
      <c r="H813" s="14" t="n">
        <v>200</v>
      </c>
      <c r="I813" s="14" t="n">
        <v>153</v>
      </c>
      <c r="J813" s="14" t="n">
        <v>3</v>
      </c>
      <c r="K813" s="14" t="n">
        <v>1</v>
      </c>
      <c r="L813" s="14" t="n">
        <v>2</v>
      </c>
      <c r="M813" s="14" t="n">
        <v>1</v>
      </c>
      <c r="N813" s="14" t="n">
        <v>0</v>
      </c>
      <c r="O813" s="14" t="n">
        <v>1</v>
      </c>
      <c r="P813" s="14" t="n">
        <v>1</v>
      </c>
      <c r="Q813" s="14" t="n">
        <v>1</v>
      </c>
      <c r="R813" s="16" t="n">
        <v>3800</v>
      </c>
      <c r="S813" s="24" t="n">
        <v>19</v>
      </c>
      <c r="T813" s="25" t="n">
        <f aca="false">IF(A813="","",E813+F813)</f>
        <v>12200</v>
      </c>
      <c r="U813" s="26" t="n">
        <f aca="false">IFERROR(H813/G813,"")</f>
        <v>0.00959785008158173</v>
      </c>
      <c r="V813" s="27" t="n">
        <f aca="false">IFERROR(J813/I813,"")</f>
        <v>0.0196078431372549</v>
      </c>
      <c r="W813" s="27" t="n">
        <f aca="false">IFERROR(K813/J813,"")</f>
        <v>0.333333333333333</v>
      </c>
      <c r="X813" s="25" t="n">
        <f aca="false">IFERROR(T813/K813,"")</f>
        <v>12200</v>
      </c>
      <c r="Y813" s="27" t="n">
        <f aca="false">IFERROR(O813/K813,"")</f>
        <v>1</v>
      </c>
      <c r="Z813" s="27" t="n">
        <f aca="false">IFERROR(P813/O813,"")</f>
        <v>1</v>
      </c>
      <c r="AA813" s="27" t="n">
        <f aca="false">IFERROR(Q813/P813,"")</f>
        <v>1</v>
      </c>
      <c r="AB813" s="25" t="n">
        <f aca="false">IFERROR(T813/P813,"")</f>
        <v>12200</v>
      </c>
      <c r="AC813" s="25" t="n">
        <f aca="false">IFERROR(T813/Q813,"")</f>
        <v>12200</v>
      </c>
      <c r="AD813" s="25" t="n">
        <f aca="false">IFERROR(R813/Q813,"")</f>
        <v>3800</v>
      </c>
      <c r="AE813" s="28" t="n">
        <f aca="false">IFERROR(R813/T813,"")</f>
        <v>0.311475409836066</v>
      </c>
      <c r="AF813" s="29" t="str">
        <f aca="false">IF(A813="","",IF(OR(O813&gt;K813,P813&gt;O813,Q813&gt;P813,K813&gt;J813),"CHECK","OK"))</f>
        <v>OK</v>
      </c>
    </row>
    <row r="814" customFormat="false" ht="15" hidden="false" customHeight="false" outlineLevel="0" collapsed="false">
      <c r="A814" s="21" t="n">
        <v>46174</v>
      </c>
      <c r="B814" s="4" t="s">
        <v>109</v>
      </c>
      <c r="C814" s="4" t="s">
        <v>122</v>
      </c>
      <c r="D814" s="4" t="s">
        <v>130</v>
      </c>
      <c r="E814" s="16" t="n">
        <v>0</v>
      </c>
      <c r="F814" s="16" t="n">
        <v>0</v>
      </c>
      <c r="G814" s="14" t="n">
        <v>0</v>
      </c>
      <c r="H814" s="14" t="n">
        <v>0</v>
      </c>
      <c r="I814" s="14" t="n">
        <v>0</v>
      </c>
      <c r="J814" s="14" t="n">
        <v>10</v>
      </c>
      <c r="K814" s="14" t="n">
        <v>5</v>
      </c>
      <c r="L814" s="14" t="n">
        <v>0</v>
      </c>
      <c r="M814" s="14" t="n">
        <v>0</v>
      </c>
      <c r="N814" s="14" t="n">
        <v>10</v>
      </c>
      <c r="O814" s="14" t="n">
        <v>3</v>
      </c>
      <c r="P814" s="14" t="n">
        <v>2</v>
      </c>
      <c r="Q814" s="14" t="n">
        <v>2</v>
      </c>
      <c r="R814" s="16" t="n">
        <v>9900</v>
      </c>
      <c r="S814" s="24" t="n">
        <v>23</v>
      </c>
      <c r="T814" s="25" t="n">
        <f aca="false">IF(A814="","",E814+F814)</f>
        <v>0</v>
      </c>
      <c r="U814" s="26" t="str">
        <f aca="false">IFERROR(H814/G814,"")</f>
        <v/>
      </c>
      <c r="V814" s="27" t="str">
        <f aca="false">IFERROR(J814/I814,"")</f>
        <v/>
      </c>
      <c r="W814" s="27" t="n">
        <f aca="false">IFERROR(K814/J814,"")</f>
        <v>0.5</v>
      </c>
      <c r="X814" s="25" t="n">
        <f aca="false">IFERROR(T814/K814,"")</f>
        <v>0</v>
      </c>
      <c r="Y814" s="27" t="n">
        <f aca="false">IFERROR(O814/K814,"")</f>
        <v>0.6</v>
      </c>
      <c r="Z814" s="27" t="n">
        <f aca="false">IFERROR(P814/O814,"")</f>
        <v>0.666666666666667</v>
      </c>
      <c r="AA814" s="27" t="n">
        <f aca="false">IFERROR(Q814/P814,"")</f>
        <v>1</v>
      </c>
      <c r="AB814" s="25" t="n">
        <f aca="false">IFERROR(T814/P814,"")</f>
        <v>0</v>
      </c>
      <c r="AC814" s="25" t="n">
        <f aca="false">IFERROR(T814/Q814,"")</f>
        <v>0</v>
      </c>
      <c r="AD814" s="25" t="n">
        <f aca="false">IFERROR(R814/Q814,"")</f>
        <v>4950</v>
      </c>
      <c r="AE814" s="28" t="str">
        <f aca="false">IFERROR(R814/T814,"")</f>
        <v/>
      </c>
      <c r="AF814" s="29" t="str">
        <f aca="false">IF(A814="","",IF(OR(O814&gt;K814,P814&gt;O814,Q814&gt;P814,K814&gt;J814),"CHECK","OK"))</f>
        <v>OK</v>
      </c>
    </row>
    <row r="815" customFormat="false" ht="15" hidden="false" customHeight="false" outlineLevel="0" collapsed="false">
      <c r="A815" s="21" t="n">
        <v>46174</v>
      </c>
      <c r="B815" s="4" t="s">
        <v>109</v>
      </c>
      <c r="C815" s="4" t="s">
        <v>122</v>
      </c>
      <c r="D815" s="4" t="s">
        <v>131</v>
      </c>
      <c r="E815" s="16" t="n">
        <v>0</v>
      </c>
      <c r="F815" s="16" t="n">
        <v>3900</v>
      </c>
      <c r="G815" s="14" t="n">
        <v>8069</v>
      </c>
      <c r="H815" s="14" t="n">
        <v>172</v>
      </c>
      <c r="I815" s="14" t="n">
        <v>123</v>
      </c>
      <c r="J815" s="14" t="n">
        <v>6</v>
      </c>
      <c r="K815" s="14" t="n">
        <v>4</v>
      </c>
      <c r="L815" s="14" t="n">
        <v>3</v>
      </c>
      <c r="M815" s="14" t="n">
        <v>2</v>
      </c>
      <c r="N815" s="14" t="n">
        <v>1</v>
      </c>
      <c r="O815" s="14" t="n">
        <v>2</v>
      </c>
      <c r="P815" s="14" t="n">
        <v>2</v>
      </c>
      <c r="Q815" s="14" t="n">
        <v>2</v>
      </c>
      <c r="R815" s="16" t="n">
        <v>8100</v>
      </c>
      <c r="S815" s="24" t="n">
        <v>21</v>
      </c>
      <c r="T815" s="25" t="n">
        <f aca="false">IF(A815="","",E815+F815)</f>
        <v>3900</v>
      </c>
      <c r="U815" s="26" t="n">
        <f aca="false">IFERROR(H815/G815,"")</f>
        <v>0.0213161482215888</v>
      </c>
      <c r="V815" s="27" t="n">
        <f aca="false">IFERROR(J815/I815,"")</f>
        <v>0.0487804878048781</v>
      </c>
      <c r="W815" s="27" t="n">
        <f aca="false">IFERROR(K815/J815,"")</f>
        <v>0.666666666666667</v>
      </c>
      <c r="X815" s="25" t="n">
        <f aca="false">IFERROR(T815/K815,"")</f>
        <v>975</v>
      </c>
      <c r="Y815" s="27" t="n">
        <f aca="false">IFERROR(O815/K815,"")</f>
        <v>0.5</v>
      </c>
      <c r="Z815" s="27" t="n">
        <f aca="false">IFERROR(P815/O815,"")</f>
        <v>1</v>
      </c>
      <c r="AA815" s="27" t="n">
        <f aca="false">IFERROR(Q815/P815,"")</f>
        <v>1</v>
      </c>
      <c r="AB815" s="25" t="n">
        <f aca="false">IFERROR(T815/P815,"")</f>
        <v>1950</v>
      </c>
      <c r="AC815" s="25" t="n">
        <f aca="false">IFERROR(T815/Q815,"")</f>
        <v>1950</v>
      </c>
      <c r="AD815" s="25" t="n">
        <f aca="false">IFERROR(R815/Q815,"")</f>
        <v>4050</v>
      </c>
      <c r="AE815" s="28" t="n">
        <f aca="false">IFERROR(R815/T815,"")</f>
        <v>2.07692307692308</v>
      </c>
      <c r="AF815" s="29" t="str">
        <f aca="false">IF(A815="","",IF(OR(O815&gt;K815,P815&gt;O815,Q815&gt;P815,K815&gt;J815),"CHECK","OK"))</f>
        <v>OK</v>
      </c>
    </row>
    <row r="816" customFormat="false" ht="15" hidden="false" customHeight="false" outlineLevel="0" collapsed="false">
      <c r="A816" s="21" t="n">
        <v>46174</v>
      </c>
      <c r="B816" s="4" t="s">
        <v>109</v>
      </c>
      <c r="C816" s="4" t="s">
        <v>122</v>
      </c>
      <c r="D816" s="4" t="s">
        <v>132</v>
      </c>
      <c r="E816" s="16" t="n">
        <v>0</v>
      </c>
      <c r="F816" s="16" t="n">
        <v>0</v>
      </c>
      <c r="G816" s="14" t="n">
        <v>0</v>
      </c>
      <c r="H816" s="14" t="n">
        <v>0</v>
      </c>
      <c r="I816" s="14" t="n">
        <v>0</v>
      </c>
      <c r="J816" s="14" t="n">
        <v>8</v>
      </c>
      <c r="K816" s="14" t="n">
        <v>7</v>
      </c>
      <c r="L816" s="14" t="n">
        <v>4</v>
      </c>
      <c r="M816" s="14" t="n">
        <v>3</v>
      </c>
      <c r="N816" s="14" t="n">
        <v>1</v>
      </c>
      <c r="O816" s="14" t="n">
        <v>5</v>
      </c>
      <c r="P816" s="14" t="n">
        <v>5</v>
      </c>
      <c r="Q816" s="14" t="n">
        <v>5</v>
      </c>
      <c r="R816" s="16" t="n">
        <v>21900</v>
      </c>
      <c r="S816" s="24" t="n">
        <v>16</v>
      </c>
      <c r="T816" s="25" t="n">
        <f aca="false">IF(A816="","",E816+F816)</f>
        <v>0</v>
      </c>
      <c r="U816" s="26" t="str">
        <f aca="false">IFERROR(H816/G816,"")</f>
        <v/>
      </c>
      <c r="V816" s="27" t="str">
        <f aca="false">IFERROR(J816/I816,"")</f>
        <v/>
      </c>
      <c r="W816" s="27" t="n">
        <f aca="false">IFERROR(K816/J816,"")</f>
        <v>0.875</v>
      </c>
      <c r="X816" s="25" t="n">
        <f aca="false">IFERROR(T816/K816,"")</f>
        <v>0</v>
      </c>
      <c r="Y816" s="27" t="n">
        <f aca="false">IFERROR(O816/K816,"")</f>
        <v>0.714285714285714</v>
      </c>
      <c r="Z816" s="27" t="n">
        <f aca="false">IFERROR(P816/O816,"")</f>
        <v>1</v>
      </c>
      <c r="AA816" s="27" t="n">
        <f aca="false">IFERROR(Q816/P816,"")</f>
        <v>1</v>
      </c>
      <c r="AB816" s="25" t="n">
        <f aca="false">IFERROR(T816/P816,"")</f>
        <v>0</v>
      </c>
      <c r="AC816" s="25" t="n">
        <f aca="false">IFERROR(T816/Q816,"")</f>
        <v>0</v>
      </c>
      <c r="AD816" s="25" t="n">
        <f aca="false">IFERROR(R816/Q816,"")</f>
        <v>4380</v>
      </c>
      <c r="AE816" s="28" t="str">
        <f aca="false">IFERROR(R816/T816,"")</f>
        <v/>
      </c>
      <c r="AF816" s="29" t="str">
        <f aca="false">IF(A816="","",IF(OR(O816&gt;K816,P816&gt;O816,Q816&gt;P816,K816&gt;J816),"CHECK","OK"))</f>
        <v>OK</v>
      </c>
    </row>
    <row r="817" customFormat="false" ht="15" hidden="false" customHeight="false" outlineLevel="0" collapsed="false">
      <c r="A817" s="21" t="n">
        <v>46174</v>
      </c>
      <c r="B817" s="4" t="s">
        <v>109</v>
      </c>
      <c r="C817" s="4" t="s">
        <v>122</v>
      </c>
      <c r="D817" s="4" t="s">
        <v>133</v>
      </c>
      <c r="E817" s="16" t="n">
        <v>0</v>
      </c>
      <c r="F817" s="16" t="n">
        <v>0</v>
      </c>
      <c r="G817" s="14" t="n">
        <v>0</v>
      </c>
      <c r="H817" s="14" t="n">
        <v>0</v>
      </c>
      <c r="I817" s="14" t="n">
        <v>258</v>
      </c>
      <c r="J817" s="14" t="n">
        <v>12</v>
      </c>
      <c r="K817" s="14" t="n">
        <v>7</v>
      </c>
      <c r="L817" s="14" t="n">
        <v>6</v>
      </c>
      <c r="M817" s="14" t="n">
        <v>4</v>
      </c>
      <c r="N817" s="14" t="n">
        <v>2</v>
      </c>
      <c r="O817" s="14" t="n">
        <v>4</v>
      </c>
      <c r="P817" s="14" t="n">
        <v>3</v>
      </c>
      <c r="Q817" s="14" t="n">
        <v>3</v>
      </c>
      <c r="R817" s="16" t="n">
        <v>13400</v>
      </c>
      <c r="S817" s="24" t="n">
        <v>21</v>
      </c>
      <c r="T817" s="25" t="n">
        <f aca="false">IF(A817="","",E817+F817)</f>
        <v>0</v>
      </c>
      <c r="U817" s="26" t="str">
        <f aca="false">IFERROR(H817/G817,"")</f>
        <v/>
      </c>
      <c r="V817" s="27" t="n">
        <f aca="false">IFERROR(J817/I817,"")</f>
        <v>0.0465116279069767</v>
      </c>
      <c r="W817" s="27" t="n">
        <f aca="false">IFERROR(K817/J817,"")</f>
        <v>0.583333333333333</v>
      </c>
      <c r="X817" s="25" t="n">
        <f aca="false">IFERROR(T817/K817,"")</f>
        <v>0</v>
      </c>
      <c r="Y817" s="27" t="n">
        <f aca="false">IFERROR(O817/K817,"")</f>
        <v>0.571428571428571</v>
      </c>
      <c r="Z817" s="27" t="n">
        <f aca="false">IFERROR(P817/O817,"")</f>
        <v>0.75</v>
      </c>
      <c r="AA817" s="27" t="n">
        <f aca="false">IFERROR(Q817/P817,"")</f>
        <v>1</v>
      </c>
      <c r="AB817" s="25" t="n">
        <f aca="false">IFERROR(T817/P817,"")</f>
        <v>0</v>
      </c>
      <c r="AC817" s="25" t="n">
        <f aca="false">IFERROR(T817/Q817,"")</f>
        <v>0</v>
      </c>
      <c r="AD817" s="25" t="n">
        <f aca="false">IFERROR(R817/Q817,"")</f>
        <v>4466.66666666667</v>
      </c>
      <c r="AE817" s="28" t="str">
        <f aca="false">IFERROR(R817/T817,"")</f>
        <v/>
      </c>
      <c r="AF817" s="29" t="str">
        <f aca="false">IF(A817="","",IF(OR(O817&gt;K817,P817&gt;O817,Q817&gt;P817,K817&gt;J817),"CHECK","OK"))</f>
        <v>OK</v>
      </c>
    </row>
    <row r="818" customFormat="false" ht="15" hidden="false" customHeight="false" outlineLevel="0" collapsed="false">
      <c r="A818" s="21" t="n">
        <v>46174</v>
      </c>
      <c r="B818" s="4" t="s">
        <v>109</v>
      </c>
      <c r="C818" s="4" t="s">
        <v>125</v>
      </c>
      <c r="D818" s="4" t="s">
        <v>111</v>
      </c>
      <c r="E818" s="16" t="n">
        <v>57400</v>
      </c>
      <c r="F818" s="16" t="n">
        <v>5700</v>
      </c>
      <c r="G818" s="14" t="n">
        <v>35664</v>
      </c>
      <c r="H818" s="14" t="n">
        <v>1719</v>
      </c>
      <c r="I818" s="14" t="n">
        <v>1548</v>
      </c>
      <c r="J818" s="14" t="n">
        <v>90</v>
      </c>
      <c r="K818" s="14" t="n">
        <v>66</v>
      </c>
      <c r="L818" s="14" t="n">
        <v>45</v>
      </c>
      <c r="M818" s="14" t="n">
        <v>31</v>
      </c>
      <c r="N818" s="14" t="n">
        <v>14</v>
      </c>
      <c r="O818" s="14" t="n">
        <v>39</v>
      </c>
      <c r="P818" s="14" t="n">
        <v>29</v>
      </c>
      <c r="Q818" s="14" t="n">
        <v>25</v>
      </c>
      <c r="R818" s="16" t="n">
        <v>35800</v>
      </c>
      <c r="S818" s="24" t="n">
        <v>20</v>
      </c>
      <c r="T818" s="25" t="n">
        <f aca="false">IF(A818="","",E818+F818)</f>
        <v>63100</v>
      </c>
      <c r="U818" s="26" t="n">
        <f aca="false">IFERROR(H818/G818,"")</f>
        <v>0.048199865410498</v>
      </c>
      <c r="V818" s="27" t="n">
        <f aca="false">IFERROR(J818/I818,"")</f>
        <v>0.0581395348837209</v>
      </c>
      <c r="W818" s="27" t="n">
        <f aca="false">IFERROR(K818/J818,"")</f>
        <v>0.733333333333333</v>
      </c>
      <c r="X818" s="25" t="n">
        <f aca="false">IFERROR(T818/K818,"")</f>
        <v>956.060606060606</v>
      </c>
      <c r="Y818" s="27" t="n">
        <f aca="false">IFERROR(O818/K818,"")</f>
        <v>0.590909090909091</v>
      </c>
      <c r="Z818" s="27" t="n">
        <f aca="false">IFERROR(P818/O818,"")</f>
        <v>0.743589743589744</v>
      </c>
      <c r="AA818" s="27" t="n">
        <f aca="false">IFERROR(Q818/P818,"")</f>
        <v>0.862068965517241</v>
      </c>
      <c r="AB818" s="25" t="n">
        <f aca="false">IFERROR(T818/P818,"")</f>
        <v>2175.86206896552</v>
      </c>
      <c r="AC818" s="25" t="n">
        <f aca="false">IFERROR(T818/Q818,"")</f>
        <v>2524</v>
      </c>
      <c r="AD818" s="25" t="n">
        <f aca="false">IFERROR(R818/Q818,"")</f>
        <v>1432</v>
      </c>
      <c r="AE818" s="28" t="n">
        <f aca="false">IFERROR(R818/T818,"")</f>
        <v>0.567353407290016</v>
      </c>
      <c r="AF818" s="29" t="str">
        <f aca="false">IF(A818="","",IF(OR(O818&gt;K818,P818&gt;O818,Q818&gt;P818,K818&gt;J818),"CHECK","OK"))</f>
        <v>OK</v>
      </c>
    </row>
    <row r="819" customFormat="false" ht="15" hidden="false" customHeight="false" outlineLevel="0" collapsed="false">
      <c r="A819" s="21" t="n">
        <v>46174</v>
      </c>
      <c r="B819" s="4" t="s">
        <v>109</v>
      </c>
      <c r="C819" s="4" t="s">
        <v>125</v>
      </c>
      <c r="D819" s="4" t="s">
        <v>117</v>
      </c>
      <c r="E819" s="16" t="n">
        <v>11600</v>
      </c>
      <c r="F819" s="16" t="n">
        <v>1400</v>
      </c>
      <c r="G819" s="14" t="n">
        <v>9703</v>
      </c>
      <c r="H819" s="14" t="n">
        <v>1112</v>
      </c>
      <c r="I819" s="14" t="n">
        <v>1076</v>
      </c>
      <c r="J819" s="14" t="n">
        <v>103</v>
      </c>
      <c r="K819" s="14" t="n">
        <v>86</v>
      </c>
      <c r="L819" s="14" t="n">
        <v>52</v>
      </c>
      <c r="M819" s="14" t="n">
        <v>36</v>
      </c>
      <c r="N819" s="14" t="n">
        <v>15</v>
      </c>
      <c r="O819" s="14" t="n">
        <v>61</v>
      </c>
      <c r="P819" s="14" t="n">
        <v>51</v>
      </c>
      <c r="Q819" s="14" t="n">
        <v>44</v>
      </c>
      <c r="R819" s="16" t="n">
        <v>65400</v>
      </c>
      <c r="S819" s="24" t="n">
        <v>19</v>
      </c>
      <c r="T819" s="25" t="n">
        <f aca="false">IF(A819="","",E819+F819)</f>
        <v>13000</v>
      </c>
      <c r="U819" s="26" t="n">
        <f aca="false">IFERROR(H819/G819,"")</f>
        <v>0.114603730804906</v>
      </c>
      <c r="V819" s="27" t="n">
        <f aca="false">IFERROR(J819/I819,"")</f>
        <v>0.095724907063197</v>
      </c>
      <c r="W819" s="27" t="n">
        <f aca="false">IFERROR(K819/J819,"")</f>
        <v>0.83495145631068</v>
      </c>
      <c r="X819" s="25" t="n">
        <f aca="false">IFERROR(T819/K819,"")</f>
        <v>151.162790697674</v>
      </c>
      <c r="Y819" s="27" t="n">
        <f aca="false">IFERROR(O819/K819,"")</f>
        <v>0.709302325581395</v>
      </c>
      <c r="Z819" s="27" t="n">
        <f aca="false">IFERROR(P819/O819,"")</f>
        <v>0.836065573770492</v>
      </c>
      <c r="AA819" s="27" t="n">
        <f aca="false">IFERROR(Q819/P819,"")</f>
        <v>0.862745098039216</v>
      </c>
      <c r="AB819" s="25" t="n">
        <f aca="false">IFERROR(T819/P819,"")</f>
        <v>254.901960784314</v>
      </c>
      <c r="AC819" s="25" t="n">
        <f aca="false">IFERROR(T819/Q819,"")</f>
        <v>295.454545454545</v>
      </c>
      <c r="AD819" s="25" t="n">
        <f aca="false">IFERROR(R819/Q819,"")</f>
        <v>1486.36363636364</v>
      </c>
      <c r="AE819" s="28" t="n">
        <f aca="false">IFERROR(R819/T819,"")</f>
        <v>5.03076923076923</v>
      </c>
      <c r="AF819" s="29" t="str">
        <f aca="false">IF(A819="","",IF(OR(O819&gt;K819,P819&gt;O819,Q819&gt;P819,K819&gt;J819),"CHECK","OK"))</f>
        <v>OK</v>
      </c>
    </row>
    <row r="820" customFormat="false" ht="15" hidden="false" customHeight="false" outlineLevel="0" collapsed="false">
      <c r="A820" s="21" t="n">
        <v>46174</v>
      </c>
      <c r="B820" s="4" t="s">
        <v>109</v>
      </c>
      <c r="C820" s="4" t="s">
        <v>125</v>
      </c>
      <c r="D820" s="4" t="s">
        <v>121</v>
      </c>
      <c r="E820" s="16" t="n">
        <v>40700</v>
      </c>
      <c r="F820" s="16" t="n">
        <v>3800</v>
      </c>
      <c r="G820" s="14" t="n">
        <v>161379</v>
      </c>
      <c r="H820" s="14" t="n">
        <v>1946</v>
      </c>
      <c r="I820" s="14" t="n">
        <v>1531</v>
      </c>
      <c r="J820" s="14" t="n">
        <v>74</v>
      </c>
      <c r="K820" s="14" t="n">
        <v>44</v>
      </c>
      <c r="L820" s="14" t="n">
        <v>37</v>
      </c>
      <c r="M820" s="14" t="n">
        <v>26</v>
      </c>
      <c r="N820" s="14" t="n">
        <v>11</v>
      </c>
      <c r="O820" s="14" t="n">
        <v>23</v>
      </c>
      <c r="P820" s="14" t="n">
        <v>17</v>
      </c>
      <c r="Q820" s="14" t="n">
        <v>13</v>
      </c>
      <c r="R820" s="16" t="n">
        <v>16800</v>
      </c>
      <c r="S820" s="24" t="n">
        <v>23</v>
      </c>
      <c r="T820" s="25" t="n">
        <f aca="false">IF(A820="","",E820+F820)</f>
        <v>44500</v>
      </c>
      <c r="U820" s="26" t="n">
        <f aca="false">IFERROR(H820/G820,"")</f>
        <v>0.0120585701981051</v>
      </c>
      <c r="V820" s="27" t="n">
        <f aca="false">IFERROR(J820/I820,"")</f>
        <v>0.0483344219464402</v>
      </c>
      <c r="W820" s="27" t="n">
        <f aca="false">IFERROR(K820/J820,"")</f>
        <v>0.594594594594595</v>
      </c>
      <c r="X820" s="25" t="n">
        <f aca="false">IFERROR(T820/K820,"")</f>
        <v>1011.36363636364</v>
      </c>
      <c r="Y820" s="27" t="n">
        <f aca="false">IFERROR(O820/K820,"")</f>
        <v>0.522727272727273</v>
      </c>
      <c r="Z820" s="27" t="n">
        <f aca="false">IFERROR(P820/O820,"")</f>
        <v>0.739130434782609</v>
      </c>
      <c r="AA820" s="27" t="n">
        <f aca="false">IFERROR(Q820/P820,"")</f>
        <v>0.764705882352941</v>
      </c>
      <c r="AB820" s="25" t="n">
        <f aca="false">IFERROR(T820/P820,"")</f>
        <v>2617.64705882353</v>
      </c>
      <c r="AC820" s="25" t="n">
        <f aca="false">IFERROR(T820/Q820,"")</f>
        <v>3423.07692307692</v>
      </c>
      <c r="AD820" s="25" t="n">
        <f aca="false">IFERROR(R820/Q820,"")</f>
        <v>1292.30769230769</v>
      </c>
      <c r="AE820" s="28" t="n">
        <f aca="false">IFERROR(R820/T820,"")</f>
        <v>0.377528089887641</v>
      </c>
      <c r="AF820" s="29" t="str">
        <f aca="false">IF(A820="","",IF(OR(O820&gt;K820,P820&gt;O820,Q820&gt;P820,K820&gt;J820),"CHECK","OK"))</f>
        <v>OK</v>
      </c>
    </row>
    <row r="821" customFormat="false" ht="15" hidden="false" customHeight="false" outlineLevel="0" collapsed="false">
      <c r="A821" s="21" t="n">
        <v>46174</v>
      </c>
      <c r="B821" s="4" t="s">
        <v>109</v>
      </c>
      <c r="C821" s="4" t="s">
        <v>125</v>
      </c>
      <c r="D821" s="4" t="s">
        <v>123</v>
      </c>
      <c r="E821" s="16" t="n">
        <v>18700</v>
      </c>
      <c r="F821" s="16" t="n">
        <v>4300</v>
      </c>
      <c r="G821" s="14" t="n">
        <v>169090</v>
      </c>
      <c r="H821" s="14" t="n">
        <v>735</v>
      </c>
      <c r="I821" s="14" t="n">
        <v>585</v>
      </c>
      <c r="J821" s="14" t="n">
        <v>15</v>
      </c>
      <c r="K821" s="14" t="n">
        <v>8</v>
      </c>
      <c r="L821" s="14" t="n">
        <v>8</v>
      </c>
      <c r="M821" s="14" t="n">
        <v>5</v>
      </c>
      <c r="N821" s="14" t="n">
        <v>2</v>
      </c>
      <c r="O821" s="14" t="n">
        <v>4</v>
      </c>
      <c r="P821" s="14" t="n">
        <v>3</v>
      </c>
      <c r="Q821" s="14" t="n">
        <v>2</v>
      </c>
      <c r="R821" s="16" t="n">
        <v>3400</v>
      </c>
      <c r="S821" s="24" t="n">
        <v>11</v>
      </c>
      <c r="T821" s="25" t="n">
        <f aca="false">IF(A821="","",E821+F821)</f>
        <v>23000</v>
      </c>
      <c r="U821" s="26" t="n">
        <f aca="false">IFERROR(H821/G821,"")</f>
        <v>0.00434679756342776</v>
      </c>
      <c r="V821" s="27" t="n">
        <f aca="false">IFERROR(J821/I821,"")</f>
        <v>0.0256410256410256</v>
      </c>
      <c r="W821" s="27" t="n">
        <f aca="false">IFERROR(K821/J821,"")</f>
        <v>0.533333333333333</v>
      </c>
      <c r="X821" s="25" t="n">
        <f aca="false">IFERROR(T821/K821,"")</f>
        <v>2875</v>
      </c>
      <c r="Y821" s="27" t="n">
        <f aca="false">IFERROR(O821/K821,"")</f>
        <v>0.5</v>
      </c>
      <c r="Z821" s="27" t="n">
        <f aca="false">IFERROR(P821/O821,"")</f>
        <v>0.75</v>
      </c>
      <c r="AA821" s="27" t="n">
        <f aca="false">IFERROR(Q821/P821,"")</f>
        <v>0.666666666666667</v>
      </c>
      <c r="AB821" s="25" t="n">
        <f aca="false">IFERROR(T821/P821,"")</f>
        <v>7666.66666666667</v>
      </c>
      <c r="AC821" s="25" t="n">
        <f aca="false">IFERROR(T821/Q821,"")</f>
        <v>11500</v>
      </c>
      <c r="AD821" s="25" t="n">
        <f aca="false">IFERROR(R821/Q821,"")</f>
        <v>1700</v>
      </c>
      <c r="AE821" s="28" t="n">
        <f aca="false">IFERROR(R821/T821,"")</f>
        <v>0.147826086956522</v>
      </c>
      <c r="AF821" s="29" t="str">
        <f aca="false">IF(A821="","",IF(OR(O821&gt;K821,P821&gt;O821,Q821&gt;P821,K821&gt;J821),"CHECK","OK"))</f>
        <v>OK</v>
      </c>
    </row>
    <row r="822" customFormat="false" ht="15" hidden="false" customHeight="false" outlineLevel="0" collapsed="false">
      <c r="A822" s="21" t="n">
        <v>46174</v>
      </c>
      <c r="B822" s="4" t="s">
        <v>109</v>
      </c>
      <c r="C822" s="4" t="s">
        <v>125</v>
      </c>
      <c r="D822" s="4" t="s">
        <v>126</v>
      </c>
      <c r="E822" s="16" t="n">
        <v>37800</v>
      </c>
      <c r="F822" s="16" t="n">
        <v>5500</v>
      </c>
      <c r="G822" s="14" t="n">
        <v>240815</v>
      </c>
      <c r="H822" s="14" t="n">
        <v>1978</v>
      </c>
      <c r="I822" s="14" t="n">
        <v>1415</v>
      </c>
      <c r="J822" s="14" t="n">
        <v>65</v>
      </c>
      <c r="K822" s="14" t="n">
        <v>31</v>
      </c>
      <c r="L822" s="14" t="n">
        <v>32</v>
      </c>
      <c r="M822" s="14" t="n">
        <v>23</v>
      </c>
      <c r="N822" s="14" t="n">
        <v>10</v>
      </c>
      <c r="O822" s="14" t="n">
        <v>14</v>
      </c>
      <c r="P822" s="14" t="n">
        <v>10</v>
      </c>
      <c r="Q822" s="14" t="n">
        <v>7</v>
      </c>
      <c r="R822" s="16" t="n">
        <v>11600</v>
      </c>
      <c r="S822" s="24" t="n">
        <v>24</v>
      </c>
      <c r="T822" s="25" t="n">
        <f aca="false">IF(A822="","",E822+F822)</f>
        <v>43300</v>
      </c>
      <c r="U822" s="26" t="n">
        <f aca="false">IFERROR(H822/G822,"")</f>
        <v>0.0082137740589249</v>
      </c>
      <c r="V822" s="27" t="n">
        <f aca="false">IFERROR(J822/I822,"")</f>
        <v>0.0459363957597173</v>
      </c>
      <c r="W822" s="27" t="n">
        <f aca="false">IFERROR(K822/J822,"")</f>
        <v>0.476923076923077</v>
      </c>
      <c r="X822" s="25" t="n">
        <f aca="false">IFERROR(T822/K822,"")</f>
        <v>1396.77419354839</v>
      </c>
      <c r="Y822" s="27" t="n">
        <f aca="false">IFERROR(O822/K822,"")</f>
        <v>0.451612903225806</v>
      </c>
      <c r="Z822" s="27" t="n">
        <f aca="false">IFERROR(P822/O822,"")</f>
        <v>0.714285714285714</v>
      </c>
      <c r="AA822" s="27" t="n">
        <f aca="false">IFERROR(Q822/P822,"")</f>
        <v>0.7</v>
      </c>
      <c r="AB822" s="25" t="n">
        <f aca="false">IFERROR(T822/P822,"")</f>
        <v>4330</v>
      </c>
      <c r="AC822" s="25" t="n">
        <f aca="false">IFERROR(T822/Q822,"")</f>
        <v>6185.71428571429</v>
      </c>
      <c r="AD822" s="25" t="n">
        <f aca="false">IFERROR(R822/Q822,"")</f>
        <v>1657.14285714286</v>
      </c>
      <c r="AE822" s="28" t="n">
        <f aca="false">IFERROR(R822/T822,"")</f>
        <v>0.267898383371825</v>
      </c>
      <c r="AF822" s="29" t="str">
        <f aca="false">IF(A822="","",IF(OR(O822&gt;K822,P822&gt;O822,Q822&gt;P822,K822&gt;J822),"CHECK","OK"))</f>
        <v>OK</v>
      </c>
    </row>
    <row r="823" customFormat="false" ht="15" hidden="false" customHeight="false" outlineLevel="0" collapsed="false">
      <c r="A823" s="21" t="n">
        <v>46174</v>
      </c>
      <c r="B823" s="4" t="s">
        <v>109</v>
      </c>
      <c r="C823" s="4" t="s">
        <v>125</v>
      </c>
      <c r="D823" s="4" t="s">
        <v>127</v>
      </c>
      <c r="E823" s="16" t="n">
        <v>0</v>
      </c>
      <c r="F823" s="16" t="n">
        <v>11000</v>
      </c>
      <c r="G823" s="14" t="n">
        <v>53716</v>
      </c>
      <c r="H823" s="14" t="n">
        <v>1769</v>
      </c>
      <c r="I823" s="14" t="n">
        <v>1705</v>
      </c>
      <c r="J823" s="14" t="n">
        <v>48</v>
      </c>
      <c r="K823" s="14" t="n">
        <v>34</v>
      </c>
      <c r="L823" s="14" t="n">
        <v>24</v>
      </c>
      <c r="M823" s="14" t="n">
        <v>17</v>
      </c>
      <c r="N823" s="14" t="n">
        <v>7</v>
      </c>
      <c r="O823" s="14" t="n">
        <v>20</v>
      </c>
      <c r="P823" s="14" t="n">
        <v>15</v>
      </c>
      <c r="Q823" s="14" t="n">
        <v>12</v>
      </c>
      <c r="R823" s="16" t="n">
        <v>16200</v>
      </c>
      <c r="S823" s="24" t="n">
        <v>22</v>
      </c>
      <c r="T823" s="25" t="n">
        <f aca="false">IF(A823="","",E823+F823)</f>
        <v>11000</v>
      </c>
      <c r="U823" s="26" t="n">
        <f aca="false">IFERROR(H823/G823,"")</f>
        <v>0.0329324596023531</v>
      </c>
      <c r="V823" s="27" t="n">
        <f aca="false">IFERROR(J823/I823,"")</f>
        <v>0.0281524926686217</v>
      </c>
      <c r="W823" s="27" t="n">
        <f aca="false">IFERROR(K823/J823,"")</f>
        <v>0.708333333333333</v>
      </c>
      <c r="X823" s="25" t="n">
        <f aca="false">IFERROR(T823/K823,"")</f>
        <v>323.529411764706</v>
      </c>
      <c r="Y823" s="27" t="n">
        <f aca="false">IFERROR(O823/K823,"")</f>
        <v>0.588235294117647</v>
      </c>
      <c r="Z823" s="27" t="n">
        <f aca="false">IFERROR(P823/O823,"")</f>
        <v>0.75</v>
      </c>
      <c r="AA823" s="27" t="n">
        <f aca="false">IFERROR(Q823/P823,"")</f>
        <v>0.8</v>
      </c>
      <c r="AB823" s="25" t="n">
        <f aca="false">IFERROR(T823/P823,"")</f>
        <v>733.333333333333</v>
      </c>
      <c r="AC823" s="25" t="n">
        <f aca="false">IFERROR(T823/Q823,"")</f>
        <v>916.666666666667</v>
      </c>
      <c r="AD823" s="25" t="n">
        <f aca="false">IFERROR(R823/Q823,"")</f>
        <v>1350</v>
      </c>
      <c r="AE823" s="28" t="n">
        <f aca="false">IFERROR(R823/T823,"")</f>
        <v>1.47272727272727</v>
      </c>
      <c r="AF823" s="29" t="str">
        <f aca="false">IF(A823="","",IF(OR(O823&gt;K823,P823&gt;O823,Q823&gt;P823,K823&gt;J823),"CHECK","OK"))</f>
        <v>OK</v>
      </c>
    </row>
    <row r="824" customFormat="false" ht="15" hidden="false" customHeight="false" outlineLevel="0" collapsed="false">
      <c r="A824" s="21" t="n">
        <v>46174</v>
      </c>
      <c r="B824" s="4" t="s">
        <v>109</v>
      </c>
      <c r="C824" s="4" t="s">
        <v>125</v>
      </c>
      <c r="D824" s="4" t="s">
        <v>128</v>
      </c>
      <c r="E824" s="16" t="n">
        <v>0</v>
      </c>
      <c r="F824" s="16" t="n">
        <v>3500</v>
      </c>
      <c r="G824" s="14" t="n">
        <v>24874</v>
      </c>
      <c r="H824" s="14" t="n">
        <v>1275</v>
      </c>
      <c r="I824" s="14" t="n">
        <v>1054</v>
      </c>
      <c r="J824" s="14" t="n">
        <v>248</v>
      </c>
      <c r="K824" s="14" t="n">
        <v>184</v>
      </c>
      <c r="L824" s="14" t="n">
        <v>186</v>
      </c>
      <c r="M824" s="14" t="n">
        <v>25</v>
      </c>
      <c r="N824" s="14" t="n">
        <v>37</v>
      </c>
      <c r="O824" s="14" t="n">
        <v>125</v>
      </c>
      <c r="P824" s="14" t="n">
        <v>96</v>
      </c>
      <c r="Q824" s="14" t="n">
        <v>80</v>
      </c>
      <c r="R824" s="16" t="n">
        <v>121700</v>
      </c>
      <c r="S824" s="24" t="n">
        <v>10</v>
      </c>
      <c r="T824" s="25" t="n">
        <f aca="false">IF(A824="","",E824+F824)</f>
        <v>3500</v>
      </c>
      <c r="U824" s="26" t="n">
        <f aca="false">IFERROR(H824/G824,"")</f>
        <v>0.0512583420439013</v>
      </c>
      <c r="V824" s="27" t="n">
        <f aca="false">IFERROR(J824/I824,"")</f>
        <v>0.235294117647059</v>
      </c>
      <c r="W824" s="27" t="n">
        <f aca="false">IFERROR(K824/J824,"")</f>
        <v>0.741935483870968</v>
      </c>
      <c r="X824" s="25" t="n">
        <f aca="false">IFERROR(T824/K824,"")</f>
        <v>19.0217391304348</v>
      </c>
      <c r="Y824" s="27" t="n">
        <f aca="false">IFERROR(O824/K824,"")</f>
        <v>0.679347826086957</v>
      </c>
      <c r="Z824" s="27" t="n">
        <f aca="false">IFERROR(P824/O824,"")</f>
        <v>0.768</v>
      </c>
      <c r="AA824" s="27" t="n">
        <f aca="false">IFERROR(Q824/P824,"")</f>
        <v>0.833333333333333</v>
      </c>
      <c r="AB824" s="25" t="n">
        <f aca="false">IFERROR(T824/P824,"")</f>
        <v>36.4583333333333</v>
      </c>
      <c r="AC824" s="25" t="n">
        <f aca="false">IFERROR(T824/Q824,"")</f>
        <v>43.75</v>
      </c>
      <c r="AD824" s="25" t="n">
        <f aca="false">IFERROR(R824/Q824,"")</f>
        <v>1521.25</v>
      </c>
      <c r="AE824" s="28" t="n">
        <f aca="false">IFERROR(R824/T824,"")</f>
        <v>34.7714285714286</v>
      </c>
      <c r="AF824" s="29" t="str">
        <f aca="false">IF(A824="","",IF(OR(O824&gt;K824,P824&gt;O824,Q824&gt;P824,K824&gt;J824),"CHECK","OK"))</f>
        <v>OK</v>
      </c>
    </row>
    <row r="825" customFormat="false" ht="15" hidden="false" customHeight="false" outlineLevel="0" collapsed="false">
      <c r="A825" s="21" t="n">
        <v>46174</v>
      </c>
      <c r="B825" s="4" t="s">
        <v>109</v>
      </c>
      <c r="C825" s="4" t="s">
        <v>125</v>
      </c>
      <c r="D825" s="4" t="s">
        <v>129</v>
      </c>
      <c r="E825" s="16" t="n">
        <v>0</v>
      </c>
      <c r="F825" s="16" t="n">
        <v>7400</v>
      </c>
      <c r="G825" s="14" t="n">
        <v>33105</v>
      </c>
      <c r="H825" s="14" t="n">
        <v>340</v>
      </c>
      <c r="I825" s="14" t="n">
        <v>271</v>
      </c>
      <c r="J825" s="14" t="n">
        <v>6</v>
      </c>
      <c r="K825" s="14" t="n">
        <v>2</v>
      </c>
      <c r="L825" s="14" t="n">
        <v>3</v>
      </c>
      <c r="M825" s="14" t="n">
        <v>2</v>
      </c>
      <c r="N825" s="14" t="n">
        <v>1</v>
      </c>
      <c r="O825" s="14" t="n">
        <v>1</v>
      </c>
      <c r="P825" s="14" t="n">
        <v>1</v>
      </c>
      <c r="Q825" s="14" t="n">
        <v>1</v>
      </c>
      <c r="R825" s="16" t="n">
        <v>1500</v>
      </c>
      <c r="S825" s="24" t="n">
        <v>11</v>
      </c>
      <c r="T825" s="25" t="n">
        <f aca="false">IF(A825="","",E825+F825)</f>
        <v>7400</v>
      </c>
      <c r="U825" s="26" t="n">
        <f aca="false">IFERROR(H825/G825,"")</f>
        <v>0.0102703519105875</v>
      </c>
      <c r="V825" s="27" t="n">
        <f aca="false">IFERROR(J825/I825,"")</f>
        <v>0.022140221402214</v>
      </c>
      <c r="W825" s="27" t="n">
        <f aca="false">IFERROR(K825/J825,"")</f>
        <v>0.333333333333333</v>
      </c>
      <c r="X825" s="25" t="n">
        <f aca="false">IFERROR(T825/K825,"")</f>
        <v>3700</v>
      </c>
      <c r="Y825" s="27" t="n">
        <f aca="false">IFERROR(O825/K825,"")</f>
        <v>0.5</v>
      </c>
      <c r="Z825" s="27" t="n">
        <f aca="false">IFERROR(P825/O825,"")</f>
        <v>1</v>
      </c>
      <c r="AA825" s="27" t="n">
        <f aca="false">IFERROR(Q825/P825,"")</f>
        <v>1</v>
      </c>
      <c r="AB825" s="25" t="n">
        <f aca="false">IFERROR(T825/P825,"")</f>
        <v>7400</v>
      </c>
      <c r="AC825" s="25" t="n">
        <f aca="false">IFERROR(T825/Q825,"")</f>
        <v>7400</v>
      </c>
      <c r="AD825" s="25" t="n">
        <f aca="false">IFERROR(R825/Q825,"")</f>
        <v>1500</v>
      </c>
      <c r="AE825" s="28" t="n">
        <f aca="false">IFERROR(R825/T825,"")</f>
        <v>0.202702702702703</v>
      </c>
      <c r="AF825" s="29" t="str">
        <f aca="false">IF(A825="","",IF(OR(O825&gt;K825,P825&gt;O825,Q825&gt;P825,K825&gt;J825),"CHECK","OK"))</f>
        <v>OK</v>
      </c>
    </row>
    <row r="826" customFormat="false" ht="15" hidden="false" customHeight="false" outlineLevel="0" collapsed="false">
      <c r="A826" s="21" t="n">
        <v>46174</v>
      </c>
      <c r="B826" s="4" t="s">
        <v>109</v>
      </c>
      <c r="C826" s="4" t="s">
        <v>125</v>
      </c>
      <c r="D826" s="4" t="s">
        <v>130</v>
      </c>
      <c r="E826" s="16" t="n">
        <v>0</v>
      </c>
      <c r="F826" s="16" t="n">
        <v>0</v>
      </c>
      <c r="G826" s="14" t="n">
        <v>0</v>
      </c>
      <c r="H826" s="14" t="n">
        <v>0</v>
      </c>
      <c r="I826" s="14" t="n">
        <v>0</v>
      </c>
      <c r="J826" s="14" t="n">
        <v>17</v>
      </c>
      <c r="K826" s="14" t="n">
        <v>10</v>
      </c>
      <c r="L826" s="14" t="n">
        <v>0</v>
      </c>
      <c r="M826" s="14" t="n">
        <v>0</v>
      </c>
      <c r="N826" s="14" t="n">
        <v>17</v>
      </c>
      <c r="O826" s="14" t="n">
        <v>6</v>
      </c>
      <c r="P826" s="14" t="n">
        <v>4</v>
      </c>
      <c r="Q826" s="14" t="n">
        <v>3</v>
      </c>
      <c r="R826" s="16" t="n">
        <v>4300</v>
      </c>
      <c r="S826" s="24" t="n">
        <v>12</v>
      </c>
      <c r="T826" s="25" t="n">
        <f aca="false">IF(A826="","",E826+F826)</f>
        <v>0</v>
      </c>
      <c r="U826" s="26" t="str">
        <f aca="false">IFERROR(H826/G826,"")</f>
        <v/>
      </c>
      <c r="V826" s="27" t="str">
        <f aca="false">IFERROR(J826/I826,"")</f>
        <v/>
      </c>
      <c r="W826" s="27" t="n">
        <f aca="false">IFERROR(K826/J826,"")</f>
        <v>0.588235294117647</v>
      </c>
      <c r="X826" s="25" t="n">
        <f aca="false">IFERROR(T826/K826,"")</f>
        <v>0</v>
      </c>
      <c r="Y826" s="27" t="n">
        <f aca="false">IFERROR(O826/K826,"")</f>
        <v>0.6</v>
      </c>
      <c r="Z826" s="27" t="n">
        <f aca="false">IFERROR(P826/O826,"")</f>
        <v>0.666666666666667</v>
      </c>
      <c r="AA826" s="27" t="n">
        <f aca="false">IFERROR(Q826/P826,"")</f>
        <v>0.75</v>
      </c>
      <c r="AB826" s="25" t="n">
        <f aca="false">IFERROR(T826/P826,"")</f>
        <v>0</v>
      </c>
      <c r="AC826" s="25" t="n">
        <f aca="false">IFERROR(T826/Q826,"")</f>
        <v>0</v>
      </c>
      <c r="AD826" s="25" t="n">
        <f aca="false">IFERROR(R826/Q826,"")</f>
        <v>1433.33333333333</v>
      </c>
      <c r="AE826" s="28" t="str">
        <f aca="false">IFERROR(R826/T826,"")</f>
        <v/>
      </c>
      <c r="AF826" s="29" t="str">
        <f aca="false">IF(A826="","",IF(OR(O826&gt;K826,P826&gt;O826,Q826&gt;P826,K826&gt;J826),"CHECK","OK"))</f>
        <v>OK</v>
      </c>
    </row>
    <row r="827" customFormat="false" ht="15" hidden="false" customHeight="false" outlineLevel="0" collapsed="false">
      <c r="A827" s="21" t="n">
        <v>46174</v>
      </c>
      <c r="B827" s="4" t="s">
        <v>109</v>
      </c>
      <c r="C827" s="4" t="s">
        <v>125</v>
      </c>
      <c r="D827" s="4" t="s">
        <v>131</v>
      </c>
      <c r="E827" s="16" t="n">
        <v>0</v>
      </c>
      <c r="F827" s="16" t="n">
        <v>2300</v>
      </c>
      <c r="G827" s="14" t="n">
        <v>11627</v>
      </c>
      <c r="H827" s="14" t="n">
        <v>241</v>
      </c>
      <c r="I827" s="14" t="n">
        <v>154</v>
      </c>
      <c r="J827" s="14" t="n">
        <v>8</v>
      </c>
      <c r="K827" s="14" t="n">
        <v>5</v>
      </c>
      <c r="L827" s="14" t="n">
        <v>4</v>
      </c>
      <c r="M827" s="14" t="n">
        <v>3</v>
      </c>
      <c r="N827" s="14" t="n">
        <v>1</v>
      </c>
      <c r="O827" s="14" t="n">
        <v>3</v>
      </c>
      <c r="P827" s="14" t="n">
        <v>2</v>
      </c>
      <c r="Q827" s="14" t="n">
        <v>2</v>
      </c>
      <c r="R827" s="16" t="n">
        <v>3400</v>
      </c>
      <c r="S827" s="24" t="n">
        <v>17</v>
      </c>
      <c r="T827" s="25" t="n">
        <f aca="false">IF(A827="","",E827+F827)</f>
        <v>2300</v>
      </c>
      <c r="U827" s="26" t="n">
        <f aca="false">IFERROR(H827/G827,"")</f>
        <v>0.0207276167541068</v>
      </c>
      <c r="V827" s="27" t="n">
        <f aca="false">IFERROR(J827/I827,"")</f>
        <v>0.051948051948052</v>
      </c>
      <c r="W827" s="27" t="n">
        <f aca="false">IFERROR(K827/J827,"")</f>
        <v>0.625</v>
      </c>
      <c r="X827" s="25" t="n">
        <f aca="false">IFERROR(T827/K827,"")</f>
        <v>460</v>
      </c>
      <c r="Y827" s="27" t="n">
        <f aca="false">IFERROR(O827/K827,"")</f>
        <v>0.6</v>
      </c>
      <c r="Z827" s="27" t="n">
        <f aca="false">IFERROR(P827/O827,"")</f>
        <v>0.666666666666667</v>
      </c>
      <c r="AA827" s="27" t="n">
        <f aca="false">IFERROR(Q827/P827,"")</f>
        <v>1</v>
      </c>
      <c r="AB827" s="25" t="n">
        <f aca="false">IFERROR(T827/P827,"")</f>
        <v>1150</v>
      </c>
      <c r="AC827" s="25" t="n">
        <f aca="false">IFERROR(T827/Q827,"")</f>
        <v>1150</v>
      </c>
      <c r="AD827" s="25" t="n">
        <f aca="false">IFERROR(R827/Q827,"")</f>
        <v>1700</v>
      </c>
      <c r="AE827" s="28" t="n">
        <f aca="false">IFERROR(R827/T827,"")</f>
        <v>1.47826086956522</v>
      </c>
      <c r="AF827" s="29" t="str">
        <f aca="false">IF(A827="","",IF(OR(O827&gt;K827,P827&gt;O827,Q827&gt;P827,K827&gt;J827),"CHECK","OK"))</f>
        <v>OK</v>
      </c>
    </row>
    <row r="828" customFormat="false" ht="15" hidden="false" customHeight="false" outlineLevel="0" collapsed="false">
      <c r="A828" s="21" t="n">
        <v>46174</v>
      </c>
      <c r="B828" s="4" t="s">
        <v>109</v>
      </c>
      <c r="C828" s="4" t="s">
        <v>125</v>
      </c>
      <c r="D828" s="4" t="s">
        <v>132</v>
      </c>
      <c r="E828" s="16" t="n">
        <v>0</v>
      </c>
      <c r="F828" s="16" t="n">
        <v>0</v>
      </c>
      <c r="G828" s="14" t="n">
        <v>0</v>
      </c>
      <c r="H828" s="14" t="n">
        <v>0</v>
      </c>
      <c r="I828" s="14" t="n">
        <v>0</v>
      </c>
      <c r="J828" s="14" t="n">
        <v>14</v>
      </c>
      <c r="K828" s="14" t="n">
        <v>11</v>
      </c>
      <c r="L828" s="14" t="n">
        <v>7</v>
      </c>
      <c r="M828" s="14" t="n">
        <v>5</v>
      </c>
      <c r="N828" s="14" t="n">
        <v>2</v>
      </c>
      <c r="O828" s="14" t="n">
        <v>7</v>
      </c>
      <c r="P828" s="14" t="n">
        <v>6</v>
      </c>
      <c r="Q828" s="14" t="n">
        <v>5</v>
      </c>
      <c r="R828" s="16" t="n">
        <v>7100</v>
      </c>
      <c r="S828" s="24" t="n">
        <v>21</v>
      </c>
      <c r="T828" s="25" t="n">
        <f aca="false">IF(A828="","",E828+F828)</f>
        <v>0</v>
      </c>
      <c r="U828" s="26" t="str">
        <f aca="false">IFERROR(H828/G828,"")</f>
        <v/>
      </c>
      <c r="V828" s="27" t="str">
        <f aca="false">IFERROR(J828/I828,"")</f>
        <v/>
      </c>
      <c r="W828" s="27" t="n">
        <f aca="false">IFERROR(K828/J828,"")</f>
        <v>0.785714285714286</v>
      </c>
      <c r="X828" s="25" t="n">
        <f aca="false">IFERROR(T828/K828,"")</f>
        <v>0</v>
      </c>
      <c r="Y828" s="27" t="n">
        <f aca="false">IFERROR(O828/K828,"")</f>
        <v>0.636363636363636</v>
      </c>
      <c r="Z828" s="27" t="n">
        <f aca="false">IFERROR(P828/O828,"")</f>
        <v>0.857142857142857</v>
      </c>
      <c r="AA828" s="27" t="n">
        <f aca="false">IFERROR(Q828/P828,"")</f>
        <v>0.833333333333333</v>
      </c>
      <c r="AB828" s="25" t="n">
        <f aca="false">IFERROR(T828/P828,"")</f>
        <v>0</v>
      </c>
      <c r="AC828" s="25" t="n">
        <f aca="false">IFERROR(T828/Q828,"")</f>
        <v>0</v>
      </c>
      <c r="AD828" s="25" t="n">
        <f aca="false">IFERROR(R828/Q828,"")</f>
        <v>1420</v>
      </c>
      <c r="AE828" s="28" t="str">
        <f aca="false">IFERROR(R828/T828,"")</f>
        <v/>
      </c>
      <c r="AF828" s="29" t="str">
        <f aca="false">IF(A828="","",IF(OR(O828&gt;K828,P828&gt;O828,Q828&gt;P828,K828&gt;J828),"CHECK","OK"))</f>
        <v>OK</v>
      </c>
    </row>
    <row r="829" customFormat="false" ht="15" hidden="false" customHeight="false" outlineLevel="0" collapsed="false">
      <c r="A829" s="21" t="n">
        <v>46174</v>
      </c>
      <c r="B829" s="4" t="s">
        <v>109</v>
      </c>
      <c r="C829" s="4" t="s">
        <v>125</v>
      </c>
      <c r="D829" s="4" t="s">
        <v>133</v>
      </c>
      <c r="E829" s="16" t="n">
        <v>0</v>
      </c>
      <c r="F829" s="16" t="n">
        <v>0</v>
      </c>
      <c r="G829" s="14" t="n">
        <v>0</v>
      </c>
      <c r="H829" s="14" t="n">
        <v>0</v>
      </c>
      <c r="I829" s="14" t="n">
        <v>397</v>
      </c>
      <c r="J829" s="14" t="n">
        <v>21</v>
      </c>
      <c r="K829" s="14" t="n">
        <v>12</v>
      </c>
      <c r="L829" s="14" t="n">
        <v>10</v>
      </c>
      <c r="M829" s="14" t="n">
        <v>7</v>
      </c>
      <c r="N829" s="14" t="n">
        <v>4</v>
      </c>
      <c r="O829" s="14" t="n">
        <v>7</v>
      </c>
      <c r="P829" s="14" t="n">
        <v>5</v>
      </c>
      <c r="Q829" s="14" t="n">
        <v>4</v>
      </c>
      <c r="R829" s="16" t="n">
        <v>6500</v>
      </c>
      <c r="S829" s="24" t="n">
        <v>9</v>
      </c>
      <c r="T829" s="25" t="n">
        <f aca="false">IF(A829="","",E829+F829)</f>
        <v>0</v>
      </c>
      <c r="U829" s="26" t="str">
        <f aca="false">IFERROR(H829/G829,"")</f>
        <v/>
      </c>
      <c r="V829" s="27" t="n">
        <f aca="false">IFERROR(J829/I829,"")</f>
        <v>0.052896725440806</v>
      </c>
      <c r="W829" s="27" t="n">
        <f aca="false">IFERROR(K829/J829,"")</f>
        <v>0.571428571428571</v>
      </c>
      <c r="X829" s="25" t="n">
        <f aca="false">IFERROR(T829/K829,"")</f>
        <v>0</v>
      </c>
      <c r="Y829" s="27" t="n">
        <f aca="false">IFERROR(O829/K829,"")</f>
        <v>0.583333333333333</v>
      </c>
      <c r="Z829" s="27" t="n">
        <f aca="false">IFERROR(P829/O829,"")</f>
        <v>0.714285714285714</v>
      </c>
      <c r="AA829" s="27" t="n">
        <f aca="false">IFERROR(Q829/P829,"")</f>
        <v>0.8</v>
      </c>
      <c r="AB829" s="25" t="n">
        <f aca="false">IFERROR(T829/P829,"")</f>
        <v>0</v>
      </c>
      <c r="AC829" s="25" t="n">
        <f aca="false">IFERROR(T829/Q829,"")</f>
        <v>0</v>
      </c>
      <c r="AD829" s="25" t="n">
        <f aca="false">IFERROR(R829/Q829,"")</f>
        <v>1625</v>
      </c>
      <c r="AE829" s="28" t="str">
        <f aca="false">IFERROR(R829/T829,"")</f>
        <v/>
      </c>
      <c r="AF829" s="29" t="str">
        <f aca="false">IF(A829="","",IF(OR(O829&gt;K829,P829&gt;O829,Q829&gt;P829,K829&gt;J829),"CHECK","OK"))</f>
        <v>OK</v>
      </c>
    </row>
    <row r="830" customFormat="false" ht="15" hidden="false" customHeight="false" outlineLevel="0" collapsed="false">
      <c r="A830" s="21" t="n">
        <v>46174</v>
      </c>
      <c r="B830" s="4" t="s">
        <v>115</v>
      </c>
      <c r="C830" s="4" t="s">
        <v>120</v>
      </c>
      <c r="D830" s="4" t="s">
        <v>111</v>
      </c>
      <c r="E830" s="16" t="n">
        <v>79000</v>
      </c>
      <c r="F830" s="16" t="n">
        <v>6800</v>
      </c>
      <c r="G830" s="14" t="n">
        <v>9187</v>
      </c>
      <c r="H830" s="14" t="n">
        <v>422</v>
      </c>
      <c r="I830" s="14" t="n">
        <v>347</v>
      </c>
      <c r="J830" s="14" t="n">
        <v>21</v>
      </c>
      <c r="K830" s="14" t="n">
        <v>16</v>
      </c>
      <c r="L830" s="14" t="n">
        <v>10</v>
      </c>
      <c r="M830" s="14" t="n">
        <v>7</v>
      </c>
      <c r="N830" s="14" t="n">
        <v>4</v>
      </c>
      <c r="O830" s="14" t="n">
        <v>9</v>
      </c>
      <c r="P830" s="14" t="n">
        <v>7</v>
      </c>
      <c r="Q830" s="14" t="n">
        <v>3</v>
      </c>
      <c r="R830" s="16" t="n">
        <v>255600</v>
      </c>
      <c r="S830" s="24" t="n">
        <v>19</v>
      </c>
      <c r="T830" s="25" t="n">
        <f aca="false">IF(A830="","",E830+F830)</f>
        <v>85800</v>
      </c>
      <c r="U830" s="26" t="n">
        <f aca="false">IFERROR(H830/G830,"")</f>
        <v>0.0459344726243605</v>
      </c>
      <c r="V830" s="27" t="n">
        <f aca="false">IFERROR(J830/I830,"")</f>
        <v>0.0605187319884726</v>
      </c>
      <c r="W830" s="27" t="n">
        <f aca="false">IFERROR(K830/J830,"")</f>
        <v>0.761904761904762</v>
      </c>
      <c r="X830" s="25" t="n">
        <f aca="false">IFERROR(T830/K830,"")</f>
        <v>5362.5</v>
      </c>
      <c r="Y830" s="27" t="n">
        <f aca="false">IFERROR(O830/K830,"")</f>
        <v>0.5625</v>
      </c>
      <c r="Z830" s="27" t="n">
        <f aca="false">IFERROR(P830/O830,"")</f>
        <v>0.777777777777778</v>
      </c>
      <c r="AA830" s="27" t="n">
        <f aca="false">IFERROR(Q830/P830,"")</f>
        <v>0.428571428571429</v>
      </c>
      <c r="AB830" s="25" t="n">
        <f aca="false">IFERROR(T830/P830,"")</f>
        <v>12257.1428571429</v>
      </c>
      <c r="AC830" s="25" t="n">
        <f aca="false">IFERROR(T830/Q830,"")</f>
        <v>28600</v>
      </c>
      <c r="AD830" s="25" t="n">
        <f aca="false">IFERROR(R830/Q830,"")</f>
        <v>85200</v>
      </c>
      <c r="AE830" s="28" t="n">
        <f aca="false">IFERROR(R830/T830,"")</f>
        <v>2.97902097902098</v>
      </c>
      <c r="AF830" s="29" t="str">
        <f aca="false">IF(A830="","",IF(OR(O830&gt;K830,P830&gt;O830,Q830&gt;P830,K830&gt;J830),"CHECK","OK"))</f>
        <v>OK</v>
      </c>
    </row>
    <row r="831" customFormat="false" ht="15" hidden="false" customHeight="false" outlineLevel="0" collapsed="false">
      <c r="A831" s="21" t="n">
        <v>46174</v>
      </c>
      <c r="B831" s="4" t="s">
        <v>115</v>
      </c>
      <c r="C831" s="4" t="s">
        <v>120</v>
      </c>
      <c r="D831" s="4" t="s">
        <v>117</v>
      </c>
      <c r="E831" s="16" t="n">
        <v>14200</v>
      </c>
      <c r="F831" s="16" t="n">
        <v>1600</v>
      </c>
      <c r="G831" s="14" t="n">
        <v>2410</v>
      </c>
      <c r="H831" s="14" t="n">
        <v>316</v>
      </c>
      <c r="I831" s="14" t="n">
        <v>262</v>
      </c>
      <c r="J831" s="14" t="n">
        <v>24</v>
      </c>
      <c r="K831" s="14" t="n">
        <v>22</v>
      </c>
      <c r="L831" s="14" t="n">
        <v>12</v>
      </c>
      <c r="M831" s="14" t="n">
        <v>8</v>
      </c>
      <c r="N831" s="14" t="n">
        <v>4</v>
      </c>
      <c r="O831" s="14" t="n">
        <v>15</v>
      </c>
      <c r="P831" s="14" t="n">
        <v>13</v>
      </c>
      <c r="Q831" s="14" t="n">
        <v>8</v>
      </c>
      <c r="R831" s="16" t="n">
        <v>717100</v>
      </c>
      <c r="S831" s="24" t="n">
        <v>21</v>
      </c>
      <c r="T831" s="25" t="n">
        <f aca="false">IF(A831="","",E831+F831)</f>
        <v>15800</v>
      </c>
      <c r="U831" s="26" t="n">
        <f aca="false">IFERROR(H831/G831,"")</f>
        <v>0.131120331950207</v>
      </c>
      <c r="V831" s="27" t="n">
        <f aca="false">IFERROR(J831/I831,"")</f>
        <v>0.0916030534351145</v>
      </c>
      <c r="W831" s="27" t="n">
        <f aca="false">IFERROR(K831/J831,"")</f>
        <v>0.916666666666667</v>
      </c>
      <c r="X831" s="25" t="n">
        <f aca="false">IFERROR(T831/K831,"")</f>
        <v>718.181818181818</v>
      </c>
      <c r="Y831" s="27" t="n">
        <f aca="false">IFERROR(O831/K831,"")</f>
        <v>0.681818181818182</v>
      </c>
      <c r="Z831" s="27" t="n">
        <f aca="false">IFERROR(P831/O831,"")</f>
        <v>0.866666666666667</v>
      </c>
      <c r="AA831" s="27" t="n">
        <f aca="false">IFERROR(Q831/P831,"")</f>
        <v>0.615384615384615</v>
      </c>
      <c r="AB831" s="25" t="n">
        <f aca="false">IFERROR(T831/P831,"")</f>
        <v>1215.38461538462</v>
      </c>
      <c r="AC831" s="25" t="n">
        <f aca="false">IFERROR(T831/Q831,"")</f>
        <v>1975</v>
      </c>
      <c r="AD831" s="25" t="n">
        <f aca="false">IFERROR(R831/Q831,"")</f>
        <v>89637.5</v>
      </c>
      <c r="AE831" s="28" t="n">
        <f aca="false">IFERROR(R831/T831,"")</f>
        <v>45.3860759493671</v>
      </c>
      <c r="AF831" s="29" t="str">
        <f aca="false">IF(A831="","",IF(OR(O831&gt;K831,P831&gt;O831,Q831&gt;P831,K831&gt;J831),"CHECK","OK"))</f>
        <v>OK</v>
      </c>
    </row>
    <row r="832" customFormat="false" ht="15" hidden="false" customHeight="false" outlineLevel="0" collapsed="false">
      <c r="A832" s="21" t="n">
        <v>46174</v>
      </c>
      <c r="B832" s="4" t="s">
        <v>115</v>
      </c>
      <c r="C832" s="4" t="s">
        <v>120</v>
      </c>
      <c r="D832" s="4" t="s">
        <v>121</v>
      </c>
      <c r="E832" s="16" t="n">
        <v>48600</v>
      </c>
      <c r="F832" s="16" t="n">
        <v>4100</v>
      </c>
      <c r="G832" s="14" t="n">
        <v>39538</v>
      </c>
      <c r="H832" s="14" t="n">
        <v>493</v>
      </c>
      <c r="I832" s="14" t="n">
        <v>413</v>
      </c>
      <c r="J832" s="14" t="n">
        <v>20</v>
      </c>
      <c r="K832" s="14" t="n">
        <v>10</v>
      </c>
      <c r="L832" s="14" t="n">
        <v>10</v>
      </c>
      <c r="M832" s="14" t="n">
        <v>7</v>
      </c>
      <c r="N832" s="14" t="n">
        <v>3</v>
      </c>
      <c r="O832" s="14" t="n">
        <v>5</v>
      </c>
      <c r="P832" s="14" t="n">
        <v>4</v>
      </c>
      <c r="Q832" s="14" t="n">
        <v>2</v>
      </c>
      <c r="R832" s="16" t="n">
        <v>163300</v>
      </c>
      <c r="S832" s="24" t="n">
        <v>12</v>
      </c>
      <c r="T832" s="25" t="n">
        <f aca="false">IF(A832="","",E832+F832)</f>
        <v>52700</v>
      </c>
      <c r="U832" s="26" t="n">
        <f aca="false">IFERROR(H832/G832,"")</f>
        <v>0.0124690171480601</v>
      </c>
      <c r="V832" s="27" t="n">
        <f aca="false">IFERROR(J832/I832,"")</f>
        <v>0.0484261501210654</v>
      </c>
      <c r="W832" s="27" t="n">
        <f aca="false">IFERROR(K832/J832,"")</f>
        <v>0.5</v>
      </c>
      <c r="X832" s="25" t="n">
        <f aca="false">IFERROR(T832/K832,"")</f>
        <v>5270</v>
      </c>
      <c r="Y832" s="27" t="n">
        <f aca="false">IFERROR(O832/K832,"")</f>
        <v>0.5</v>
      </c>
      <c r="Z832" s="27" t="n">
        <f aca="false">IFERROR(P832/O832,"")</f>
        <v>0.8</v>
      </c>
      <c r="AA832" s="27" t="n">
        <f aca="false">IFERROR(Q832/P832,"")</f>
        <v>0.5</v>
      </c>
      <c r="AB832" s="25" t="n">
        <f aca="false">IFERROR(T832/P832,"")</f>
        <v>13175</v>
      </c>
      <c r="AC832" s="25" t="n">
        <f aca="false">IFERROR(T832/Q832,"")</f>
        <v>26350</v>
      </c>
      <c r="AD832" s="25" t="n">
        <f aca="false">IFERROR(R832/Q832,"")</f>
        <v>81650</v>
      </c>
      <c r="AE832" s="28" t="n">
        <f aca="false">IFERROR(R832/T832,"")</f>
        <v>3.09867172675522</v>
      </c>
      <c r="AF832" s="29" t="str">
        <f aca="false">IF(A832="","",IF(OR(O832&gt;K832,P832&gt;O832,Q832&gt;P832,K832&gt;J832),"CHECK","OK"))</f>
        <v>OK</v>
      </c>
    </row>
    <row r="833" customFormat="false" ht="15" hidden="false" customHeight="false" outlineLevel="0" collapsed="false">
      <c r="A833" s="21" t="n">
        <v>46174</v>
      </c>
      <c r="B833" s="4" t="s">
        <v>115</v>
      </c>
      <c r="C833" s="4" t="s">
        <v>120</v>
      </c>
      <c r="D833" s="4" t="s">
        <v>123</v>
      </c>
      <c r="E833" s="16" t="n">
        <v>23700</v>
      </c>
      <c r="F833" s="16" t="n">
        <v>5200</v>
      </c>
      <c r="G833" s="14" t="n">
        <v>42637</v>
      </c>
      <c r="H833" s="14" t="n">
        <v>173</v>
      </c>
      <c r="I833" s="14" t="n">
        <v>130</v>
      </c>
      <c r="J833" s="14" t="n">
        <v>3</v>
      </c>
      <c r="K833" s="14" t="n">
        <v>2</v>
      </c>
      <c r="L833" s="14" t="n">
        <v>2</v>
      </c>
      <c r="M833" s="14" t="n">
        <v>1</v>
      </c>
      <c r="N833" s="14" t="n">
        <v>0</v>
      </c>
      <c r="O833" s="14" t="n">
        <v>1</v>
      </c>
      <c r="P833" s="14" t="n">
        <v>1</v>
      </c>
      <c r="Q833" s="14" t="n">
        <v>1</v>
      </c>
      <c r="R833" s="16" t="n">
        <v>72600</v>
      </c>
      <c r="S833" s="24" t="n">
        <v>20</v>
      </c>
      <c r="T833" s="25" t="n">
        <f aca="false">IF(A833="","",E833+F833)</f>
        <v>28900</v>
      </c>
      <c r="U833" s="26" t="n">
        <f aca="false">IFERROR(H833/G833,"")</f>
        <v>0.00405750873654338</v>
      </c>
      <c r="V833" s="27" t="n">
        <f aca="false">IFERROR(J833/I833,"")</f>
        <v>0.0230769230769231</v>
      </c>
      <c r="W833" s="27" t="n">
        <f aca="false">IFERROR(K833/J833,"")</f>
        <v>0.666666666666667</v>
      </c>
      <c r="X833" s="25" t="n">
        <f aca="false">IFERROR(T833/K833,"")</f>
        <v>14450</v>
      </c>
      <c r="Y833" s="27" t="n">
        <f aca="false">IFERROR(O833/K833,"")</f>
        <v>0.5</v>
      </c>
      <c r="Z833" s="27" t="n">
        <f aca="false">IFERROR(P833/O833,"")</f>
        <v>1</v>
      </c>
      <c r="AA833" s="27" t="n">
        <f aca="false">IFERROR(Q833/P833,"")</f>
        <v>1</v>
      </c>
      <c r="AB833" s="25" t="n">
        <f aca="false">IFERROR(T833/P833,"")</f>
        <v>28900</v>
      </c>
      <c r="AC833" s="25" t="n">
        <f aca="false">IFERROR(T833/Q833,"")</f>
        <v>28900</v>
      </c>
      <c r="AD833" s="25" t="n">
        <f aca="false">IFERROR(R833/Q833,"")</f>
        <v>72600</v>
      </c>
      <c r="AE833" s="28" t="n">
        <f aca="false">IFERROR(R833/T833,"")</f>
        <v>2.5121107266436</v>
      </c>
      <c r="AF833" s="29" t="str">
        <f aca="false">IF(A833="","",IF(OR(O833&gt;K833,P833&gt;O833,Q833&gt;P833,K833&gt;J833),"CHECK","OK"))</f>
        <v>OK</v>
      </c>
    </row>
    <row r="834" customFormat="false" ht="15" hidden="false" customHeight="false" outlineLevel="0" collapsed="false">
      <c r="A834" s="21" t="n">
        <v>46174</v>
      </c>
      <c r="B834" s="4" t="s">
        <v>115</v>
      </c>
      <c r="C834" s="4" t="s">
        <v>120</v>
      </c>
      <c r="D834" s="4" t="s">
        <v>126</v>
      </c>
      <c r="E834" s="16" t="n">
        <v>44700</v>
      </c>
      <c r="F834" s="16" t="n">
        <v>6200</v>
      </c>
      <c r="G834" s="14" t="n">
        <v>55584</v>
      </c>
      <c r="H834" s="14" t="n">
        <v>468</v>
      </c>
      <c r="I834" s="14" t="n">
        <v>297</v>
      </c>
      <c r="J834" s="14" t="n">
        <v>14</v>
      </c>
      <c r="K834" s="14" t="n">
        <v>6</v>
      </c>
      <c r="L834" s="14" t="n">
        <v>7</v>
      </c>
      <c r="M834" s="14" t="n">
        <v>5</v>
      </c>
      <c r="N834" s="14" t="n">
        <v>2</v>
      </c>
      <c r="O834" s="14" t="n">
        <v>3</v>
      </c>
      <c r="P834" s="14" t="n">
        <v>2</v>
      </c>
      <c r="Q834" s="14" t="n">
        <v>1</v>
      </c>
      <c r="R834" s="16" t="n">
        <v>84500</v>
      </c>
      <c r="S834" s="24" t="n">
        <v>10</v>
      </c>
      <c r="T834" s="25" t="n">
        <f aca="false">IF(A834="","",E834+F834)</f>
        <v>50900</v>
      </c>
      <c r="U834" s="26" t="n">
        <f aca="false">IFERROR(H834/G834,"")</f>
        <v>0.00841968911917099</v>
      </c>
      <c r="V834" s="27" t="n">
        <f aca="false">IFERROR(J834/I834,"")</f>
        <v>0.0471380471380471</v>
      </c>
      <c r="W834" s="27" t="n">
        <f aca="false">IFERROR(K834/J834,"")</f>
        <v>0.428571428571429</v>
      </c>
      <c r="X834" s="25" t="n">
        <f aca="false">IFERROR(T834/K834,"")</f>
        <v>8483.33333333333</v>
      </c>
      <c r="Y834" s="27" t="n">
        <f aca="false">IFERROR(O834/K834,"")</f>
        <v>0.5</v>
      </c>
      <c r="Z834" s="27" t="n">
        <f aca="false">IFERROR(P834/O834,"")</f>
        <v>0.666666666666667</v>
      </c>
      <c r="AA834" s="27" t="n">
        <f aca="false">IFERROR(Q834/P834,"")</f>
        <v>0.5</v>
      </c>
      <c r="AB834" s="25" t="n">
        <f aca="false">IFERROR(T834/P834,"")</f>
        <v>25450</v>
      </c>
      <c r="AC834" s="25" t="n">
        <f aca="false">IFERROR(T834/Q834,"")</f>
        <v>50900</v>
      </c>
      <c r="AD834" s="25" t="n">
        <f aca="false">IFERROR(R834/Q834,"")</f>
        <v>84500</v>
      </c>
      <c r="AE834" s="28" t="n">
        <f aca="false">IFERROR(R834/T834,"")</f>
        <v>1.66011787819253</v>
      </c>
      <c r="AF834" s="29" t="str">
        <f aca="false">IF(A834="","",IF(OR(O834&gt;K834,P834&gt;O834,Q834&gt;P834,K834&gt;J834),"CHECK","OK"))</f>
        <v>OK</v>
      </c>
    </row>
    <row r="835" customFormat="false" ht="15" hidden="false" customHeight="false" outlineLevel="0" collapsed="false">
      <c r="A835" s="21" t="n">
        <v>46174</v>
      </c>
      <c r="B835" s="4" t="s">
        <v>115</v>
      </c>
      <c r="C835" s="4" t="s">
        <v>120</v>
      </c>
      <c r="D835" s="4" t="s">
        <v>127</v>
      </c>
      <c r="E835" s="16" t="n">
        <v>0</v>
      </c>
      <c r="F835" s="16" t="n">
        <v>12600</v>
      </c>
      <c r="G835" s="14" t="n">
        <v>13633</v>
      </c>
      <c r="H835" s="14" t="n">
        <v>408</v>
      </c>
      <c r="I835" s="14" t="n">
        <v>405</v>
      </c>
      <c r="J835" s="14" t="n">
        <v>12</v>
      </c>
      <c r="K835" s="14" t="n">
        <v>10</v>
      </c>
      <c r="L835" s="14" t="n">
        <v>6</v>
      </c>
      <c r="M835" s="14" t="n">
        <v>4</v>
      </c>
      <c r="N835" s="14" t="n">
        <v>2</v>
      </c>
      <c r="O835" s="14" t="n">
        <v>6</v>
      </c>
      <c r="P835" s="14" t="n">
        <v>5</v>
      </c>
      <c r="Q835" s="14" t="n">
        <v>3</v>
      </c>
      <c r="R835" s="16" t="n">
        <v>276400</v>
      </c>
      <c r="S835" s="24" t="n">
        <v>13</v>
      </c>
      <c r="T835" s="25" t="n">
        <f aca="false">IF(A835="","",E835+F835)</f>
        <v>12600</v>
      </c>
      <c r="U835" s="26" t="n">
        <f aca="false">IFERROR(H835/G835,"")</f>
        <v>0.0299273820875816</v>
      </c>
      <c r="V835" s="27" t="n">
        <f aca="false">IFERROR(J835/I835,"")</f>
        <v>0.0296296296296296</v>
      </c>
      <c r="W835" s="27" t="n">
        <f aca="false">IFERROR(K835/J835,"")</f>
        <v>0.833333333333333</v>
      </c>
      <c r="X835" s="25" t="n">
        <f aca="false">IFERROR(T835/K835,"")</f>
        <v>1260</v>
      </c>
      <c r="Y835" s="27" t="n">
        <f aca="false">IFERROR(O835/K835,"")</f>
        <v>0.6</v>
      </c>
      <c r="Z835" s="27" t="n">
        <f aca="false">IFERROR(P835/O835,"")</f>
        <v>0.833333333333333</v>
      </c>
      <c r="AA835" s="27" t="n">
        <f aca="false">IFERROR(Q835/P835,"")</f>
        <v>0.6</v>
      </c>
      <c r="AB835" s="25" t="n">
        <f aca="false">IFERROR(T835/P835,"")</f>
        <v>2520</v>
      </c>
      <c r="AC835" s="25" t="n">
        <f aca="false">IFERROR(T835/Q835,"")</f>
        <v>4200</v>
      </c>
      <c r="AD835" s="25" t="n">
        <f aca="false">IFERROR(R835/Q835,"")</f>
        <v>92133.3333333333</v>
      </c>
      <c r="AE835" s="28" t="n">
        <f aca="false">IFERROR(R835/T835,"")</f>
        <v>21.9365079365079</v>
      </c>
      <c r="AF835" s="29" t="str">
        <f aca="false">IF(A835="","",IF(OR(O835&gt;K835,P835&gt;O835,Q835&gt;P835,K835&gt;J835),"CHECK","OK"))</f>
        <v>OK</v>
      </c>
    </row>
    <row r="836" customFormat="false" ht="15" hidden="false" customHeight="false" outlineLevel="0" collapsed="false">
      <c r="A836" s="21" t="n">
        <v>46174</v>
      </c>
      <c r="B836" s="4" t="s">
        <v>115</v>
      </c>
      <c r="C836" s="4" t="s">
        <v>120</v>
      </c>
      <c r="D836" s="4" t="s">
        <v>128</v>
      </c>
      <c r="E836" s="16" t="n">
        <v>0</v>
      </c>
      <c r="F836" s="16" t="n">
        <v>4300</v>
      </c>
      <c r="G836" s="14" t="n">
        <v>5727</v>
      </c>
      <c r="H836" s="14" t="n">
        <v>297</v>
      </c>
      <c r="I836" s="14" t="n">
        <v>237</v>
      </c>
      <c r="J836" s="14" t="n">
        <v>54</v>
      </c>
      <c r="K836" s="14" t="n">
        <v>41</v>
      </c>
      <c r="L836" s="14" t="n">
        <v>40</v>
      </c>
      <c r="M836" s="14" t="n">
        <v>5</v>
      </c>
      <c r="N836" s="14" t="n">
        <v>9</v>
      </c>
      <c r="O836" s="14" t="n">
        <v>27</v>
      </c>
      <c r="P836" s="14" t="n">
        <v>22</v>
      </c>
      <c r="Q836" s="14" t="n">
        <v>12</v>
      </c>
      <c r="R836" s="16" t="n">
        <v>929300</v>
      </c>
      <c r="S836" s="24" t="n">
        <v>11</v>
      </c>
      <c r="T836" s="25" t="n">
        <f aca="false">IF(A836="","",E836+F836)</f>
        <v>4300</v>
      </c>
      <c r="U836" s="26" t="n">
        <f aca="false">IFERROR(H836/G836,"")</f>
        <v>0.0518596123624935</v>
      </c>
      <c r="V836" s="27" t="n">
        <f aca="false">IFERROR(J836/I836,"")</f>
        <v>0.227848101265823</v>
      </c>
      <c r="W836" s="27" t="n">
        <f aca="false">IFERROR(K836/J836,"")</f>
        <v>0.759259259259259</v>
      </c>
      <c r="X836" s="25" t="n">
        <f aca="false">IFERROR(T836/K836,"")</f>
        <v>104.878048780488</v>
      </c>
      <c r="Y836" s="27" t="n">
        <f aca="false">IFERROR(O836/K836,"")</f>
        <v>0.658536585365854</v>
      </c>
      <c r="Z836" s="27" t="n">
        <f aca="false">IFERROR(P836/O836,"")</f>
        <v>0.814814814814815</v>
      </c>
      <c r="AA836" s="27" t="n">
        <f aca="false">IFERROR(Q836/P836,"")</f>
        <v>0.545454545454545</v>
      </c>
      <c r="AB836" s="25" t="n">
        <f aca="false">IFERROR(T836/P836,"")</f>
        <v>195.454545454545</v>
      </c>
      <c r="AC836" s="25" t="n">
        <f aca="false">IFERROR(T836/Q836,"")</f>
        <v>358.333333333333</v>
      </c>
      <c r="AD836" s="25" t="n">
        <f aca="false">IFERROR(R836/Q836,"")</f>
        <v>77441.6666666667</v>
      </c>
      <c r="AE836" s="28" t="n">
        <f aca="false">IFERROR(R836/T836,"")</f>
        <v>216.116279069767</v>
      </c>
      <c r="AF836" s="29" t="str">
        <f aca="false">IF(A836="","",IF(OR(O836&gt;K836,P836&gt;O836,Q836&gt;P836,K836&gt;J836),"CHECK","OK"))</f>
        <v>OK</v>
      </c>
    </row>
    <row r="837" customFormat="false" ht="15" hidden="false" customHeight="false" outlineLevel="0" collapsed="false">
      <c r="A837" s="21" t="n">
        <v>46174</v>
      </c>
      <c r="B837" s="4" t="s">
        <v>115</v>
      </c>
      <c r="C837" s="4" t="s">
        <v>120</v>
      </c>
      <c r="D837" s="4" t="s">
        <v>129</v>
      </c>
      <c r="E837" s="16" t="n">
        <v>0</v>
      </c>
      <c r="F837" s="16" t="n">
        <v>8400</v>
      </c>
      <c r="G837" s="14" t="n">
        <v>7871</v>
      </c>
      <c r="H837" s="14" t="n">
        <v>74</v>
      </c>
      <c r="I837" s="14" t="n">
        <v>57</v>
      </c>
      <c r="J837" s="14" t="n">
        <v>1</v>
      </c>
      <c r="K837" s="14" t="n">
        <v>0</v>
      </c>
      <c r="L837" s="14" t="n">
        <v>0</v>
      </c>
      <c r="M837" s="14" t="n">
        <v>0</v>
      </c>
      <c r="N837" s="14" t="n">
        <v>1</v>
      </c>
      <c r="O837" s="14" t="n">
        <v>0</v>
      </c>
      <c r="P837" s="14" t="n">
        <v>0</v>
      </c>
      <c r="Q837" s="14" t="n">
        <v>0</v>
      </c>
      <c r="R837" s="16" t="n">
        <v>0</v>
      </c>
      <c r="S837" s="24" t="n">
        <v>10</v>
      </c>
      <c r="T837" s="25" t="n">
        <f aca="false">IF(A837="","",E837+F837)</f>
        <v>8400</v>
      </c>
      <c r="U837" s="26" t="n">
        <f aca="false">IFERROR(H837/G837,"")</f>
        <v>0.00940160081311142</v>
      </c>
      <c r="V837" s="27" t="n">
        <f aca="false">IFERROR(J837/I837,"")</f>
        <v>0.0175438596491228</v>
      </c>
      <c r="W837" s="27" t="n">
        <f aca="false">IFERROR(K837/J837,"")</f>
        <v>0</v>
      </c>
      <c r="X837" s="25" t="str">
        <f aca="false">IFERROR(T837/K837,"")</f>
        <v/>
      </c>
      <c r="Y837" s="27" t="str">
        <f aca="false">IFERROR(O837/K837,"")</f>
        <v/>
      </c>
      <c r="Z837" s="27" t="str">
        <f aca="false">IFERROR(P837/O837,"")</f>
        <v/>
      </c>
      <c r="AA837" s="27" t="str">
        <f aca="false">IFERROR(Q837/P837,"")</f>
        <v/>
      </c>
      <c r="AB837" s="25" t="str">
        <f aca="false">IFERROR(T837/P837,"")</f>
        <v/>
      </c>
      <c r="AC837" s="25" t="str">
        <f aca="false">IFERROR(T837/Q837,"")</f>
        <v/>
      </c>
      <c r="AD837" s="25" t="str">
        <f aca="false">IFERROR(R837/Q837,"")</f>
        <v/>
      </c>
      <c r="AE837" s="28" t="n">
        <f aca="false">IFERROR(R837/T837,"")</f>
        <v>0</v>
      </c>
      <c r="AF837" s="29" t="str">
        <f aca="false">IF(A837="","",IF(OR(O837&gt;K837,P837&gt;O837,Q837&gt;P837,K837&gt;J837),"CHECK","OK"))</f>
        <v>OK</v>
      </c>
    </row>
    <row r="838" customFormat="false" ht="15" hidden="false" customHeight="false" outlineLevel="0" collapsed="false">
      <c r="A838" s="21" t="n">
        <v>46174</v>
      </c>
      <c r="B838" s="4" t="s">
        <v>115</v>
      </c>
      <c r="C838" s="4" t="s">
        <v>120</v>
      </c>
      <c r="D838" s="4" t="s">
        <v>130</v>
      </c>
      <c r="E838" s="16" t="n">
        <v>0</v>
      </c>
      <c r="F838" s="16" t="n">
        <v>0</v>
      </c>
      <c r="G838" s="14" t="n">
        <v>0</v>
      </c>
      <c r="H838" s="14" t="n">
        <v>0</v>
      </c>
      <c r="I838" s="14" t="n">
        <v>0</v>
      </c>
      <c r="J838" s="14" t="n">
        <v>3</v>
      </c>
      <c r="K838" s="14" t="n">
        <v>2</v>
      </c>
      <c r="L838" s="14" t="n">
        <v>0</v>
      </c>
      <c r="M838" s="14" t="n">
        <v>0</v>
      </c>
      <c r="N838" s="14" t="n">
        <v>3</v>
      </c>
      <c r="O838" s="14" t="n">
        <v>1</v>
      </c>
      <c r="P838" s="14" t="n">
        <v>1</v>
      </c>
      <c r="Q838" s="14" t="n">
        <v>1</v>
      </c>
      <c r="R838" s="16" t="n">
        <v>82100</v>
      </c>
      <c r="S838" s="24" t="n">
        <v>9</v>
      </c>
      <c r="T838" s="25" t="n">
        <f aca="false">IF(A838="","",E838+F838)</f>
        <v>0</v>
      </c>
      <c r="U838" s="26" t="str">
        <f aca="false">IFERROR(H838/G838,"")</f>
        <v/>
      </c>
      <c r="V838" s="27" t="str">
        <f aca="false">IFERROR(J838/I838,"")</f>
        <v/>
      </c>
      <c r="W838" s="27" t="n">
        <f aca="false">IFERROR(K838/J838,"")</f>
        <v>0.666666666666667</v>
      </c>
      <c r="X838" s="25" t="n">
        <f aca="false">IFERROR(T838/K838,"")</f>
        <v>0</v>
      </c>
      <c r="Y838" s="27" t="n">
        <f aca="false">IFERROR(O838/K838,"")</f>
        <v>0.5</v>
      </c>
      <c r="Z838" s="27" t="n">
        <f aca="false">IFERROR(P838/O838,"")</f>
        <v>1</v>
      </c>
      <c r="AA838" s="27" t="n">
        <f aca="false">IFERROR(Q838/P838,"")</f>
        <v>1</v>
      </c>
      <c r="AB838" s="25" t="n">
        <f aca="false">IFERROR(T838/P838,"")</f>
        <v>0</v>
      </c>
      <c r="AC838" s="25" t="n">
        <f aca="false">IFERROR(T838/Q838,"")</f>
        <v>0</v>
      </c>
      <c r="AD838" s="25" t="n">
        <f aca="false">IFERROR(R838/Q838,"")</f>
        <v>82100</v>
      </c>
      <c r="AE838" s="28" t="str">
        <f aca="false">IFERROR(R838/T838,"")</f>
        <v/>
      </c>
      <c r="AF838" s="29" t="str">
        <f aca="false">IF(A838="","",IF(OR(O838&gt;K838,P838&gt;O838,Q838&gt;P838,K838&gt;J838),"CHECK","OK"))</f>
        <v>OK</v>
      </c>
    </row>
    <row r="839" customFormat="false" ht="15" hidden="false" customHeight="false" outlineLevel="0" collapsed="false">
      <c r="A839" s="21" t="n">
        <v>46174</v>
      </c>
      <c r="B839" s="4" t="s">
        <v>115</v>
      </c>
      <c r="C839" s="4" t="s">
        <v>120</v>
      </c>
      <c r="D839" s="4" t="s">
        <v>131</v>
      </c>
      <c r="E839" s="16" t="n">
        <v>0</v>
      </c>
      <c r="F839" s="16" t="n">
        <v>2600</v>
      </c>
      <c r="G839" s="14" t="n">
        <v>2962</v>
      </c>
      <c r="H839" s="14" t="n">
        <v>53</v>
      </c>
      <c r="I839" s="14" t="n">
        <v>35</v>
      </c>
      <c r="J839" s="14" t="n">
        <v>2</v>
      </c>
      <c r="K839" s="14" t="n">
        <v>1</v>
      </c>
      <c r="L839" s="14" t="n">
        <v>1</v>
      </c>
      <c r="M839" s="14" t="n">
        <v>1</v>
      </c>
      <c r="N839" s="14" t="n">
        <v>0</v>
      </c>
      <c r="O839" s="14" t="n">
        <v>1</v>
      </c>
      <c r="P839" s="14" t="n">
        <v>1</v>
      </c>
      <c r="Q839" s="14" t="n">
        <v>1</v>
      </c>
      <c r="R839" s="16" t="n">
        <v>95800</v>
      </c>
      <c r="S839" s="24" t="n">
        <v>24</v>
      </c>
      <c r="T839" s="25" t="n">
        <f aca="false">IF(A839="","",E839+F839)</f>
        <v>2600</v>
      </c>
      <c r="U839" s="26" t="n">
        <f aca="false">IFERROR(H839/G839,"")</f>
        <v>0.0178933153274814</v>
      </c>
      <c r="V839" s="27" t="n">
        <f aca="false">IFERROR(J839/I839,"")</f>
        <v>0.0571428571428571</v>
      </c>
      <c r="W839" s="27" t="n">
        <f aca="false">IFERROR(K839/J839,"")</f>
        <v>0.5</v>
      </c>
      <c r="X839" s="25" t="n">
        <f aca="false">IFERROR(T839/K839,"")</f>
        <v>2600</v>
      </c>
      <c r="Y839" s="27" t="n">
        <f aca="false">IFERROR(O839/K839,"")</f>
        <v>1</v>
      </c>
      <c r="Z839" s="27" t="n">
        <f aca="false">IFERROR(P839/O839,"")</f>
        <v>1</v>
      </c>
      <c r="AA839" s="27" t="n">
        <f aca="false">IFERROR(Q839/P839,"")</f>
        <v>1</v>
      </c>
      <c r="AB839" s="25" t="n">
        <f aca="false">IFERROR(T839/P839,"")</f>
        <v>2600</v>
      </c>
      <c r="AC839" s="25" t="n">
        <f aca="false">IFERROR(T839/Q839,"")</f>
        <v>2600</v>
      </c>
      <c r="AD839" s="25" t="n">
        <f aca="false">IFERROR(R839/Q839,"")</f>
        <v>95800</v>
      </c>
      <c r="AE839" s="28" t="n">
        <f aca="false">IFERROR(R839/T839,"")</f>
        <v>36.8461538461539</v>
      </c>
      <c r="AF839" s="29" t="str">
        <f aca="false">IF(A839="","",IF(OR(O839&gt;K839,P839&gt;O839,Q839&gt;P839,K839&gt;J839),"CHECK","OK"))</f>
        <v>OK</v>
      </c>
    </row>
    <row r="840" customFormat="false" ht="15" hidden="false" customHeight="false" outlineLevel="0" collapsed="false">
      <c r="A840" s="21" t="n">
        <v>46174</v>
      </c>
      <c r="B840" s="4" t="s">
        <v>115</v>
      </c>
      <c r="C840" s="4" t="s">
        <v>120</v>
      </c>
      <c r="D840" s="4" t="s">
        <v>132</v>
      </c>
      <c r="E840" s="16" t="n">
        <v>0</v>
      </c>
      <c r="F840" s="16" t="n">
        <v>0</v>
      </c>
      <c r="G840" s="14" t="n">
        <v>0</v>
      </c>
      <c r="H840" s="14" t="n">
        <v>0</v>
      </c>
      <c r="I840" s="14" t="n">
        <v>0</v>
      </c>
      <c r="J840" s="14" t="n">
        <v>3</v>
      </c>
      <c r="K840" s="14" t="n">
        <v>2</v>
      </c>
      <c r="L840" s="14" t="n">
        <v>2</v>
      </c>
      <c r="M840" s="14" t="n">
        <v>1</v>
      </c>
      <c r="N840" s="14" t="n">
        <v>0</v>
      </c>
      <c r="O840" s="14" t="n">
        <v>2</v>
      </c>
      <c r="P840" s="14" t="n">
        <v>2</v>
      </c>
      <c r="Q840" s="14" t="n">
        <v>1</v>
      </c>
      <c r="R840" s="16" t="n">
        <v>75000</v>
      </c>
      <c r="S840" s="24" t="n">
        <v>15</v>
      </c>
      <c r="T840" s="25" t="n">
        <f aca="false">IF(A840="","",E840+F840)</f>
        <v>0</v>
      </c>
      <c r="U840" s="26" t="str">
        <f aca="false">IFERROR(H840/G840,"")</f>
        <v/>
      </c>
      <c r="V840" s="27" t="str">
        <f aca="false">IFERROR(J840/I840,"")</f>
        <v/>
      </c>
      <c r="W840" s="27" t="n">
        <f aca="false">IFERROR(K840/J840,"")</f>
        <v>0.666666666666667</v>
      </c>
      <c r="X840" s="25" t="n">
        <f aca="false">IFERROR(T840/K840,"")</f>
        <v>0</v>
      </c>
      <c r="Y840" s="27" t="n">
        <f aca="false">IFERROR(O840/K840,"")</f>
        <v>1</v>
      </c>
      <c r="Z840" s="27" t="n">
        <f aca="false">IFERROR(P840/O840,"")</f>
        <v>1</v>
      </c>
      <c r="AA840" s="27" t="n">
        <f aca="false">IFERROR(Q840/P840,"")</f>
        <v>0.5</v>
      </c>
      <c r="AB840" s="25" t="n">
        <f aca="false">IFERROR(T840/P840,"")</f>
        <v>0</v>
      </c>
      <c r="AC840" s="25" t="n">
        <f aca="false">IFERROR(T840/Q840,"")</f>
        <v>0</v>
      </c>
      <c r="AD840" s="25" t="n">
        <f aca="false">IFERROR(R840/Q840,"")</f>
        <v>75000</v>
      </c>
      <c r="AE840" s="28" t="str">
        <f aca="false">IFERROR(R840/T840,"")</f>
        <v/>
      </c>
      <c r="AF840" s="29" t="str">
        <f aca="false">IF(A840="","",IF(OR(O840&gt;K840,P840&gt;O840,Q840&gt;P840,K840&gt;J840),"CHECK","OK"))</f>
        <v>OK</v>
      </c>
    </row>
    <row r="841" customFormat="false" ht="15" hidden="false" customHeight="false" outlineLevel="0" collapsed="false">
      <c r="A841" s="21" t="n">
        <v>46174</v>
      </c>
      <c r="B841" s="4" t="s">
        <v>115</v>
      </c>
      <c r="C841" s="4" t="s">
        <v>120</v>
      </c>
      <c r="D841" s="4" t="s">
        <v>133</v>
      </c>
      <c r="E841" s="16" t="n">
        <v>0</v>
      </c>
      <c r="F841" s="16" t="n">
        <v>0</v>
      </c>
      <c r="G841" s="14" t="n">
        <v>0</v>
      </c>
      <c r="H841" s="14" t="n">
        <v>0</v>
      </c>
      <c r="I841" s="14" t="n">
        <v>101</v>
      </c>
      <c r="J841" s="14" t="n">
        <v>5</v>
      </c>
      <c r="K841" s="14" t="n">
        <v>3</v>
      </c>
      <c r="L841" s="14" t="n">
        <v>2</v>
      </c>
      <c r="M841" s="14" t="n">
        <v>2</v>
      </c>
      <c r="N841" s="14" t="n">
        <v>1</v>
      </c>
      <c r="O841" s="14" t="n">
        <v>2</v>
      </c>
      <c r="P841" s="14" t="n">
        <v>2</v>
      </c>
      <c r="Q841" s="14" t="n">
        <v>1</v>
      </c>
      <c r="R841" s="16" t="n">
        <v>95800</v>
      </c>
      <c r="S841" s="24" t="n">
        <v>11</v>
      </c>
      <c r="T841" s="25" t="n">
        <f aca="false">IF(A841="","",E841+F841)</f>
        <v>0</v>
      </c>
      <c r="U841" s="26" t="str">
        <f aca="false">IFERROR(H841/G841,"")</f>
        <v/>
      </c>
      <c r="V841" s="27" t="n">
        <f aca="false">IFERROR(J841/I841,"")</f>
        <v>0.0495049504950495</v>
      </c>
      <c r="W841" s="27" t="n">
        <f aca="false">IFERROR(K841/J841,"")</f>
        <v>0.6</v>
      </c>
      <c r="X841" s="25" t="n">
        <f aca="false">IFERROR(T841/K841,"")</f>
        <v>0</v>
      </c>
      <c r="Y841" s="27" t="n">
        <f aca="false">IFERROR(O841/K841,"")</f>
        <v>0.666666666666667</v>
      </c>
      <c r="Z841" s="27" t="n">
        <f aca="false">IFERROR(P841/O841,"")</f>
        <v>1</v>
      </c>
      <c r="AA841" s="27" t="n">
        <f aca="false">IFERROR(Q841/P841,"")</f>
        <v>0.5</v>
      </c>
      <c r="AB841" s="25" t="n">
        <f aca="false">IFERROR(T841/P841,"")</f>
        <v>0</v>
      </c>
      <c r="AC841" s="25" t="n">
        <f aca="false">IFERROR(T841/Q841,"")</f>
        <v>0</v>
      </c>
      <c r="AD841" s="25" t="n">
        <f aca="false">IFERROR(R841/Q841,"")</f>
        <v>95800</v>
      </c>
      <c r="AE841" s="28" t="str">
        <f aca="false">IFERROR(R841/T841,"")</f>
        <v/>
      </c>
      <c r="AF841" s="29" t="str">
        <f aca="false">IF(A841="","",IF(OR(O841&gt;K841,P841&gt;O841,Q841&gt;P841,K841&gt;J841),"CHECK","OK"))</f>
        <v>OK</v>
      </c>
    </row>
    <row r="842" customFormat="false" ht="15" hidden="false" customHeight="false" outlineLevel="0" collapsed="false">
      <c r="A842" s="21" t="n">
        <v>46174</v>
      </c>
      <c r="B842" s="4" t="s">
        <v>115</v>
      </c>
      <c r="C842" s="4" t="s">
        <v>122</v>
      </c>
      <c r="D842" s="4" t="s">
        <v>111</v>
      </c>
      <c r="E842" s="16" t="n">
        <v>40700</v>
      </c>
      <c r="F842" s="16" t="n">
        <v>4200</v>
      </c>
      <c r="G842" s="14" t="n">
        <v>11460</v>
      </c>
      <c r="H842" s="14" t="n">
        <v>472</v>
      </c>
      <c r="I842" s="14" t="n">
        <v>403</v>
      </c>
      <c r="J842" s="14" t="n">
        <v>24</v>
      </c>
      <c r="K842" s="14" t="n">
        <v>16</v>
      </c>
      <c r="L842" s="14" t="n">
        <v>12</v>
      </c>
      <c r="M842" s="14" t="n">
        <v>8</v>
      </c>
      <c r="N842" s="14" t="n">
        <v>4</v>
      </c>
      <c r="O842" s="14" t="n">
        <v>10</v>
      </c>
      <c r="P842" s="14" t="n">
        <v>8</v>
      </c>
      <c r="Q842" s="14" t="n">
        <v>7</v>
      </c>
      <c r="R842" s="16" t="n">
        <v>33000</v>
      </c>
      <c r="S842" s="24" t="n">
        <v>22</v>
      </c>
      <c r="T842" s="25" t="n">
        <f aca="false">IF(A842="","",E842+F842)</f>
        <v>44900</v>
      </c>
      <c r="U842" s="26" t="n">
        <f aca="false">IFERROR(H842/G842,"")</f>
        <v>0.0411867364746946</v>
      </c>
      <c r="V842" s="27" t="n">
        <f aca="false">IFERROR(J842/I842,"")</f>
        <v>0.0595533498759305</v>
      </c>
      <c r="W842" s="27" t="n">
        <f aca="false">IFERROR(K842/J842,"")</f>
        <v>0.666666666666667</v>
      </c>
      <c r="X842" s="25" t="n">
        <f aca="false">IFERROR(T842/K842,"")</f>
        <v>2806.25</v>
      </c>
      <c r="Y842" s="27" t="n">
        <f aca="false">IFERROR(O842/K842,"")</f>
        <v>0.625</v>
      </c>
      <c r="Z842" s="27" t="n">
        <f aca="false">IFERROR(P842/O842,"")</f>
        <v>0.8</v>
      </c>
      <c r="AA842" s="27" t="n">
        <f aca="false">IFERROR(Q842/P842,"")</f>
        <v>0.875</v>
      </c>
      <c r="AB842" s="25" t="n">
        <f aca="false">IFERROR(T842/P842,"")</f>
        <v>5612.5</v>
      </c>
      <c r="AC842" s="25" t="n">
        <f aca="false">IFERROR(T842/Q842,"")</f>
        <v>6414.28571428572</v>
      </c>
      <c r="AD842" s="25" t="n">
        <f aca="false">IFERROR(R842/Q842,"")</f>
        <v>4714.28571428572</v>
      </c>
      <c r="AE842" s="28" t="n">
        <f aca="false">IFERROR(R842/T842,"")</f>
        <v>0.734966592427617</v>
      </c>
      <c r="AF842" s="29" t="str">
        <f aca="false">IF(A842="","",IF(OR(O842&gt;K842,P842&gt;O842,Q842&gt;P842,K842&gt;J842),"CHECK","OK"))</f>
        <v>OK</v>
      </c>
    </row>
    <row r="843" customFormat="false" ht="15" hidden="false" customHeight="false" outlineLevel="0" collapsed="false">
      <c r="A843" s="21" t="n">
        <v>46174</v>
      </c>
      <c r="B843" s="4" t="s">
        <v>115</v>
      </c>
      <c r="C843" s="4" t="s">
        <v>122</v>
      </c>
      <c r="D843" s="4" t="s">
        <v>117</v>
      </c>
      <c r="E843" s="16" t="n">
        <v>9600</v>
      </c>
      <c r="F843" s="16" t="n">
        <v>1000</v>
      </c>
      <c r="G843" s="14" t="n">
        <v>2430</v>
      </c>
      <c r="H843" s="14" t="n">
        <v>295</v>
      </c>
      <c r="I843" s="14" t="n">
        <v>261</v>
      </c>
      <c r="J843" s="14" t="n">
        <v>25</v>
      </c>
      <c r="K843" s="14" t="n">
        <v>20</v>
      </c>
      <c r="L843" s="14" t="n">
        <v>12</v>
      </c>
      <c r="M843" s="14" t="n">
        <v>9</v>
      </c>
      <c r="N843" s="14" t="n">
        <v>4</v>
      </c>
      <c r="O843" s="14" t="n">
        <v>14</v>
      </c>
      <c r="P843" s="14" t="n">
        <v>12</v>
      </c>
      <c r="Q843" s="14" t="n">
        <v>11</v>
      </c>
      <c r="R843" s="16" t="n">
        <v>56400</v>
      </c>
      <c r="S843" s="24" t="n">
        <v>16</v>
      </c>
      <c r="T843" s="25" t="n">
        <f aca="false">IF(A843="","",E843+F843)</f>
        <v>10600</v>
      </c>
      <c r="U843" s="26" t="n">
        <f aca="false">IFERROR(H843/G843,"")</f>
        <v>0.121399176954733</v>
      </c>
      <c r="V843" s="27" t="n">
        <f aca="false">IFERROR(J843/I843,"")</f>
        <v>0.0957854406130268</v>
      </c>
      <c r="W843" s="27" t="n">
        <f aca="false">IFERROR(K843/J843,"")</f>
        <v>0.8</v>
      </c>
      <c r="X843" s="25" t="n">
        <f aca="false">IFERROR(T843/K843,"")</f>
        <v>530</v>
      </c>
      <c r="Y843" s="27" t="n">
        <f aca="false">IFERROR(O843/K843,"")</f>
        <v>0.7</v>
      </c>
      <c r="Z843" s="27" t="n">
        <f aca="false">IFERROR(P843/O843,"")</f>
        <v>0.857142857142857</v>
      </c>
      <c r="AA843" s="27" t="n">
        <f aca="false">IFERROR(Q843/P843,"")</f>
        <v>0.916666666666667</v>
      </c>
      <c r="AB843" s="25" t="n">
        <f aca="false">IFERROR(T843/P843,"")</f>
        <v>883.333333333333</v>
      </c>
      <c r="AC843" s="25" t="n">
        <f aca="false">IFERROR(T843/Q843,"")</f>
        <v>963.636363636364</v>
      </c>
      <c r="AD843" s="25" t="n">
        <f aca="false">IFERROR(R843/Q843,"")</f>
        <v>5127.27272727273</v>
      </c>
      <c r="AE843" s="28" t="n">
        <f aca="false">IFERROR(R843/T843,"")</f>
        <v>5.32075471698113</v>
      </c>
      <c r="AF843" s="29" t="str">
        <f aca="false">IF(A843="","",IF(OR(O843&gt;K843,P843&gt;O843,Q843&gt;P843,K843&gt;J843),"CHECK","OK"))</f>
        <v>OK</v>
      </c>
    </row>
    <row r="844" customFormat="false" ht="15" hidden="false" customHeight="false" outlineLevel="0" collapsed="false">
      <c r="A844" s="21" t="n">
        <v>46174</v>
      </c>
      <c r="B844" s="4" t="s">
        <v>115</v>
      </c>
      <c r="C844" s="4" t="s">
        <v>122</v>
      </c>
      <c r="D844" s="4" t="s">
        <v>121</v>
      </c>
      <c r="E844" s="16" t="n">
        <v>32100</v>
      </c>
      <c r="F844" s="16" t="n">
        <v>2600</v>
      </c>
      <c r="G844" s="14" t="n">
        <v>39933</v>
      </c>
      <c r="H844" s="14" t="n">
        <v>521</v>
      </c>
      <c r="I844" s="14" t="n">
        <v>423</v>
      </c>
      <c r="J844" s="14" t="n">
        <v>22</v>
      </c>
      <c r="K844" s="14" t="n">
        <v>12</v>
      </c>
      <c r="L844" s="14" t="n">
        <v>11</v>
      </c>
      <c r="M844" s="14" t="n">
        <v>8</v>
      </c>
      <c r="N844" s="14" t="n">
        <v>3</v>
      </c>
      <c r="O844" s="14" t="n">
        <v>6</v>
      </c>
      <c r="P844" s="14" t="n">
        <v>4</v>
      </c>
      <c r="Q844" s="14" t="n">
        <v>4</v>
      </c>
      <c r="R844" s="16" t="n">
        <v>16800</v>
      </c>
      <c r="S844" s="24" t="n">
        <v>23</v>
      </c>
      <c r="T844" s="25" t="n">
        <f aca="false">IF(A844="","",E844+F844)</f>
        <v>34700</v>
      </c>
      <c r="U844" s="26" t="n">
        <f aca="false">IFERROR(H844/G844,"")</f>
        <v>0.0130468534795783</v>
      </c>
      <c r="V844" s="27" t="n">
        <f aca="false">IFERROR(J844/I844,"")</f>
        <v>0.0520094562647754</v>
      </c>
      <c r="W844" s="27" t="n">
        <f aca="false">IFERROR(K844/J844,"")</f>
        <v>0.545454545454545</v>
      </c>
      <c r="X844" s="25" t="n">
        <f aca="false">IFERROR(T844/K844,"")</f>
        <v>2891.66666666667</v>
      </c>
      <c r="Y844" s="27" t="n">
        <f aca="false">IFERROR(O844/K844,"")</f>
        <v>0.5</v>
      </c>
      <c r="Z844" s="27" t="n">
        <f aca="false">IFERROR(P844/O844,"")</f>
        <v>0.666666666666667</v>
      </c>
      <c r="AA844" s="27" t="n">
        <f aca="false">IFERROR(Q844/P844,"")</f>
        <v>1</v>
      </c>
      <c r="AB844" s="25" t="n">
        <f aca="false">IFERROR(T844/P844,"")</f>
        <v>8675</v>
      </c>
      <c r="AC844" s="25" t="n">
        <f aca="false">IFERROR(T844/Q844,"")</f>
        <v>8675</v>
      </c>
      <c r="AD844" s="25" t="n">
        <f aca="false">IFERROR(R844/Q844,"")</f>
        <v>4200</v>
      </c>
      <c r="AE844" s="28" t="n">
        <f aca="false">IFERROR(R844/T844,"")</f>
        <v>0.484149855907781</v>
      </c>
      <c r="AF844" s="29" t="str">
        <f aca="false">IF(A844="","",IF(OR(O844&gt;K844,P844&gt;O844,Q844&gt;P844,K844&gt;J844),"CHECK","OK"))</f>
        <v>OK</v>
      </c>
    </row>
    <row r="845" customFormat="false" ht="15" hidden="false" customHeight="false" outlineLevel="0" collapsed="false">
      <c r="A845" s="21" t="n">
        <v>46174</v>
      </c>
      <c r="B845" s="4" t="s">
        <v>115</v>
      </c>
      <c r="C845" s="4" t="s">
        <v>122</v>
      </c>
      <c r="D845" s="4" t="s">
        <v>123</v>
      </c>
      <c r="E845" s="16" t="n">
        <v>13900</v>
      </c>
      <c r="F845" s="16" t="n">
        <v>3400</v>
      </c>
      <c r="G845" s="14" t="n">
        <v>48849</v>
      </c>
      <c r="H845" s="14" t="n">
        <v>200</v>
      </c>
      <c r="I845" s="14" t="n">
        <v>145</v>
      </c>
      <c r="J845" s="14" t="n">
        <v>3</v>
      </c>
      <c r="K845" s="14" t="n">
        <v>1</v>
      </c>
      <c r="L845" s="14" t="n">
        <v>2</v>
      </c>
      <c r="M845" s="14" t="n">
        <v>1</v>
      </c>
      <c r="N845" s="14" t="n">
        <v>0</v>
      </c>
      <c r="O845" s="14" t="n">
        <v>1</v>
      </c>
      <c r="P845" s="14" t="n">
        <v>1</v>
      </c>
      <c r="Q845" s="14" t="n">
        <v>1</v>
      </c>
      <c r="R845" s="16" t="n">
        <v>3900</v>
      </c>
      <c r="S845" s="24" t="n">
        <v>20</v>
      </c>
      <c r="T845" s="25" t="n">
        <f aca="false">IF(A845="","",E845+F845)</f>
        <v>17300</v>
      </c>
      <c r="U845" s="26" t="n">
        <f aca="false">IFERROR(H845/G845,"")</f>
        <v>0.00409424962639972</v>
      </c>
      <c r="V845" s="27" t="n">
        <f aca="false">IFERROR(J845/I845,"")</f>
        <v>0.0206896551724138</v>
      </c>
      <c r="W845" s="27" t="n">
        <f aca="false">IFERROR(K845/J845,"")</f>
        <v>0.333333333333333</v>
      </c>
      <c r="X845" s="25" t="n">
        <f aca="false">IFERROR(T845/K845,"")</f>
        <v>17300</v>
      </c>
      <c r="Y845" s="27" t="n">
        <f aca="false">IFERROR(O845/K845,"")</f>
        <v>1</v>
      </c>
      <c r="Z845" s="27" t="n">
        <f aca="false">IFERROR(P845/O845,"")</f>
        <v>1</v>
      </c>
      <c r="AA845" s="27" t="n">
        <f aca="false">IFERROR(Q845/P845,"")</f>
        <v>1</v>
      </c>
      <c r="AB845" s="25" t="n">
        <f aca="false">IFERROR(T845/P845,"")</f>
        <v>17300</v>
      </c>
      <c r="AC845" s="25" t="n">
        <f aca="false">IFERROR(T845/Q845,"")</f>
        <v>17300</v>
      </c>
      <c r="AD845" s="25" t="n">
        <f aca="false">IFERROR(R845/Q845,"")</f>
        <v>3900</v>
      </c>
      <c r="AE845" s="28" t="n">
        <f aca="false">IFERROR(R845/T845,"")</f>
        <v>0.225433526011561</v>
      </c>
      <c r="AF845" s="29" t="str">
        <f aca="false">IF(A845="","",IF(OR(O845&gt;K845,P845&gt;O845,Q845&gt;P845,K845&gt;J845),"CHECK","OK"))</f>
        <v>OK</v>
      </c>
    </row>
    <row r="846" customFormat="false" ht="15" hidden="false" customHeight="false" outlineLevel="0" collapsed="false">
      <c r="A846" s="21" t="n">
        <v>46174</v>
      </c>
      <c r="B846" s="4" t="s">
        <v>115</v>
      </c>
      <c r="C846" s="4" t="s">
        <v>122</v>
      </c>
      <c r="D846" s="4" t="s">
        <v>126</v>
      </c>
      <c r="E846" s="16" t="n">
        <v>24000</v>
      </c>
      <c r="F846" s="16" t="n">
        <v>4100</v>
      </c>
      <c r="G846" s="14" t="n">
        <v>66704</v>
      </c>
      <c r="H846" s="14" t="n">
        <v>571</v>
      </c>
      <c r="I846" s="14" t="n">
        <v>413</v>
      </c>
      <c r="J846" s="14" t="n">
        <v>22</v>
      </c>
      <c r="K846" s="14" t="n">
        <v>10</v>
      </c>
      <c r="L846" s="14" t="n">
        <v>11</v>
      </c>
      <c r="M846" s="14" t="n">
        <v>8</v>
      </c>
      <c r="N846" s="14" t="n">
        <v>3</v>
      </c>
      <c r="O846" s="14" t="n">
        <v>5</v>
      </c>
      <c r="P846" s="14" t="n">
        <v>3</v>
      </c>
      <c r="Q846" s="14" t="n">
        <v>2</v>
      </c>
      <c r="R846" s="16" t="n">
        <v>7900</v>
      </c>
      <c r="S846" s="24" t="n">
        <v>16</v>
      </c>
      <c r="T846" s="25" t="n">
        <f aca="false">IF(A846="","",E846+F846)</f>
        <v>28100</v>
      </c>
      <c r="U846" s="26" t="n">
        <f aca="false">IFERROR(H846/G846,"")</f>
        <v>0.00856020628448069</v>
      </c>
      <c r="V846" s="27" t="n">
        <f aca="false">IFERROR(J846/I846,"")</f>
        <v>0.0532687651331719</v>
      </c>
      <c r="W846" s="27" t="n">
        <f aca="false">IFERROR(K846/J846,"")</f>
        <v>0.454545454545455</v>
      </c>
      <c r="X846" s="25" t="n">
        <f aca="false">IFERROR(T846/K846,"")</f>
        <v>2810</v>
      </c>
      <c r="Y846" s="27" t="n">
        <f aca="false">IFERROR(O846/K846,"")</f>
        <v>0.5</v>
      </c>
      <c r="Z846" s="27" t="n">
        <f aca="false">IFERROR(P846/O846,"")</f>
        <v>0.6</v>
      </c>
      <c r="AA846" s="27" t="n">
        <f aca="false">IFERROR(Q846/P846,"")</f>
        <v>0.666666666666667</v>
      </c>
      <c r="AB846" s="25" t="n">
        <f aca="false">IFERROR(T846/P846,"")</f>
        <v>9366.66666666667</v>
      </c>
      <c r="AC846" s="25" t="n">
        <f aca="false">IFERROR(T846/Q846,"")</f>
        <v>14050</v>
      </c>
      <c r="AD846" s="25" t="n">
        <f aca="false">IFERROR(R846/Q846,"")</f>
        <v>3950</v>
      </c>
      <c r="AE846" s="28" t="n">
        <f aca="false">IFERROR(R846/T846,"")</f>
        <v>0.281138790035587</v>
      </c>
      <c r="AF846" s="29" t="str">
        <f aca="false">IF(A846="","",IF(OR(O846&gt;K846,P846&gt;O846,Q846&gt;P846,K846&gt;J846),"CHECK","OK"))</f>
        <v>OK</v>
      </c>
    </row>
    <row r="847" customFormat="false" ht="15" hidden="false" customHeight="false" outlineLevel="0" collapsed="false">
      <c r="A847" s="21" t="n">
        <v>46174</v>
      </c>
      <c r="B847" s="4" t="s">
        <v>115</v>
      </c>
      <c r="C847" s="4" t="s">
        <v>122</v>
      </c>
      <c r="D847" s="4" t="s">
        <v>127</v>
      </c>
      <c r="E847" s="16" t="n">
        <v>0</v>
      </c>
      <c r="F847" s="16" t="n">
        <v>7900</v>
      </c>
      <c r="G847" s="14" t="n">
        <v>15218</v>
      </c>
      <c r="H847" s="14" t="n">
        <v>444</v>
      </c>
      <c r="I847" s="14" t="n">
        <v>449</v>
      </c>
      <c r="J847" s="14" t="n">
        <v>13</v>
      </c>
      <c r="K847" s="14" t="n">
        <v>10</v>
      </c>
      <c r="L847" s="14" t="n">
        <v>6</v>
      </c>
      <c r="M847" s="14" t="n">
        <v>5</v>
      </c>
      <c r="N847" s="14" t="n">
        <v>2</v>
      </c>
      <c r="O847" s="14" t="n">
        <v>7</v>
      </c>
      <c r="P847" s="14" t="n">
        <v>5</v>
      </c>
      <c r="Q847" s="14" t="n">
        <v>4</v>
      </c>
      <c r="R847" s="16" t="n">
        <v>19600</v>
      </c>
      <c r="S847" s="24" t="n">
        <v>14</v>
      </c>
      <c r="T847" s="25" t="n">
        <f aca="false">IF(A847="","",E847+F847)</f>
        <v>7900</v>
      </c>
      <c r="U847" s="26" t="n">
        <f aca="false">IFERROR(H847/G847,"")</f>
        <v>0.0291759758181101</v>
      </c>
      <c r="V847" s="27" t="n">
        <f aca="false">IFERROR(J847/I847,"")</f>
        <v>0.0289532293986637</v>
      </c>
      <c r="W847" s="27" t="n">
        <f aca="false">IFERROR(K847/J847,"")</f>
        <v>0.769230769230769</v>
      </c>
      <c r="X847" s="25" t="n">
        <f aca="false">IFERROR(T847/K847,"")</f>
        <v>790</v>
      </c>
      <c r="Y847" s="27" t="n">
        <f aca="false">IFERROR(O847/K847,"")</f>
        <v>0.7</v>
      </c>
      <c r="Z847" s="27" t="n">
        <f aca="false">IFERROR(P847/O847,"")</f>
        <v>0.714285714285714</v>
      </c>
      <c r="AA847" s="27" t="n">
        <f aca="false">IFERROR(Q847/P847,"")</f>
        <v>0.8</v>
      </c>
      <c r="AB847" s="25" t="n">
        <f aca="false">IFERROR(T847/P847,"")</f>
        <v>1580</v>
      </c>
      <c r="AC847" s="25" t="n">
        <f aca="false">IFERROR(T847/Q847,"")</f>
        <v>1975</v>
      </c>
      <c r="AD847" s="25" t="n">
        <f aca="false">IFERROR(R847/Q847,"")</f>
        <v>4900</v>
      </c>
      <c r="AE847" s="28" t="n">
        <f aca="false">IFERROR(R847/T847,"")</f>
        <v>2.48101265822785</v>
      </c>
      <c r="AF847" s="29" t="str">
        <f aca="false">IF(A847="","",IF(OR(O847&gt;K847,P847&gt;O847,Q847&gt;P847,K847&gt;J847),"CHECK","OK"))</f>
        <v>OK</v>
      </c>
    </row>
    <row r="848" customFormat="false" ht="15" hidden="false" customHeight="false" outlineLevel="0" collapsed="false">
      <c r="A848" s="21" t="n">
        <v>46174</v>
      </c>
      <c r="B848" s="4" t="s">
        <v>115</v>
      </c>
      <c r="C848" s="4" t="s">
        <v>122</v>
      </c>
      <c r="D848" s="4" t="s">
        <v>128</v>
      </c>
      <c r="E848" s="16" t="n">
        <v>0</v>
      </c>
      <c r="F848" s="16" t="n">
        <v>2700</v>
      </c>
      <c r="G848" s="14" t="n">
        <v>6967</v>
      </c>
      <c r="H848" s="14" t="n">
        <v>381</v>
      </c>
      <c r="I848" s="14" t="n">
        <v>312</v>
      </c>
      <c r="J848" s="14" t="n">
        <v>73</v>
      </c>
      <c r="K848" s="14" t="n">
        <v>46</v>
      </c>
      <c r="L848" s="14" t="n">
        <v>55</v>
      </c>
      <c r="M848" s="14" t="n">
        <v>7</v>
      </c>
      <c r="N848" s="14" t="n">
        <v>11</v>
      </c>
      <c r="O848" s="14" t="n">
        <v>34</v>
      </c>
      <c r="P848" s="14" t="n">
        <v>29</v>
      </c>
      <c r="Q848" s="14" t="n">
        <v>24</v>
      </c>
      <c r="R848" s="16" t="n">
        <v>111500</v>
      </c>
      <c r="S848" s="24" t="n">
        <v>22</v>
      </c>
      <c r="T848" s="25" t="n">
        <f aca="false">IF(A848="","",E848+F848)</f>
        <v>2700</v>
      </c>
      <c r="U848" s="26" t="n">
        <f aca="false">IFERROR(H848/G848,"")</f>
        <v>0.0546863786421702</v>
      </c>
      <c r="V848" s="27" t="n">
        <f aca="false">IFERROR(J848/I848,"")</f>
        <v>0.233974358974359</v>
      </c>
      <c r="W848" s="27" t="n">
        <f aca="false">IFERROR(K848/J848,"")</f>
        <v>0.63013698630137</v>
      </c>
      <c r="X848" s="25" t="n">
        <f aca="false">IFERROR(T848/K848,"")</f>
        <v>58.6956521739131</v>
      </c>
      <c r="Y848" s="27" t="n">
        <f aca="false">IFERROR(O848/K848,"")</f>
        <v>0.739130434782609</v>
      </c>
      <c r="Z848" s="27" t="n">
        <f aca="false">IFERROR(P848/O848,"")</f>
        <v>0.852941176470588</v>
      </c>
      <c r="AA848" s="27" t="n">
        <f aca="false">IFERROR(Q848/P848,"")</f>
        <v>0.827586206896552</v>
      </c>
      <c r="AB848" s="25" t="n">
        <f aca="false">IFERROR(T848/P848,"")</f>
        <v>93.1034482758621</v>
      </c>
      <c r="AC848" s="25" t="n">
        <f aca="false">IFERROR(T848/Q848,"")</f>
        <v>112.5</v>
      </c>
      <c r="AD848" s="25" t="n">
        <f aca="false">IFERROR(R848/Q848,"")</f>
        <v>4645.83333333333</v>
      </c>
      <c r="AE848" s="28" t="n">
        <f aca="false">IFERROR(R848/T848,"")</f>
        <v>41.2962962962963</v>
      </c>
      <c r="AF848" s="29" t="str">
        <f aca="false">IF(A848="","",IF(OR(O848&gt;K848,P848&gt;O848,Q848&gt;P848,K848&gt;J848),"CHECK","OK"))</f>
        <v>OK</v>
      </c>
    </row>
    <row r="849" customFormat="false" ht="15" hidden="false" customHeight="false" outlineLevel="0" collapsed="false">
      <c r="A849" s="21" t="n">
        <v>46174</v>
      </c>
      <c r="B849" s="4" t="s">
        <v>115</v>
      </c>
      <c r="C849" s="4" t="s">
        <v>122</v>
      </c>
      <c r="D849" s="4" t="s">
        <v>129</v>
      </c>
      <c r="E849" s="16" t="n">
        <v>0</v>
      </c>
      <c r="F849" s="16" t="n">
        <v>5600</v>
      </c>
      <c r="G849" s="14" t="n">
        <v>8774</v>
      </c>
      <c r="H849" s="14" t="n">
        <v>89</v>
      </c>
      <c r="I849" s="14" t="n">
        <v>68</v>
      </c>
      <c r="J849" s="14" t="n">
        <v>1</v>
      </c>
      <c r="K849" s="14" t="n">
        <v>0</v>
      </c>
      <c r="L849" s="14" t="n">
        <v>0</v>
      </c>
      <c r="M849" s="14" t="n">
        <v>0</v>
      </c>
      <c r="N849" s="14" t="n">
        <v>1</v>
      </c>
      <c r="O849" s="14" t="n">
        <v>0</v>
      </c>
      <c r="P849" s="14" t="n">
        <v>0</v>
      </c>
      <c r="Q849" s="14" t="n">
        <v>0</v>
      </c>
      <c r="R849" s="16" t="n">
        <v>0</v>
      </c>
      <c r="S849" s="24" t="n">
        <v>10</v>
      </c>
      <c r="T849" s="25" t="n">
        <f aca="false">IF(A849="","",E849+F849)</f>
        <v>5600</v>
      </c>
      <c r="U849" s="26" t="n">
        <f aca="false">IFERROR(H849/G849,"")</f>
        <v>0.0101436061089583</v>
      </c>
      <c r="V849" s="27" t="n">
        <f aca="false">IFERROR(J849/I849,"")</f>
        <v>0.0147058823529412</v>
      </c>
      <c r="W849" s="27" t="n">
        <f aca="false">IFERROR(K849/J849,"")</f>
        <v>0</v>
      </c>
      <c r="X849" s="25" t="str">
        <f aca="false">IFERROR(T849/K849,"")</f>
        <v/>
      </c>
      <c r="Y849" s="27" t="str">
        <f aca="false">IFERROR(O849/K849,"")</f>
        <v/>
      </c>
      <c r="Z849" s="27" t="str">
        <f aca="false">IFERROR(P849/O849,"")</f>
        <v/>
      </c>
      <c r="AA849" s="27" t="str">
        <f aca="false">IFERROR(Q849/P849,"")</f>
        <v/>
      </c>
      <c r="AB849" s="25" t="str">
        <f aca="false">IFERROR(T849/P849,"")</f>
        <v/>
      </c>
      <c r="AC849" s="25" t="str">
        <f aca="false">IFERROR(T849/Q849,"")</f>
        <v/>
      </c>
      <c r="AD849" s="25" t="str">
        <f aca="false">IFERROR(R849/Q849,"")</f>
        <v/>
      </c>
      <c r="AE849" s="28" t="n">
        <f aca="false">IFERROR(R849/T849,"")</f>
        <v>0</v>
      </c>
      <c r="AF849" s="29" t="str">
        <f aca="false">IF(A849="","",IF(OR(O849&gt;K849,P849&gt;O849,Q849&gt;P849,K849&gt;J849),"CHECK","OK"))</f>
        <v>OK</v>
      </c>
    </row>
    <row r="850" customFormat="false" ht="15" hidden="false" customHeight="false" outlineLevel="0" collapsed="false">
      <c r="A850" s="21" t="n">
        <v>46174</v>
      </c>
      <c r="B850" s="4" t="s">
        <v>115</v>
      </c>
      <c r="C850" s="4" t="s">
        <v>122</v>
      </c>
      <c r="D850" s="4" t="s">
        <v>130</v>
      </c>
      <c r="E850" s="16" t="n">
        <v>0</v>
      </c>
      <c r="F850" s="16" t="n">
        <v>0</v>
      </c>
      <c r="G850" s="14" t="n">
        <v>0</v>
      </c>
      <c r="H850" s="14" t="n">
        <v>0</v>
      </c>
      <c r="I850" s="14" t="n">
        <v>0</v>
      </c>
      <c r="J850" s="14" t="n">
        <v>4</v>
      </c>
      <c r="K850" s="14" t="n">
        <v>2</v>
      </c>
      <c r="L850" s="14" t="n">
        <v>0</v>
      </c>
      <c r="M850" s="14" t="n">
        <v>0</v>
      </c>
      <c r="N850" s="14" t="n">
        <v>4</v>
      </c>
      <c r="O850" s="14" t="n">
        <v>1</v>
      </c>
      <c r="P850" s="14" t="n">
        <v>1</v>
      </c>
      <c r="Q850" s="14" t="n">
        <v>1</v>
      </c>
      <c r="R850" s="16" t="n">
        <v>3900</v>
      </c>
      <c r="S850" s="24" t="n">
        <v>16</v>
      </c>
      <c r="T850" s="25" t="n">
        <f aca="false">IF(A850="","",E850+F850)</f>
        <v>0</v>
      </c>
      <c r="U850" s="26" t="str">
        <f aca="false">IFERROR(H850/G850,"")</f>
        <v/>
      </c>
      <c r="V850" s="27" t="str">
        <f aca="false">IFERROR(J850/I850,"")</f>
        <v/>
      </c>
      <c r="W850" s="27" t="n">
        <f aca="false">IFERROR(K850/J850,"")</f>
        <v>0.5</v>
      </c>
      <c r="X850" s="25" t="n">
        <f aca="false">IFERROR(T850/K850,"")</f>
        <v>0</v>
      </c>
      <c r="Y850" s="27" t="n">
        <f aca="false">IFERROR(O850/K850,"")</f>
        <v>0.5</v>
      </c>
      <c r="Z850" s="27" t="n">
        <f aca="false">IFERROR(P850/O850,"")</f>
        <v>1</v>
      </c>
      <c r="AA850" s="27" t="n">
        <f aca="false">IFERROR(Q850/P850,"")</f>
        <v>1</v>
      </c>
      <c r="AB850" s="25" t="n">
        <f aca="false">IFERROR(T850/P850,"")</f>
        <v>0</v>
      </c>
      <c r="AC850" s="25" t="n">
        <f aca="false">IFERROR(T850/Q850,"")</f>
        <v>0</v>
      </c>
      <c r="AD850" s="25" t="n">
        <f aca="false">IFERROR(R850/Q850,"")</f>
        <v>3900</v>
      </c>
      <c r="AE850" s="28" t="str">
        <f aca="false">IFERROR(R850/T850,"")</f>
        <v/>
      </c>
      <c r="AF850" s="29" t="str">
        <f aca="false">IF(A850="","",IF(OR(O850&gt;K850,P850&gt;O850,Q850&gt;P850,K850&gt;J850),"CHECK","OK"))</f>
        <v>OK</v>
      </c>
    </row>
    <row r="851" customFormat="false" ht="15" hidden="false" customHeight="false" outlineLevel="0" collapsed="false">
      <c r="A851" s="21" t="n">
        <v>46174</v>
      </c>
      <c r="B851" s="4" t="s">
        <v>115</v>
      </c>
      <c r="C851" s="4" t="s">
        <v>122</v>
      </c>
      <c r="D851" s="4" t="s">
        <v>131</v>
      </c>
      <c r="E851" s="16" t="n">
        <v>0</v>
      </c>
      <c r="F851" s="16" t="n">
        <v>1700</v>
      </c>
      <c r="G851" s="14" t="n">
        <v>3342</v>
      </c>
      <c r="H851" s="14" t="n">
        <v>71</v>
      </c>
      <c r="I851" s="14" t="n">
        <v>47</v>
      </c>
      <c r="J851" s="14" t="n">
        <v>2</v>
      </c>
      <c r="K851" s="14" t="n">
        <v>1</v>
      </c>
      <c r="L851" s="14" t="n">
        <v>1</v>
      </c>
      <c r="M851" s="14" t="n">
        <v>1</v>
      </c>
      <c r="N851" s="14" t="n">
        <v>0</v>
      </c>
      <c r="O851" s="14" t="n">
        <v>1</v>
      </c>
      <c r="P851" s="14" t="n">
        <v>1</v>
      </c>
      <c r="Q851" s="14" t="n">
        <v>1</v>
      </c>
      <c r="R851" s="16" t="n">
        <v>4800</v>
      </c>
      <c r="S851" s="24" t="n">
        <v>10</v>
      </c>
      <c r="T851" s="25" t="n">
        <f aca="false">IF(A851="","",E851+F851)</f>
        <v>1700</v>
      </c>
      <c r="U851" s="26" t="n">
        <f aca="false">IFERROR(H851/G851,"")</f>
        <v>0.021244763614602</v>
      </c>
      <c r="V851" s="27" t="n">
        <f aca="false">IFERROR(J851/I851,"")</f>
        <v>0.0425531914893617</v>
      </c>
      <c r="W851" s="27" t="n">
        <f aca="false">IFERROR(K851/J851,"")</f>
        <v>0.5</v>
      </c>
      <c r="X851" s="25" t="n">
        <f aca="false">IFERROR(T851/K851,"")</f>
        <v>1700</v>
      </c>
      <c r="Y851" s="27" t="n">
        <f aca="false">IFERROR(O851/K851,"")</f>
        <v>1</v>
      </c>
      <c r="Z851" s="27" t="n">
        <f aca="false">IFERROR(P851/O851,"")</f>
        <v>1</v>
      </c>
      <c r="AA851" s="27" t="n">
        <f aca="false">IFERROR(Q851/P851,"")</f>
        <v>1</v>
      </c>
      <c r="AB851" s="25" t="n">
        <f aca="false">IFERROR(T851/P851,"")</f>
        <v>1700</v>
      </c>
      <c r="AC851" s="25" t="n">
        <f aca="false">IFERROR(T851/Q851,"")</f>
        <v>1700</v>
      </c>
      <c r="AD851" s="25" t="n">
        <f aca="false">IFERROR(R851/Q851,"")</f>
        <v>4800</v>
      </c>
      <c r="AE851" s="28" t="n">
        <f aca="false">IFERROR(R851/T851,"")</f>
        <v>2.82352941176471</v>
      </c>
      <c r="AF851" s="29" t="str">
        <f aca="false">IF(A851="","",IF(OR(O851&gt;K851,P851&gt;O851,Q851&gt;P851,K851&gt;J851),"CHECK","OK"))</f>
        <v>OK</v>
      </c>
    </row>
    <row r="852" customFormat="false" ht="15" hidden="false" customHeight="false" outlineLevel="0" collapsed="false">
      <c r="A852" s="21" t="n">
        <v>46174</v>
      </c>
      <c r="B852" s="4" t="s">
        <v>115</v>
      </c>
      <c r="C852" s="4" t="s">
        <v>122</v>
      </c>
      <c r="D852" s="4" t="s">
        <v>132</v>
      </c>
      <c r="E852" s="16" t="n">
        <v>0</v>
      </c>
      <c r="F852" s="16" t="n">
        <v>0</v>
      </c>
      <c r="G852" s="14" t="n">
        <v>0</v>
      </c>
      <c r="H852" s="14" t="n">
        <v>0</v>
      </c>
      <c r="I852" s="14" t="n">
        <v>0</v>
      </c>
      <c r="J852" s="14" t="n">
        <v>4</v>
      </c>
      <c r="K852" s="14" t="n">
        <v>3</v>
      </c>
      <c r="L852" s="14" t="n">
        <v>2</v>
      </c>
      <c r="M852" s="14" t="n">
        <v>1</v>
      </c>
      <c r="N852" s="14" t="n">
        <v>1</v>
      </c>
      <c r="O852" s="14" t="n">
        <v>2</v>
      </c>
      <c r="P852" s="14" t="n">
        <v>2</v>
      </c>
      <c r="Q852" s="14" t="n">
        <v>2</v>
      </c>
      <c r="R852" s="16" t="n">
        <v>8800</v>
      </c>
      <c r="S852" s="24" t="n">
        <v>18</v>
      </c>
      <c r="T852" s="25" t="n">
        <f aca="false">IF(A852="","",E852+F852)</f>
        <v>0</v>
      </c>
      <c r="U852" s="26" t="str">
        <f aca="false">IFERROR(H852/G852,"")</f>
        <v/>
      </c>
      <c r="V852" s="27" t="str">
        <f aca="false">IFERROR(J852/I852,"")</f>
        <v/>
      </c>
      <c r="W852" s="27" t="n">
        <f aca="false">IFERROR(K852/J852,"")</f>
        <v>0.75</v>
      </c>
      <c r="X852" s="25" t="n">
        <f aca="false">IFERROR(T852/K852,"")</f>
        <v>0</v>
      </c>
      <c r="Y852" s="27" t="n">
        <f aca="false">IFERROR(O852/K852,"")</f>
        <v>0.666666666666667</v>
      </c>
      <c r="Z852" s="27" t="n">
        <f aca="false">IFERROR(P852/O852,"")</f>
        <v>1</v>
      </c>
      <c r="AA852" s="27" t="n">
        <f aca="false">IFERROR(Q852/P852,"")</f>
        <v>1</v>
      </c>
      <c r="AB852" s="25" t="n">
        <f aca="false">IFERROR(T852/P852,"")</f>
        <v>0</v>
      </c>
      <c r="AC852" s="25" t="n">
        <f aca="false">IFERROR(T852/Q852,"")</f>
        <v>0</v>
      </c>
      <c r="AD852" s="25" t="n">
        <f aca="false">IFERROR(R852/Q852,"")</f>
        <v>4400</v>
      </c>
      <c r="AE852" s="28" t="str">
        <f aca="false">IFERROR(R852/T852,"")</f>
        <v/>
      </c>
      <c r="AF852" s="29" t="str">
        <f aca="false">IF(A852="","",IF(OR(O852&gt;K852,P852&gt;O852,Q852&gt;P852,K852&gt;J852),"CHECK","OK"))</f>
        <v>OK</v>
      </c>
    </row>
    <row r="853" customFormat="false" ht="15" hidden="false" customHeight="false" outlineLevel="0" collapsed="false">
      <c r="A853" s="21" t="n">
        <v>46174</v>
      </c>
      <c r="B853" s="4" t="s">
        <v>115</v>
      </c>
      <c r="C853" s="4" t="s">
        <v>122</v>
      </c>
      <c r="D853" s="4" t="s">
        <v>133</v>
      </c>
      <c r="E853" s="16" t="n">
        <v>0</v>
      </c>
      <c r="F853" s="16" t="n">
        <v>0</v>
      </c>
      <c r="G853" s="14" t="n">
        <v>0</v>
      </c>
      <c r="H853" s="14" t="n">
        <v>0</v>
      </c>
      <c r="I853" s="14" t="n">
        <v>92</v>
      </c>
      <c r="J853" s="14" t="n">
        <v>5</v>
      </c>
      <c r="K853" s="14" t="n">
        <v>3</v>
      </c>
      <c r="L853" s="14" t="n">
        <v>2</v>
      </c>
      <c r="M853" s="14" t="n">
        <v>2</v>
      </c>
      <c r="N853" s="14" t="n">
        <v>1</v>
      </c>
      <c r="O853" s="14" t="n">
        <v>2</v>
      </c>
      <c r="P853" s="14" t="n">
        <v>1</v>
      </c>
      <c r="Q853" s="14" t="n">
        <v>1</v>
      </c>
      <c r="R853" s="16" t="n">
        <v>4400</v>
      </c>
      <c r="S853" s="24" t="n">
        <v>25</v>
      </c>
      <c r="T853" s="25" t="n">
        <f aca="false">IF(A853="","",E853+F853)</f>
        <v>0</v>
      </c>
      <c r="U853" s="26" t="str">
        <f aca="false">IFERROR(H853/G853,"")</f>
        <v/>
      </c>
      <c r="V853" s="27" t="n">
        <f aca="false">IFERROR(J853/I853,"")</f>
        <v>0.0543478260869565</v>
      </c>
      <c r="W853" s="27" t="n">
        <f aca="false">IFERROR(K853/J853,"")</f>
        <v>0.6</v>
      </c>
      <c r="X853" s="25" t="n">
        <f aca="false">IFERROR(T853/K853,"")</f>
        <v>0</v>
      </c>
      <c r="Y853" s="27" t="n">
        <f aca="false">IFERROR(O853/K853,"")</f>
        <v>0.666666666666667</v>
      </c>
      <c r="Z853" s="27" t="n">
        <f aca="false">IFERROR(P853/O853,"")</f>
        <v>0.5</v>
      </c>
      <c r="AA853" s="27" t="n">
        <f aca="false">IFERROR(Q853/P853,"")</f>
        <v>1</v>
      </c>
      <c r="AB853" s="25" t="n">
        <f aca="false">IFERROR(T853/P853,"")</f>
        <v>0</v>
      </c>
      <c r="AC853" s="25" t="n">
        <f aca="false">IFERROR(T853/Q853,"")</f>
        <v>0</v>
      </c>
      <c r="AD853" s="25" t="n">
        <f aca="false">IFERROR(R853/Q853,"")</f>
        <v>4400</v>
      </c>
      <c r="AE853" s="28" t="str">
        <f aca="false">IFERROR(R853/T853,"")</f>
        <v/>
      </c>
      <c r="AF853" s="29" t="str">
        <f aca="false">IF(A853="","",IF(OR(O853&gt;K853,P853&gt;O853,Q853&gt;P853,K853&gt;J853),"CHECK","OK"))</f>
        <v>OK</v>
      </c>
    </row>
    <row r="854" customFormat="false" ht="15" hidden="false" customHeight="false" outlineLevel="0" collapsed="false">
      <c r="A854" s="21" t="n">
        <v>46174</v>
      </c>
      <c r="B854" s="4" t="s">
        <v>115</v>
      </c>
      <c r="C854" s="4" t="s">
        <v>125</v>
      </c>
      <c r="D854" s="4" t="s">
        <v>111</v>
      </c>
      <c r="E854" s="16" t="n">
        <v>27400</v>
      </c>
      <c r="F854" s="16" t="n">
        <v>2500</v>
      </c>
      <c r="G854" s="14" t="n">
        <v>17419</v>
      </c>
      <c r="H854" s="14" t="n">
        <v>846</v>
      </c>
      <c r="I854" s="14" t="n">
        <v>818</v>
      </c>
      <c r="J854" s="14" t="n">
        <v>44</v>
      </c>
      <c r="K854" s="14" t="n">
        <v>28</v>
      </c>
      <c r="L854" s="14" t="n">
        <v>22</v>
      </c>
      <c r="M854" s="14" t="n">
        <v>15</v>
      </c>
      <c r="N854" s="14" t="n">
        <v>7</v>
      </c>
      <c r="O854" s="14" t="n">
        <v>16</v>
      </c>
      <c r="P854" s="14" t="n">
        <v>13</v>
      </c>
      <c r="Q854" s="14" t="n">
        <v>12</v>
      </c>
      <c r="R854" s="16" t="n">
        <v>19300</v>
      </c>
      <c r="S854" s="24" t="n">
        <v>11</v>
      </c>
      <c r="T854" s="25" t="n">
        <f aca="false">IF(A854="","",E854+F854)</f>
        <v>29900</v>
      </c>
      <c r="U854" s="26" t="n">
        <f aca="false">IFERROR(H854/G854,"")</f>
        <v>0.0485676560078076</v>
      </c>
      <c r="V854" s="27" t="n">
        <f aca="false">IFERROR(J854/I854,"")</f>
        <v>0.0537897310513447</v>
      </c>
      <c r="W854" s="27" t="n">
        <f aca="false">IFERROR(K854/J854,"")</f>
        <v>0.636363636363636</v>
      </c>
      <c r="X854" s="25" t="n">
        <f aca="false">IFERROR(T854/K854,"")</f>
        <v>1067.85714285714</v>
      </c>
      <c r="Y854" s="27" t="n">
        <f aca="false">IFERROR(O854/K854,"")</f>
        <v>0.571428571428571</v>
      </c>
      <c r="Z854" s="27" t="n">
        <f aca="false">IFERROR(P854/O854,"")</f>
        <v>0.8125</v>
      </c>
      <c r="AA854" s="27" t="n">
        <f aca="false">IFERROR(Q854/P854,"")</f>
        <v>0.923076923076923</v>
      </c>
      <c r="AB854" s="25" t="n">
        <f aca="false">IFERROR(T854/P854,"")</f>
        <v>2300</v>
      </c>
      <c r="AC854" s="25" t="n">
        <f aca="false">IFERROR(T854/Q854,"")</f>
        <v>2491.66666666667</v>
      </c>
      <c r="AD854" s="25" t="n">
        <f aca="false">IFERROR(R854/Q854,"")</f>
        <v>1608.33333333333</v>
      </c>
      <c r="AE854" s="28" t="n">
        <f aca="false">IFERROR(R854/T854,"")</f>
        <v>0.645484949832776</v>
      </c>
      <c r="AF854" s="29" t="str">
        <f aca="false">IF(A854="","",IF(OR(O854&gt;K854,P854&gt;O854,Q854&gt;P854,K854&gt;J854),"CHECK","OK"))</f>
        <v>OK</v>
      </c>
    </row>
    <row r="855" customFormat="false" ht="15" hidden="false" customHeight="false" outlineLevel="0" collapsed="false">
      <c r="A855" s="21" t="n">
        <v>46174</v>
      </c>
      <c r="B855" s="4" t="s">
        <v>115</v>
      </c>
      <c r="C855" s="4" t="s">
        <v>125</v>
      </c>
      <c r="D855" s="4" t="s">
        <v>117</v>
      </c>
      <c r="E855" s="16" t="n">
        <v>4900</v>
      </c>
      <c r="F855" s="16" t="n">
        <v>600</v>
      </c>
      <c r="G855" s="14" t="n">
        <v>4286</v>
      </c>
      <c r="H855" s="14" t="n">
        <v>564</v>
      </c>
      <c r="I855" s="14" t="n">
        <v>480</v>
      </c>
      <c r="J855" s="14" t="n">
        <v>52</v>
      </c>
      <c r="K855" s="14" t="n">
        <v>48</v>
      </c>
      <c r="L855" s="14" t="n">
        <v>26</v>
      </c>
      <c r="M855" s="14" t="n">
        <v>18</v>
      </c>
      <c r="N855" s="14" t="n">
        <v>8</v>
      </c>
      <c r="O855" s="14" t="n">
        <v>34</v>
      </c>
      <c r="P855" s="14" t="n">
        <v>27</v>
      </c>
      <c r="Q855" s="14" t="n">
        <v>24</v>
      </c>
      <c r="R855" s="16" t="n">
        <v>36600</v>
      </c>
      <c r="S855" s="24" t="n">
        <v>20</v>
      </c>
      <c r="T855" s="25" t="n">
        <f aca="false">IF(A855="","",E855+F855)</f>
        <v>5500</v>
      </c>
      <c r="U855" s="26" t="n">
        <f aca="false">IFERROR(H855/G855,"")</f>
        <v>0.131591227251517</v>
      </c>
      <c r="V855" s="27" t="n">
        <f aca="false">IFERROR(J855/I855,"")</f>
        <v>0.108333333333333</v>
      </c>
      <c r="W855" s="27" t="n">
        <f aca="false">IFERROR(K855/J855,"")</f>
        <v>0.923076923076923</v>
      </c>
      <c r="X855" s="25" t="n">
        <f aca="false">IFERROR(T855/K855,"")</f>
        <v>114.583333333333</v>
      </c>
      <c r="Y855" s="27" t="n">
        <f aca="false">IFERROR(O855/K855,"")</f>
        <v>0.708333333333333</v>
      </c>
      <c r="Z855" s="27" t="n">
        <f aca="false">IFERROR(P855/O855,"")</f>
        <v>0.794117647058824</v>
      </c>
      <c r="AA855" s="27" t="n">
        <f aca="false">IFERROR(Q855/P855,"")</f>
        <v>0.888888888888889</v>
      </c>
      <c r="AB855" s="25" t="n">
        <f aca="false">IFERROR(T855/P855,"")</f>
        <v>203.703703703704</v>
      </c>
      <c r="AC855" s="25" t="n">
        <f aca="false">IFERROR(T855/Q855,"")</f>
        <v>229.166666666667</v>
      </c>
      <c r="AD855" s="25" t="n">
        <f aca="false">IFERROR(R855/Q855,"")</f>
        <v>1525</v>
      </c>
      <c r="AE855" s="28" t="n">
        <f aca="false">IFERROR(R855/T855,"")</f>
        <v>6.65454545454545</v>
      </c>
      <c r="AF855" s="29" t="str">
        <f aca="false">IF(A855="","",IF(OR(O855&gt;K855,P855&gt;O855,Q855&gt;P855,K855&gt;J855),"CHECK","OK"))</f>
        <v>OK</v>
      </c>
    </row>
    <row r="856" customFormat="false" ht="15" hidden="false" customHeight="false" outlineLevel="0" collapsed="false">
      <c r="A856" s="21" t="n">
        <v>46174</v>
      </c>
      <c r="B856" s="4" t="s">
        <v>115</v>
      </c>
      <c r="C856" s="4" t="s">
        <v>125</v>
      </c>
      <c r="D856" s="4" t="s">
        <v>121</v>
      </c>
      <c r="E856" s="16" t="n">
        <v>16600</v>
      </c>
      <c r="F856" s="16" t="n">
        <v>1700</v>
      </c>
      <c r="G856" s="14" t="n">
        <v>74313</v>
      </c>
      <c r="H856" s="14" t="n">
        <v>908</v>
      </c>
      <c r="I856" s="14" t="n">
        <v>789</v>
      </c>
      <c r="J856" s="14" t="n">
        <v>43</v>
      </c>
      <c r="K856" s="14" t="n">
        <v>21</v>
      </c>
      <c r="L856" s="14" t="n">
        <v>22</v>
      </c>
      <c r="M856" s="14" t="n">
        <v>15</v>
      </c>
      <c r="N856" s="14" t="n">
        <v>6</v>
      </c>
      <c r="O856" s="14" t="n">
        <v>12</v>
      </c>
      <c r="P856" s="14" t="n">
        <v>9</v>
      </c>
      <c r="Q856" s="14" t="n">
        <v>7</v>
      </c>
      <c r="R856" s="16" t="n">
        <v>10200</v>
      </c>
      <c r="S856" s="24" t="n">
        <v>16</v>
      </c>
      <c r="T856" s="25" t="n">
        <f aca="false">IF(A856="","",E856+F856)</f>
        <v>18300</v>
      </c>
      <c r="U856" s="26" t="n">
        <f aca="false">IFERROR(H856/G856,"")</f>
        <v>0.0122185889413696</v>
      </c>
      <c r="V856" s="27" t="n">
        <f aca="false">IFERROR(J856/I856,"")</f>
        <v>0.0544993662864385</v>
      </c>
      <c r="W856" s="27" t="n">
        <f aca="false">IFERROR(K856/J856,"")</f>
        <v>0.488372093023256</v>
      </c>
      <c r="X856" s="25" t="n">
        <f aca="false">IFERROR(T856/K856,"")</f>
        <v>871.428571428571</v>
      </c>
      <c r="Y856" s="27" t="n">
        <f aca="false">IFERROR(O856/K856,"")</f>
        <v>0.571428571428571</v>
      </c>
      <c r="Z856" s="27" t="n">
        <f aca="false">IFERROR(P856/O856,"")</f>
        <v>0.75</v>
      </c>
      <c r="AA856" s="27" t="n">
        <f aca="false">IFERROR(Q856/P856,"")</f>
        <v>0.777777777777778</v>
      </c>
      <c r="AB856" s="25" t="n">
        <f aca="false">IFERROR(T856/P856,"")</f>
        <v>2033.33333333333</v>
      </c>
      <c r="AC856" s="25" t="n">
        <f aca="false">IFERROR(T856/Q856,"")</f>
        <v>2614.28571428571</v>
      </c>
      <c r="AD856" s="25" t="n">
        <f aca="false">IFERROR(R856/Q856,"")</f>
        <v>1457.14285714286</v>
      </c>
      <c r="AE856" s="28" t="n">
        <f aca="false">IFERROR(R856/T856,"")</f>
        <v>0.557377049180328</v>
      </c>
      <c r="AF856" s="29" t="str">
        <f aca="false">IF(A856="","",IF(OR(O856&gt;K856,P856&gt;O856,Q856&gt;P856,K856&gt;J856),"CHECK","OK"))</f>
        <v>OK</v>
      </c>
    </row>
    <row r="857" customFormat="false" ht="15" hidden="false" customHeight="false" outlineLevel="0" collapsed="false">
      <c r="A857" s="21" t="n">
        <v>46174</v>
      </c>
      <c r="B857" s="4" t="s">
        <v>115</v>
      </c>
      <c r="C857" s="4" t="s">
        <v>125</v>
      </c>
      <c r="D857" s="4" t="s">
        <v>123</v>
      </c>
      <c r="E857" s="16" t="n">
        <v>9600</v>
      </c>
      <c r="F857" s="16" t="n">
        <v>2000</v>
      </c>
      <c r="G857" s="14" t="n">
        <v>82217</v>
      </c>
      <c r="H857" s="14" t="n">
        <v>304</v>
      </c>
      <c r="I857" s="14" t="n">
        <v>227</v>
      </c>
      <c r="J857" s="14" t="n">
        <v>6</v>
      </c>
      <c r="K857" s="14" t="n">
        <v>3</v>
      </c>
      <c r="L857" s="14" t="n">
        <v>3</v>
      </c>
      <c r="M857" s="14" t="n">
        <v>2</v>
      </c>
      <c r="N857" s="14" t="n">
        <v>1</v>
      </c>
      <c r="O857" s="14" t="n">
        <v>2</v>
      </c>
      <c r="P857" s="14" t="n">
        <v>1</v>
      </c>
      <c r="Q857" s="14" t="n">
        <v>1</v>
      </c>
      <c r="R857" s="16" t="n">
        <v>1500</v>
      </c>
      <c r="S857" s="24" t="n">
        <v>15</v>
      </c>
      <c r="T857" s="25" t="n">
        <f aca="false">IF(A857="","",E857+F857)</f>
        <v>11600</v>
      </c>
      <c r="U857" s="26" t="n">
        <f aca="false">IFERROR(H857/G857,"")</f>
        <v>0.00369753214055487</v>
      </c>
      <c r="V857" s="27" t="n">
        <f aca="false">IFERROR(J857/I857,"")</f>
        <v>0.026431718061674</v>
      </c>
      <c r="W857" s="27" t="n">
        <f aca="false">IFERROR(K857/J857,"")</f>
        <v>0.5</v>
      </c>
      <c r="X857" s="25" t="n">
        <f aca="false">IFERROR(T857/K857,"")</f>
        <v>3866.66666666667</v>
      </c>
      <c r="Y857" s="27" t="n">
        <f aca="false">IFERROR(O857/K857,"")</f>
        <v>0.666666666666667</v>
      </c>
      <c r="Z857" s="27" t="n">
        <f aca="false">IFERROR(P857/O857,"")</f>
        <v>0.5</v>
      </c>
      <c r="AA857" s="27" t="n">
        <f aca="false">IFERROR(Q857/P857,"")</f>
        <v>1</v>
      </c>
      <c r="AB857" s="25" t="n">
        <f aca="false">IFERROR(T857/P857,"")</f>
        <v>11600</v>
      </c>
      <c r="AC857" s="25" t="n">
        <f aca="false">IFERROR(T857/Q857,"")</f>
        <v>11600</v>
      </c>
      <c r="AD857" s="25" t="n">
        <f aca="false">IFERROR(R857/Q857,"")</f>
        <v>1500</v>
      </c>
      <c r="AE857" s="28" t="n">
        <f aca="false">IFERROR(R857/T857,"")</f>
        <v>0.129310344827586</v>
      </c>
      <c r="AF857" s="29" t="str">
        <f aca="false">IF(A857="","",IF(OR(O857&gt;K857,P857&gt;O857,Q857&gt;P857,K857&gt;J857),"CHECK","OK"))</f>
        <v>OK</v>
      </c>
    </row>
    <row r="858" customFormat="false" ht="15" hidden="false" customHeight="false" outlineLevel="0" collapsed="false">
      <c r="A858" s="21" t="n">
        <v>46174</v>
      </c>
      <c r="B858" s="4" t="s">
        <v>115</v>
      </c>
      <c r="C858" s="4" t="s">
        <v>125</v>
      </c>
      <c r="D858" s="4" t="s">
        <v>126</v>
      </c>
      <c r="E858" s="16" t="n">
        <v>16200</v>
      </c>
      <c r="F858" s="16" t="n">
        <v>2400</v>
      </c>
      <c r="G858" s="14" t="n">
        <v>108774</v>
      </c>
      <c r="H858" s="14" t="n">
        <v>980</v>
      </c>
      <c r="I858" s="14" t="n">
        <v>698</v>
      </c>
      <c r="J858" s="14" t="n">
        <v>38</v>
      </c>
      <c r="K858" s="14" t="n">
        <v>16</v>
      </c>
      <c r="L858" s="14" t="n">
        <v>19</v>
      </c>
      <c r="M858" s="14" t="n">
        <v>13</v>
      </c>
      <c r="N858" s="14" t="n">
        <v>6</v>
      </c>
      <c r="O858" s="14" t="n">
        <v>7</v>
      </c>
      <c r="P858" s="14" t="n">
        <v>5</v>
      </c>
      <c r="Q858" s="14" t="n">
        <v>4</v>
      </c>
      <c r="R858" s="16" t="n">
        <v>6700</v>
      </c>
      <c r="S858" s="24" t="n">
        <v>18</v>
      </c>
      <c r="T858" s="25" t="n">
        <f aca="false">IF(A858="","",E858+F858)</f>
        <v>18600</v>
      </c>
      <c r="U858" s="26" t="n">
        <f aca="false">IFERROR(H858/G858,"")</f>
        <v>0.0090095059481126</v>
      </c>
      <c r="V858" s="27" t="n">
        <f aca="false">IFERROR(J858/I858,"")</f>
        <v>0.0544412607449857</v>
      </c>
      <c r="W858" s="27" t="n">
        <f aca="false">IFERROR(K858/J858,"")</f>
        <v>0.421052631578947</v>
      </c>
      <c r="X858" s="25" t="n">
        <f aca="false">IFERROR(T858/K858,"")</f>
        <v>1162.5</v>
      </c>
      <c r="Y858" s="27" t="n">
        <f aca="false">IFERROR(O858/K858,"")</f>
        <v>0.4375</v>
      </c>
      <c r="Z858" s="27" t="n">
        <f aca="false">IFERROR(P858/O858,"")</f>
        <v>0.714285714285714</v>
      </c>
      <c r="AA858" s="27" t="n">
        <f aca="false">IFERROR(Q858/P858,"")</f>
        <v>0.8</v>
      </c>
      <c r="AB858" s="25" t="n">
        <f aca="false">IFERROR(T858/P858,"")</f>
        <v>3720</v>
      </c>
      <c r="AC858" s="25" t="n">
        <f aca="false">IFERROR(T858/Q858,"")</f>
        <v>4650</v>
      </c>
      <c r="AD858" s="25" t="n">
        <f aca="false">IFERROR(R858/Q858,"")</f>
        <v>1675</v>
      </c>
      <c r="AE858" s="28" t="n">
        <f aca="false">IFERROR(R858/T858,"")</f>
        <v>0.360215053763441</v>
      </c>
      <c r="AF858" s="29" t="str">
        <f aca="false">IF(A858="","",IF(OR(O858&gt;K858,P858&gt;O858,Q858&gt;P858,K858&gt;J858),"CHECK","OK"))</f>
        <v>OK</v>
      </c>
    </row>
    <row r="859" customFormat="false" ht="15" hidden="false" customHeight="false" outlineLevel="0" collapsed="false">
      <c r="A859" s="21" t="n">
        <v>46174</v>
      </c>
      <c r="B859" s="4" t="s">
        <v>115</v>
      </c>
      <c r="C859" s="4" t="s">
        <v>125</v>
      </c>
      <c r="D859" s="4" t="s">
        <v>127</v>
      </c>
      <c r="E859" s="16" t="n">
        <v>0</v>
      </c>
      <c r="F859" s="16" t="n">
        <v>4800</v>
      </c>
      <c r="G859" s="14" t="n">
        <v>23900</v>
      </c>
      <c r="H859" s="14" t="n">
        <v>690</v>
      </c>
      <c r="I859" s="14" t="n">
        <v>613</v>
      </c>
      <c r="J859" s="14" t="n">
        <v>17</v>
      </c>
      <c r="K859" s="14" t="n">
        <v>14</v>
      </c>
      <c r="L859" s="14" t="n">
        <v>8</v>
      </c>
      <c r="M859" s="14" t="n">
        <v>6</v>
      </c>
      <c r="N859" s="14" t="n">
        <v>3</v>
      </c>
      <c r="O859" s="14" t="n">
        <v>9</v>
      </c>
      <c r="P859" s="14" t="n">
        <v>7</v>
      </c>
      <c r="Q859" s="14" t="n">
        <v>6</v>
      </c>
      <c r="R859" s="16" t="n">
        <v>9100</v>
      </c>
      <c r="S859" s="24" t="n">
        <v>18</v>
      </c>
      <c r="T859" s="25" t="n">
        <f aca="false">IF(A859="","",E859+F859)</f>
        <v>4800</v>
      </c>
      <c r="U859" s="26" t="n">
        <f aca="false">IFERROR(H859/G859,"")</f>
        <v>0.0288702928870293</v>
      </c>
      <c r="V859" s="27" t="n">
        <f aca="false">IFERROR(J859/I859,"")</f>
        <v>0.0277324632952692</v>
      </c>
      <c r="W859" s="27" t="n">
        <f aca="false">IFERROR(K859/J859,"")</f>
        <v>0.823529411764706</v>
      </c>
      <c r="X859" s="25" t="n">
        <f aca="false">IFERROR(T859/K859,"")</f>
        <v>342.857142857143</v>
      </c>
      <c r="Y859" s="27" t="n">
        <f aca="false">IFERROR(O859/K859,"")</f>
        <v>0.642857142857143</v>
      </c>
      <c r="Z859" s="27" t="n">
        <f aca="false">IFERROR(P859/O859,"")</f>
        <v>0.777777777777778</v>
      </c>
      <c r="AA859" s="27" t="n">
        <f aca="false">IFERROR(Q859/P859,"")</f>
        <v>0.857142857142857</v>
      </c>
      <c r="AB859" s="25" t="n">
        <f aca="false">IFERROR(T859/P859,"")</f>
        <v>685.714285714286</v>
      </c>
      <c r="AC859" s="25" t="n">
        <f aca="false">IFERROR(T859/Q859,"")</f>
        <v>800</v>
      </c>
      <c r="AD859" s="25" t="n">
        <f aca="false">IFERROR(R859/Q859,"")</f>
        <v>1516.66666666667</v>
      </c>
      <c r="AE859" s="28" t="n">
        <f aca="false">IFERROR(R859/T859,"")</f>
        <v>1.89583333333333</v>
      </c>
      <c r="AF859" s="29" t="str">
        <f aca="false">IF(A859="","",IF(OR(O859&gt;K859,P859&gt;O859,Q859&gt;P859,K859&gt;J859),"CHECK","OK"))</f>
        <v>OK</v>
      </c>
    </row>
    <row r="860" customFormat="false" ht="15" hidden="false" customHeight="false" outlineLevel="0" collapsed="false">
      <c r="A860" s="21" t="n">
        <v>46174</v>
      </c>
      <c r="B860" s="4" t="s">
        <v>115</v>
      </c>
      <c r="C860" s="4" t="s">
        <v>125</v>
      </c>
      <c r="D860" s="4" t="s">
        <v>128</v>
      </c>
      <c r="E860" s="16" t="n">
        <v>0</v>
      </c>
      <c r="F860" s="16" t="n">
        <v>1600</v>
      </c>
      <c r="G860" s="14" t="n">
        <v>10538</v>
      </c>
      <c r="H860" s="14" t="n">
        <v>486</v>
      </c>
      <c r="I860" s="14" t="n">
        <v>371</v>
      </c>
      <c r="J860" s="14" t="n">
        <v>92</v>
      </c>
      <c r="K860" s="14" t="n">
        <v>69</v>
      </c>
      <c r="L860" s="14" t="n">
        <v>69</v>
      </c>
      <c r="M860" s="14" t="n">
        <v>9</v>
      </c>
      <c r="N860" s="14" t="n">
        <v>14</v>
      </c>
      <c r="O860" s="14" t="n">
        <v>42</v>
      </c>
      <c r="P860" s="14" t="n">
        <v>34</v>
      </c>
      <c r="Q860" s="14" t="n">
        <v>32</v>
      </c>
      <c r="R860" s="16" t="n">
        <v>51600</v>
      </c>
      <c r="S860" s="24" t="n">
        <v>24</v>
      </c>
      <c r="T860" s="25" t="n">
        <f aca="false">IF(A860="","",E860+F860)</f>
        <v>1600</v>
      </c>
      <c r="U860" s="26" t="n">
        <f aca="false">IFERROR(H860/G860,"")</f>
        <v>0.0461188081229835</v>
      </c>
      <c r="V860" s="27" t="n">
        <f aca="false">IFERROR(J860/I860,"")</f>
        <v>0.247978436657682</v>
      </c>
      <c r="W860" s="27" t="n">
        <f aca="false">IFERROR(K860/J860,"")</f>
        <v>0.75</v>
      </c>
      <c r="X860" s="25" t="n">
        <f aca="false">IFERROR(T860/K860,"")</f>
        <v>23.1884057971015</v>
      </c>
      <c r="Y860" s="27" t="n">
        <f aca="false">IFERROR(O860/K860,"")</f>
        <v>0.608695652173913</v>
      </c>
      <c r="Z860" s="27" t="n">
        <f aca="false">IFERROR(P860/O860,"")</f>
        <v>0.80952380952381</v>
      </c>
      <c r="AA860" s="27" t="n">
        <f aca="false">IFERROR(Q860/P860,"")</f>
        <v>0.941176470588235</v>
      </c>
      <c r="AB860" s="25" t="n">
        <f aca="false">IFERROR(T860/P860,"")</f>
        <v>47.0588235294118</v>
      </c>
      <c r="AC860" s="25" t="n">
        <f aca="false">IFERROR(T860/Q860,"")</f>
        <v>50</v>
      </c>
      <c r="AD860" s="25" t="n">
        <f aca="false">IFERROR(R860/Q860,"")</f>
        <v>1612.5</v>
      </c>
      <c r="AE860" s="28" t="n">
        <f aca="false">IFERROR(R860/T860,"")</f>
        <v>32.25</v>
      </c>
      <c r="AF860" s="29" t="str">
        <f aca="false">IF(A860="","",IF(OR(O860&gt;K860,P860&gt;O860,Q860&gt;P860,K860&gt;J860),"CHECK","OK"))</f>
        <v>OK</v>
      </c>
    </row>
    <row r="861" customFormat="false" ht="15" hidden="false" customHeight="false" outlineLevel="0" collapsed="false">
      <c r="A861" s="21" t="n">
        <v>46174</v>
      </c>
      <c r="B861" s="4" t="s">
        <v>115</v>
      </c>
      <c r="C861" s="4" t="s">
        <v>125</v>
      </c>
      <c r="D861" s="4" t="s">
        <v>129</v>
      </c>
      <c r="E861" s="16" t="n">
        <v>0</v>
      </c>
      <c r="F861" s="16" t="n">
        <v>3100</v>
      </c>
      <c r="G861" s="14" t="n">
        <v>12958</v>
      </c>
      <c r="H861" s="14" t="n">
        <v>138</v>
      </c>
      <c r="I861" s="14" t="n">
        <v>116</v>
      </c>
      <c r="J861" s="14" t="n">
        <v>2</v>
      </c>
      <c r="K861" s="14" t="n">
        <v>1</v>
      </c>
      <c r="L861" s="14" t="n">
        <v>1</v>
      </c>
      <c r="M861" s="14" t="n">
        <v>1</v>
      </c>
      <c r="N861" s="14" t="n">
        <v>0</v>
      </c>
      <c r="O861" s="14" t="n">
        <v>1</v>
      </c>
      <c r="P861" s="14" t="n">
        <v>1</v>
      </c>
      <c r="Q861" s="14" t="n">
        <v>1</v>
      </c>
      <c r="R861" s="16" t="n">
        <v>1300</v>
      </c>
      <c r="S861" s="24" t="n">
        <v>22</v>
      </c>
      <c r="T861" s="25" t="n">
        <f aca="false">IF(A861="","",E861+F861)</f>
        <v>3100</v>
      </c>
      <c r="U861" s="26" t="n">
        <f aca="false">IFERROR(H861/G861,"")</f>
        <v>0.0106497916345115</v>
      </c>
      <c r="V861" s="27" t="n">
        <f aca="false">IFERROR(J861/I861,"")</f>
        <v>0.0172413793103448</v>
      </c>
      <c r="W861" s="27" t="n">
        <f aca="false">IFERROR(K861/J861,"")</f>
        <v>0.5</v>
      </c>
      <c r="X861" s="25" t="n">
        <f aca="false">IFERROR(T861/K861,"")</f>
        <v>3100</v>
      </c>
      <c r="Y861" s="27" t="n">
        <f aca="false">IFERROR(O861/K861,"")</f>
        <v>1</v>
      </c>
      <c r="Z861" s="27" t="n">
        <f aca="false">IFERROR(P861/O861,"")</f>
        <v>1</v>
      </c>
      <c r="AA861" s="27" t="n">
        <f aca="false">IFERROR(Q861/P861,"")</f>
        <v>1</v>
      </c>
      <c r="AB861" s="25" t="n">
        <f aca="false">IFERROR(T861/P861,"")</f>
        <v>3100</v>
      </c>
      <c r="AC861" s="25" t="n">
        <f aca="false">IFERROR(T861/Q861,"")</f>
        <v>3100</v>
      </c>
      <c r="AD861" s="25" t="n">
        <f aca="false">IFERROR(R861/Q861,"")</f>
        <v>1300</v>
      </c>
      <c r="AE861" s="28" t="n">
        <f aca="false">IFERROR(R861/T861,"")</f>
        <v>0.419354838709677</v>
      </c>
      <c r="AF861" s="29" t="str">
        <f aca="false">IF(A861="","",IF(OR(O861&gt;K861,P861&gt;O861,Q861&gt;P861,K861&gt;J861),"CHECK","OK"))</f>
        <v>OK</v>
      </c>
    </row>
    <row r="862" customFormat="false" ht="15" hidden="false" customHeight="false" outlineLevel="0" collapsed="false">
      <c r="A862" s="21" t="n">
        <v>46174</v>
      </c>
      <c r="B862" s="4" t="s">
        <v>115</v>
      </c>
      <c r="C862" s="4" t="s">
        <v>125</v>
      </c>
      <c r="D862" s="4" t="s">
        <v>130</v>
      </c>
      <c r="E862" s="16" t="n">
        <v>0</v>
      </c>
      <c r="F862" s="16" t="n">
        <v>0</v>
      </c>
      <c r="G862" s="14" t="n">
        <v>0</v>
      </c>
      <c r="H862" s="14" t="n">
        <v>0</v>
      </c>
      <c r="I862" s="14" t="n">
        <v>0</v>
      </c>
      <c r="J862" s="14" t="n">
        <v>7</v>
      </c>
      <c r="K862" s="14" t="n">
        <v>4</v>
      </c>
      <c r="L862" s="14" t="n">
        <v>0</v>
      </c>
      <c r="M862" s="14" t="n">
        <v>0</v>
      </c>
      <c r="N862" s="14" t="n">
        <v>7</v>
      </c>
      <c r="O862" s="14" t="n">
        <v>2</v>
      </c>
      <c r="P862" s="14" t="n">
        <v>1</v>
      </c>
      <c r="Q862" s="14" t="n">
        <v>1</v>
      </c>
      <c r="R862" s="16" t="n">
        <v>1700</v>
      </c>
      <c r="S862" s="24" t="n">
        <v>16</v>
      </c>
      <c r="T862" s="25" t="n">
        <f aca="false">IF(A862="","",E862+F862)</f>
        <v>0</v>
      </c>
      <c r="U862" s="26" t="str">
        <f aca="false">IFERROR(H862/G862,"")</f>
        <v/>
      </c>
      <c r="V862" s="27" t="str">
        <f aca="false">IFERROR(J862/I862,"")</f>
        <v/>
      </c>
      <c r="W862" s="27" t="n">
        <f aca="false">IFERROR(K862/J862,"")</f>
        <v>0.571428571428571</v>
      </c>
      <c r="X862" s="25" t="n">
        <f aca="false">IFERROR(T862/K862,"")</f>
        <v>0</v>
      </c>
      <c r="Y862" s="27" t="n">
        <f aca="false">IFERROR(O862/K862,"")</f>
        <v>0.5</v>
      </c>
      <c r="Z862" s="27" t="n">
        <f aca="false">IFERROR(P862/O862,"")</f>
        <v>0.5</v>
      </c>
      <c r="AA862" s="27" t="n">
        <f aca="false">IFERROR(Q862/P862,"")</f>
        <v>1</v>
      </c>
      <c r="AB862" s="25" t="n">
        <f aca="false">IFERROR(T862/P862,"")</f>
        <v>0</v>
      </c>
      <c r="AC862" s="25" t="n">
        <f aca="false">IFERROR(T862/Q862,"")</f>
        <v>0</v>
      </c>
      <c r="AD862" s="25" t="n">
        <f aca="false">IFERROR(R862/Q862,"")</f>
        <v>1700</v>
      </c>
      <c r="AE862" s="28" t="str">
        <f aca="false">IFERROR(R862/T862,"")</f>
        <v/>
      </c>
      <c r="AF862" s="29" t="str">
        <f aca="false">IF(A862="","",IF(OR(O862&gt;K862,P862&gt;O862,Q862&gt;P862,K862&gt;J862),"CHECK","OK"))</f>
        <v>OK</v>
      </c>
    </row>
    <row r="863" customFormat="false" ht="15" hidden="false" customHeight="false" outlineLevel="0" collapsed="false">
      <c r="A863" s="21" t="n">
        <v>46174</v>
      </c>
      <c r="B863" s="4" t="s">
        <v>115</v>
      </c>
      <c r="C863" s="4" t="s">
        <v>125</v>
      </c>
      <c r="D863" s="4" t="s">
        <v>131</v>
      </c>
      <c r="E863" s="16" t="n">
        <v>0</v>
      </c>
      <c r="F863" s="16" t="n">
        <v>1000</v>
      </c>
      <c r="G863" s="14" t="n">
        <v>5907</v>
      </c>
      <c r="H863" s="14" t="n">
        <v>129</v>
      </c>
      <c r="I863" s="14" t="n">
        <v>94</v>
      </c>
      <c r="J863" s="14" t="n">
        <v>4</v>
      </c>
      <c r="K863" s="14" t="n">
        <v>2</v>
      </c>
      <c r="L863" s="14" t="n">
        <v>2</v>
      </c>
      <c r="M863" s="14" t="n">
        <v>1</v>
      </c>
      <c r="N863" s="14" t="n">
        <v>1</v>
      </c>
      <c r="O863" s="14" t="n">
        <v>1</v>
      </c>
      <c r="P863" s="14" t="n">
        <v>1</v>
      </c>
      <c r="Q863" s="14" t="n">
        <v>1</v>
      </c>
      <c r="R863" s="16" t="n">
        <v>1400</v>
      </c>
      <c r="S863" s="24" t="n">
        <v>17</v>
      </c>
      <c r="T863" s="25" t="n">
        <f aca="false">IF(A863="","",E863+F863)</f>
        <v>1000</v>
      </c>
      <c r="U863" s="26" t="n">
        <f aca="false">IFERROR(H863/G863,"")</f>
        <v>0.0218384966988319</v>
      </c>
      <c r="V863" s="27" t="n">
        <f aca="false">IFERROR(J863/I863,"")</f>
        <v>0.0425531914893617</v>
      </c>
      <c r="W863" s="27" t="n">
        <f aca="false">IFERROR(K863/J863,"")</f>
        <v>0.5</v>
      </c>
      <c r="X863" s="25" t="n">
        <f aca="false">IFERROR(T863/K863,"")</f>
        <v>500</v>
      </c>
      <c r="Y863" s="27" t="n">
        <f aca="false">IFERROR(O863/K863,"")</f>
        <v>0.5</v>
      </c>
      <c r="Z863" s="27" t="n">
        <f aca="false">IFERROR(P863/O863,"")</f>
        <v>1</v>
      </c>
      <c r="AA863" s="27" t="n">
        <f aca="false">IFERROR(Q863/P863,"")</f>
        <v>1</v>
      </c>
      <c r="AB863" s="25" t="n">
        <f aca="false">IFERROR(T863/P863,"")</f>
        <v>1000</v>
      </c>
      <c r="AC863" s="25" t="n">
        <f aca="false">IFERROR(T863/Q863,"")</f>
        <v>1000</v>
      </c>
      <c r="AD863" s="25" t="n">
        <f aca="false">IFERROR(R863/Q863,"")</f>
        <v>1400</v>
      </c>
      <c r="AE863" s="28" t="n">
        <f aca="false">IFERROR(R863/T863,"")</f>
        <v>1.4</v>
      </c>
      <c r="AF863" s="29" t="str">
        <f aca="false">IF(A863="","",IF(OR(O863&gt;K863,P863&gt;O863,Q863&gt;P863,K863&gt;J863),"CHECK","OK"))</f>
        <v>OK</v>
      </c>
    </row>
    <row r="864" customFormat="false" ht="15" hidden="false" customHeight="false" outlineLevel="0" collapsed="false">
      <c r="A864" s="21" t="n">
        <v>46174</v>
      </c>
      <c r="B864" s="4" t="s">
        <v>115</v>
      </c>
      <c r="C864" s="4" t="s">
        <v>125</v>
      </c>
      <c r="D864" s="4" t="s">
        <v>132</v>
      </c>
      <c r="E864" s="16" t="n">
        <v>0</v>
      </c>
      <c r="F864" s="16" t="n">
        <v>0</v>
      </c>
      <c r="G864" s="14" t="n">
        <v>0</v>
      </c>
      <c r="H864" s="14" t="n">
        <v>0</v>
      </c>
      <c r="I864" s="14" t="n">
        <v>0</v>
      </c>
      <c r="J864" s="14" t="n">
        <v>5</v>
      </c>
      <c r="K864" s="14" t="n">
        <v>4</v>
      </c>
      <c r="L864" s="14" t="n">
        <v>2</v>
      </c>
      <c r="M864" s="14" t="n">
        <v>2</v>
      </c>
      <c r="N864" s="14" t="n">
        <v>1</v>
      </c>
      <c r="O864" s="14" t="n">
        <v>3</v>
      </c>
      <c r="P864" s="14" t="n">
        <v>3</v>
      </c>
      <c r="Q864" s="14" t="n">
        <v>3</v>
      </c>
      <c r="R864" s="16" t="n">
        <v>4300</v>
      </c>
      <c r="S864" s="24" t="n">
        <v>23</v>
      </c>
      <c r="T864" s="25" t="n">
        <f aca="false">IF(A864="","",E864+F864)</f>
        <v>0</v>
      </c>
      <c r="U864" s="26" t="str">
        <f aca="false">IFERROR(H864/G864,"")</f>
        <v/>
      </c>
      <c r="V864" s="27" t="str">
        <f aca="false">IFERROR(J864/I864,"")</f>
        <v/>
      </c>
      <c r="W864" s="27" t="n">
        <f aca="false">IFERROR(K864/J864,"")</f>
        <v>0.8</v>
      </c>
      <c r="X864" s="25" t="n">
        <f aca="false">IFERROR(T864/K864,"")</f>
        <v>0</v>
      </c>
      <c r="Y864" s="27" t="n">
        <f aca="false">IFERROR(O864/K864,"")</f>
        <v>0.75</v>
      </c>
      <c r="Z864" s="27" t="n">
        <f aca="false">IFERROR(P864/O864,"")</f>
        <v>1</v>
      </c>
      <c r="AA864" s="27" t="n">
        <f aca="false">IFERROR(Q864/P864,"")</f>
        <v>1</v>
      </c>
      <c r="AB864" s="25" t="n">
        <f aca="false">IFERROR(T864/P864,"")</f>
        <v>0</v>
      </c>
      <c r="AC864" s="25" t="n">
        <f aca="false">IFERROR(T864/Q864,"")</f>
        <v>0</v>
      </c>
      <c r="AD864" s="25" t="n">
        <f aca="false">IFERROR(R864/Q864,"")</f>
        <v>1433.33333333333</v>
      </c>
      <c r="AE864" s="28" t="str">
        <f aca="false">IFERROR(R864/T864,"")</f>
        <v/>
      </c>
      <c r="AF864" s="29" t="str">
        <f aca="false">IF(A864="","",IF(OR(O864&gt;K864,P864&gt;O864,Q864&gt;P864,K864&gt;J864),"CHECK","OK"))</f>
        <v>OK</v>
      </c>
    </row>
    <row r="865" customFormat="false" ht="15" hidden="false" customHeight="false" outlineLevel="0" collapsed="false">
      <c r="A865" s="21" t="n">
        <v>46174</v>
      </c>
      <c r="B865" s="4" t="s">
        <v>115</v>
      </c>
      <c r="C865" s="4" t="s">
        <v>125</v>
      </c>
      <c r="D865" s="4" t="s">
        <v>133</v>
      </c>
      <c r="E865" s="16" t="n">
        <v>0</v>
      </c>
      <c r="F865" s="16" t="n">
        <v>0</v>
      </c>
      <c r="G865" s="14" t="n">
        <v>0</v>
      </c>
      <c r="H865" s="14" t="n">
        <v>0</v>
      </c>
      <c r="I865" s="14" t="n">
        <v>136</v>
      </c>
      <c r="J865" s="14" t="n">
        <v>7</v>
      </c>
      <c r="K865" s="14" t="n">
        <v>5</v>
      </c>
      <c r="L865" s="14" t="n">
        <v>4</v>
      </c>
      <c r="M865" s="14" t="n">
        <v>2</v>
      </c>
      <c r="N865" s="14" t="n">
        <v>1</v>
      </c>
      <c r="O865" s="14" t="n">
        <v>3</v>
      </c>
      <c r="P865" s="14" t="n">
        <v>2</v>
      </c>
      <c r="Q865" s="14" t="n">
        <v>2</v>
      </c>
      <c r="R865" s="16" t="n">
        <v>3300</v>
      </c>
      <c r="S865" s="24" t="n">
        <v>21</v>
      </c>
      <c r="T865" s="25" t="n">
        <f aca="false">IF(A865="","",E865+F865)</f>
        <v>0</v>
      </c>
      <c r="U865" s="26" t="str">
        <f aca="false">IFERROR(H865/G865,"")</f>
        <v/>
      </c>
      <c r="V865" s="27" t="n">
        <f aca="false">IFERROR(J865/I865,"")</f>
        <v>0.0514705882352941</v>
      </c>
      <c r="W865" s="27" t="n">
        <f aca="false">IFERROR(K865/J865,"")</f>
        <v>0.714285714285714</v>
      </c>
      <c r="X865" s="25" t="n">
        <f aca="false">IFERROR(T865/K865,"")</f>
        <v>0</v>
      </c>
      <c r="Y865" s="27" t="n">
        <f aca="false">IFERROR(O865/K865,"")</f>
        <v>0.6</v>
      </c>
      <c r="Z865" s="27" t="n">
        <f aca="false">IFERROR(P865/O865,"")</f>
        <v>0.666666666666667</v>
      </c>
      <c r="AA865" s="27" t="n">
        <f aca="false">IFERROR(Q865/P865,"")</f>
        <v>1</v>
      </c>
      <c r="AB865" s="25" t="n">
        <f aca="false">IFERROR(T865/P865,"")</f>
        <v>0</v>
      </c>
      <c r="AC865" s="25" t="n">
        <f aca="false">IFERROR(T865/Q865,"")</f>
        <v>0</v>
      </c>
      <c r="AD865" s="25" t="n">
        <f aca="false">IFERROR(R865/Q865,"")</f>
        <v>1650</v>
      </c>
      <c r="AE865" s="28" t="str">
        <f aca="false">IFERROR(R865/T865,"")</f>
        <v/>
      </c>
      <c r="AF865" s="29" t="str">
        <f aca="false">IF(A865="","",IF(OR(O865&gt;K865,P865&gt;O865,Q865&gt;P865,K865&gt;J865),"CHECK","OK"))</f>
        <v>OK</v>
      </c>
    </row>
    <row r="866" customFormat="false" ht="15" hidden="false" customHeight="false" outlineLevel="0" collapsed="false">
      <c r="A866" s="21" t="n">
        <v>46204</v>
      </c>
      <c r="B866" s="4" t="s">
        <v>109</v>
      </c>
      <c r="C866" s="4" t="s">
        <v>110</v>
      </c>
      <c r="D866" s="4" t="s">
        <v>111</v>
      </c>
      <c r="E866" s="16" t="n">
        <v>243200</v>
      </c>
      <c r="F866" s="16" t="n">
        <v>20900</v>
      </c>
      <c r="G866" s="14" t="n">
        <v>37970</v>
      </c>
      <c r="H866" s="14" t="n">
        <v>1862</v>
      </c>
      <c r="I866" s="14" t="n">
        <v>1795</v>
      </c>
      <c r="J866" s="14" t="n">
        <v>113</v>
      </c>
      <c r="K866" s="14" t="n">
        <v>71</v>
      </c>
      <c r="L866" s="14" t="n">
        <v>56</v>
      </c>
      <c r="M866" s="14" t="n">
        <v>40</v>
      </c>
      <c r="N866" s="14" t="n">
        <v>17</v>
      </c>
      <c r="O866" s="14" t="n">
        <v>36</v>
      </c>
      <c r="P866" s="14" t="n">
        <v>27</v>
      </c>
      <c r="Q866" s="14" t="n">
        <v>9</v>
      </c>
      <c r="R866" s="16" t="n">
        <v>1463600</v>
      </c>
      <c r="S866" s="24" t="n">
        <v>15</v>
      </c>
      <c r="T866" s="25" t="n">
        <f aca="false">IF(A866="","",E866+F866)</f>
        <v>264100</v>
      </c>
      <c r="U866" s="26" t="n">
        <f aca="false">IFERROR(H866/G866,"")</f>
        <v>0.0490387147748222</v>
      </c>
      <c r="V866" s="27" t="n">
        <f aca="false">IFERROR(J866/I866,"")</f>
        <v>0.0629526462395543</v>
      </c>
      <c r="W866" s="27" t="n">
        <f aca="false">IFERROR(K866/J866,"")</f>
        <v>0.628318584070796</v>
      </c>
      <c r="X866" s="25" t="n">
        <f aca="false">IFERROR(T866/K866,"")</f>
        <v>3719.71830985916</v>
      </c>
      <c r="Y866" s="27" t="n">
        <f aca="false">IFERROR(O866/K866,"")</f>
        <v>0.507042253521127</v>
      </c>
      <c r="Z866" s="27" t="n">
        <f aca="false">IFERROR(P866/O866,"")</f>
        <v>0.75</v>
      </c>
      <c r="AA866" s="27" t="n">
        <f aca="false">IFERROR(Q866/P866,"")</f>
        <v>0.333333333333333</v>
      </c>
      <c r="AB866" s="25" t="n">
        <f aca="false">IFERROR(T866/P866,"")</f>
        <v>9781.48148148148</v>
      </c>
      <c r="AC866" s="25" t="n">
        <f aca="false">IFERROR(T866/Q866,"")</f>
        <v>29344.4444444444</v>
      </c>
      <c r="AD866" s="25" t="n">
        <f aca="false">IFERROR(R866/Q866,"")</f>
        <v>162622.222222222</v>
      </c>
      <c r="AE866" s="28" t="n">
        <f aca="false">IFERROR(R866/T866,"")</f>
        <v>5.54184021204089</v>
      </c>
      <c r="AF866" s="29" t="str">
        <f aca="false">IF(A866="","",IF(OR(O866&gt;K866,P866&gt;O866,Q866&gt;P866,K866&gt;J866),"CHECK","OK"))</f>
        <v>OK</v>
      </c>
    </row>
    <row r="867" customFormat="false" ht="15" hidden="false" customHeight="false" outlineLevel="0" collapsed="false">
      <c r="A867" s="21" t="n">
        <v>46204</v>
      </c>
      <c r="B867" s="4" t="s">
        <v>109</v>
      </c>
      <c r="C867" s="4" t="s">
        <v>110</v>
      </c>
      <c r="D867" s="4" t="s">
        <v>117</v>
      </c>
      <c r="E867" s="16" t="n">
        <v>48400</v>
      </c>
      <c r="F867" s="16" t="n">
        <v>5300</v>
      </c>
      <c r="G867" s="14" t="n">
        <v>8977</v>
      </c>
      <c r="H867" s="14" t="n">
        <v>1106</v>
      </c>
      <c r="I867" s="14" t="n">
        <v>1014</v>
      </c>
      <c r="J867" s="14" t="n">
        <v>105</v>
      </c>
      <c r="K867" s="14" t="n">
        <v>84</v>
      </c>
      <c r="L867" s="14" t="n">
        <v>52</v>
      </c>
      <c r="M867" s="14" t="n">
        <v>37</v>
      </c>
      <c r="N867" s="14" t="n">
        <v>16</v>
      </c>
      <c r="O867" s="14" t="n">
        <v>49</v>
      </c>
      <c r="P867" s="14" t="n">
        <v>37</v>
      </c>
      <c r="Q867" s="14" t="n">
        <v>13</v>
      </c>
      <c r="R867" s="16" t="n">
        <v>2329500</v>
      </c>
      <c r="S867" s="24" t="n">
        <v>21</v>
      </c>
      <c r="T867" s="25" t="n">
        <f aca="false">IF(A867="","",E867+F867)</f>
        <v>53700</v>
      </c>
      <c r="U867" s="26" t="n">
        <f aca="false">IFERROR(H867/G867,"")</f>
        <v>0.123203742898518</v>
      </c>
      <c r="V867" s="27" t="n">
        <f aca="false">IFERROR(J867/I867,"")</f>
        <v>0.103550295857988</v>
      </c>
      <c r="W867" s="27" t="n">
        <f aca="false">IFERROR(K867/J867,"")</f>
        <v>0.8</v>
      </c>
      <c r="X867" s="25" t="n">
        <f aca="false">IFERROR(T867/K867,"")</f>
        <v>639.285714285714</v>
      </c>
      <c r="Y867" s="27" t="n">
        <f aca="false">IFERROR(O867/K867,"")</f>
        <v>0.583333333333333</v>
      </c>
      <c r="Z867" s="27" t="n">
        <f aca="false">IFERROR(P867/O867,"")</f>
        <v>0.755102040816327</v>
      </c>
      <c r="AA867" s="27" t="n">
        <f aca="false">IFERROR(Q867/P867,"")</f>
        <v>0.351351351351351</v>
      </c>
      <c r="AB867" s="25" t="n">
        <f aca="false">IFERROR(T867/P867,"")</f>
        <v>1451.35135135135</v>
      </c>
      <c r="AC867" s="25" t="n">
        <f aca="false">IFERROR(T867/Q867,"")</f>
        <v>4130.76923076923</v>
      </c>
      <c r="AD867" s="25" t="n">
        <f aca="false">IFERROR(R867/Q867,"")</f>
        <v>179192.307692308</v>
      </c>
      <c r="AE867" s="28" t="n">
        <f aca="false">IFERROR(R867/T867,"")</f>
        <v>43.3798882681564</v>
      </c>
      <c r="AF867" s="29" t="str">
        <f aca="false">IF(A867="","",IF(OR(O867&gt;K867,P867&gt;O867,Q867&gt;P867,K867&gt;J867),"CHECK","OK"))</f>
        <v>OK</v>
      </c>
    </row>
    <row r="868" customFormat="false" ht="15" hidden="false" customHeight="false" outlineLevel="0" collapsed="false">
      <c r="A868" s="21" t="n">
        <v>46204</v>
      </c>
      <c r="B868" s="4" t="s">
        <v>109</v>
      </c>
      <c r="C868" s="4" t="s">
        <v>110</v>
      </c>
      <c r="D868" s="4" t="s">
        <v>121</v>
      </c>
      <c r="E868" s="16" t="n">
        <v>165900</v>
      </c>
      <c r="F868" s="16" t="n">
        <v>14200</v>
      </c>
      <c r="G868" s="14" t="n">
        <v>146589</v>
      </c>
      <c r="H868" s="14" t="n">
        <v>1617</v>
      </c>
      <c r="I868" s="14" t="n">
        <v>1267</v>
      </c>
      <c r="J868" s="14" t="n">
        <v>68</v>
      </c>
      <c r="K868" s="14" t="n">
        <v>39</v>
      </c>
      <c r="L868" s="14" t="n">
        <v>34</v>
      </c>
      <c r="M868" s="14" t="n">
        <v>24</v>
      </c>
      <c r="N868" s="14" t="n">
        <v>10</v>
      </c>
      <c r="O868" s="14" t="n">
        <v>18</v>
      </c>
      <c r="P868" s="14" t="n">
        <v>14</v>
      </c>
      <c r="Q868" s="14" t="n">
        <v>4</v>
      </c>
      <c r="R868" s="16" t="n">
        <v>755100</v>
      </c>
      <c r="S868" s="24" t="n">
        <v>10</v>
      </c>
      <c r="T868" s="25" t="n">
        <f aca="false">IF(A868="","",E868+F868)</f>
        <v>180100</v>
      </c>
      <c r="U868" s="26" t="n">
        <f aca="false">IFERROR(H868/G868,"")</f>
        <v>0.0110308413318871</v>
      </c>
      <c r="V868" s="27" t="n">
        <f aca="false">IFERROR(J868/I868,"")</f>
        <v>0.0536700868192581</v>
      </c>
      <c r="W868" s="27" t="n">
        <f aca="false">IFERROR(K868/J868,"")</f>
        <v>0.573529411764706</v>
      </c>
      <c r="X868" s="25" t="n">
        <f aca="false">IFERROR(T868/K868,"")</f>
        <v>4617.94871794872</v>
      </c>
      <c r="Y868" s="27" t="n">
        <f aca="false">IFERROR(O868/K868,"")</f>
        <v>0.461538461538462</v>
      </c>
      <c r="Z868" s="27" t="n">
        <f aca="false">IFERROR(P868/O868,"")</f>
        <v>0.777777777777778</v>
      </c>
      <c r="AA868" s="27" t="n">
        <f aca="false">IFERROR(Q868/P868,"")</f>
        <v>0.285714285714286</v>
      </c>
      <c r="AB868" s="25" t="n">
        <f aca="false">IFERROR(T868/P868,"")</f>
        <v>12864.2857142857</v>
      </c>
      <c r="AC868" s="25" t="n">
        <f aca="false">IFERROR(T868/Q868,"")</f>
        <v>45025</v>
      </c>
      <c r="AD868" s="25" t="n">
        <f aca="false">IFERROR(R868/Q868,"")</f>
        <v>188775</v>
      </c>
      <c r="AE868" s="28" t="n">
        <f aca="false">IFERROR(R868/T868,"")</f>
        <v>4.19267073847862</v>
      </c>
      <c r="AF868" s="29" t="str">
        <f aca="false">IF(A868="","",IF(OR(O868&gt;K868,P868&gt;O868,Q868&gt;P868,K868&gt;J868),"CHECK","OK"))</f>
        <v>OK</v>
      </c>
    </row>
    <row r="869" customFormat="false" ht="15" hidden="false" customHeight="false" outlineLevel="0" collapsed="false">
      <c r="A869" s="21" t="n">
        <v>46204</v>
      </c>
      <c r="B869" s="4" t="s">
        <v>109</v>
      </c>
      <c r="C869" s="4" t="s">
        <v>110</v>
      </c>
      <c r="D869" s="4" t="s">
        <v>123</v>
      </c>
      <c r="E869" s="16" t="n">
        <v>84200</v>
      </c>
      <c r="F869" s="16" t="n">
        <v>17700</v>
      </c>
      <c r="G869" s="14" t="n">
        <v>162931</v>
      </c>
      <c r="H869" s="14" t="n">
        <v>677</v>
      </c>
      <c r="I869" s="14" t="n">
        <v>563</v>
      </c>
      <c r="J869" s="14" t="n">
        <v>15</v>
      </c>
      <c r="K869" s="14" t="n">
        <v>7</v>
      </c>
      <c r="L869" s="14" t="n">
        <v>8</v>
      </c>
      <c r="M869" s="14" t="n">
        <v>5</v>
      </c>
      <c r="N869" s="14" t="n">
        <v>2</v>
      </c>
      <c r="O869" s="14" t="n">
        <v>3</v>
      </c>
      <c r="P869" s="14" t="n">
        <v>2</v>
      </c>
      <c r="Q869" s="14" t="n">
        <v>1</v>
      </c>
      <c r="R869" s="16" t="n">
        <v>165700</v>
      </c>
      <c r="S869" s="24" t="n">
        <v>13</v>
      </c>
      <c r="T869" s="25" t="n">
        <f aca="false">IF(A869="","",E869+F869)</f>
        <v>101900</v>
      </c>
      <c r="U869" s="26" t="n">
        <f aca="false">IFERROR(H869/G869,"")</f>
        <v>0.00415513315452554</v>
      </c>
      <c r="V869" s="27" t="n">
        <f aca="false">IFERROR(J869/I869,"")</f>
        <v>0.0266429840142096</v>
      </c>
      <c r="W869" s="27" t="n">
        <f aca="false">IFERROR(K869/J869,"")</f>
        <v>0.466666666666667</v>
      </c>
      <c r="X869" s="25" t="n">
        <f aca="false">IFERROR(T869/K869,"")</f>
        <v>14557.1428571429</v>
      </c>
      <c r="Y869" s="27" t="n">
        <f aca="false">IFERROR(O869/K869,"")</f>
        <v>0.428571428571429</v>
      </c>
      <c r="Z869" s="27" t="n">
        <f aca="false">IFERROR(P869/O869,"")</f>
        <v>0.666666666666667</v>
      </c>
      <c r="AA869" s="27" t="n">
        <f aca="false">IFERROR(Q869/P869,"")</f>
        <v>0.5</v>
      </c>
      <c r="AB869" s="25" t="n">
        <f aca="false">IFERROR(T869/P869,"")</f>
        <v>50950</v>
      </c>
      <c r="AC869" s="25" t="n">
        <f aca="false">IFERROR(T869/Q869,"")</f>
        <v>101900</v>
      </c>
      <c r="AD869" s="25" t="n">
        <f aca="false">IFERROR(R869/Q869,"")</f>
        <v>165700</v>
      </c>
      <c r="AE869" s="28" t="n">
        <f aca="false">IFERROR(R869/T869,"")</f>
        <v>1.6261040235525</v>
      </c>
      <c r="AF869" s="29" t="str">
        <f aca="false">IF(A869="","",IF(OR(O869&gt;K869,P869&gt;O869,Q869&gt;P869,K869&gt;J869),"CHECK","OK"))</f>
        <v>OK</v>
      </c>
    </row>
    <row r="870" customFormat="false" ht="15" hidden="false" customHeight="false" outlineLevel="0" collapsed="false">
      <c r="A870" s="21" t="n">
        <v>46204</v>
      </c>
      <c r="B870" s="4" t="s">
        <v>109</v>
      </c>
      <c r="C870" s="4" t="s">
        <v>110</v>
      </c>
      <c r="D870" s="4" t="s">
        <v>126</v>
      </c>
      <c r="E870" s="16" t="n">
        <v>148500</v>
      </c>
      <c r="F870" s="16" t="n">
        <v>22400</v>
      </c>
      <c r="G870" s="14" t="n">
        <v>248757</v>
      </c>
      <c r="H870" s="14" t="n">
        <v>2042</v>
      </c>
      <c r="I870" s="14" t="n">
        <v>1507</v>
      </c>
      <c r="J870" s="14" t="n">
        <v>72</v>
      </c>
      <c r="K870" s="14" t="n">
        <v>31</v>
      </c>
      <c r="L870" s="14" t="n">
        <v>36</v>
      </c>
      <c r="M870" s="14" t="n">
        <v>25</v>
      </c>
      <c r="N870" s="14" t="n">
        <v>11</v>
      </c>
      <c r="O870" s="14" t="n">
        <v>13</v>
      </c>
      <c r="P870" s="14" t="n">
        <v>8</v>
      </c>
      <c r="Q870" s="14" t="n">
        <v>2</v>
      </c>
      <c r="R870" s="16" t="n">
        <v>404500</v>
      </c>
      <c r="S870" s="24" t="n">
        <v>13</v>
      </c>
      <c r="T870" s="25" t="n">
        <f aca="false">IF(A870="","",E870+F870)</f>
        <v>170900</v>
      </c>
      <c r="U870" s="26" t="n">
        <f aca="false">IFERROR(H870/G870,"")</f>
        <v>0.00820881422432334</v>
      </c>
      <c r="V870" s="27" t="n">
        <f aca="false">IFERROR(J870/I870,"")</f>
        <v>0.0477770404777704</v>
      </c>
      <c r="W870" s="27" t="n">
        <f aca="false">IFERROR(K870/J870,"")</f>
        <v>0.430555555555556</v>
      </c>
      <c r="X870" s="25" t="n">
        <f aca="false">IFERROR(T870/K870,"")</f>
        <v>5512.90322580645</v>
      </c>
      <c r="Y870" s="27" t="n">
        <f aca="false">IFERROR(O870/K870,"")</f>
        <v>0.419354838709677</v>
      </c>
      <c r="Z870" s="27" t="n">
        <f aca="false">IFERROR(P870/O870,"")</f>
        <v>0.615384615384615</v>
      </c>
      <c r="AA870" s="27" t="n">
        <f aca="false">IFERROR(Q870/P870,"")</f>
        <v>0.25</v>
      </c>
      <c r="AB870" s="25" t="n">
        <f aca="false">IFERROR(T870/P870,"")</f>
        <v>21362.5</v>
      </c>
      <c r="AC870" s="25" t="n">
        <f aca="false">IFERROR(T870/Q870,"")</f>
        <v>85450</v>
      </c>
      <c r="AD870" s="25" t="n">
        <f aca="false">IFERROR(R870/Q870,"")</f>
        <v>202250</v>
      </c>
      <c r="AE870" s="28" t="n">
        <f aca="false">IFERROR(R870/T870,"")</f>
        <v>2.36688121708602</v>
      </c>
      <c r="AF870" s="29" t="str">
        <f aca="false">IF(A870="","",IF(OR(O870&gt;K870,P870&gt;O870,Q870&gt;P870,K870&gt;J870),"CHECK","OK"))</f>
        <v>OK</v>
      </c>
    </row>
    <row r="871" customFormat="false" ht="15" hidden="false" customHeight="false" outlineLevel="0" collapsed="false">
      <c r="A871" s="21" t="n">
        <v>46204</v>
      </c>
      <c r="B871" s="4" t="s">
        <v>109</v>
      </c>
      <c r="C871" s="4" t="s">
        <v>110</v>
      </c>
      <c r="D871" s="4" t="s">
        <v>127</v>
      </c>
      <c r="E871" s="16" t="n">
        <v>0</v>
      </c>
      <c r="F871" s="16" t="n">
        <v>42500</v>
      </c>
      <c r="G871" s="14" t="n">
        <v>56348</v>
      </c>
      <c r="H871" s="14" t="n">
        <v>1625</v>
      </c>
      <c r="I871" s="14" t="n">
        <v>1515</v>
      </c>
      <c r="J871" s="14" t="n">
        <v>46</v>
      </c>
      <c r="K871" s="14" t="n">
        <v>32</v>
      </c>
      <c r="L871" s="14" t="n">
        <v>23</v>
      </c>
      <c r="M871" s="14" t="n">
        <v>16</v>
      </c>
      <c r="N871" s="14" t="n">
        <v>7</v>
      </c>
      <c r="O871" s="14" t="n">
        <v>17</v>
      </c>
      <c r="P871" s="14" t="n">
        <v>13</v>
      </c>
      <c r="Q871" s="14" t="n">
        <v>5</v>
      </c>
      <c r="R871" s="16" t="n">
        <v>930600</v>
      </c>
      <c r="S871" s="24" t="n">
        <v>14</v>
      </c>
      <c r="T871" s="25" t="n">
        <f aca="false">IF(A871="","",E871+F871)</f>
        <v>42500</v>
      </c>
      <c r="U871" s="26" t="n">
        <f aca="false">IFERROR(H871/G871,"")</f>
        <v>0.0288386455597359</v>
      </c>
      <c r="V871" s="27" t="n">
        <f aca="false">IFERROR(J871/I871,"")</f>
        <v>0.0303630363036304</v>
      </c>
      <c r="W871" s="27" t="n">
        <f aca="false">IFERROR(K871/J871,"")</f>
        <v>0.695652173913044</v>
      </c>
      <c r="X871" s="25" t="n">
        <f aca="false">IFERROR(T871/K871,"")</f>
        <v>1328.125</v>
      </c>
      <c r="Y871" s="27" t="n">
        <f aca="false">IFERROR(O871/K871,"")</f>
        <v>0.53125</v>
      </c>
      <c r="Z871" s="27" t="n">
        <f aca="false">IFERROR(P871/O871,"")</f>
        <v>0.764705882352941</v>
      </c>
      <c r="AA871" s="27" t="n">
        <f aca="false">IFERROR(Q871/P871,"")</f>
        <v>0.384615384615385</v>
      </c>
      <c r="AB871" s="25" t="n">
        <f aca="false">IFERROR(T871/P871,"")</f>
        <v>3269.23076923077</v>
      </c>
      <c r="AC871" s="25" t="n">
        <f aca="false">IFERROR(T871/Q871,"")</f>
        <v>8500</v>
      </c>
      <c r="AD871" s="25" t="n">
        <f aca="false">IFERROR(R871/Q871,"")</f>
        <v>186120</v>
      </c>
      <c r="AE871" s="28" t="n">
        <f aca="false">IFERROR(R871/T871,"")</f>
        <v>21.8964705882353</v>
      </c>
      <c r="AF871" s="29" t="str">
        <f aca="false">IF(A871="","",IF(OR(O871&gt;K871,P871&gt;O871,Q871&gt;P871,K871&gt;J871),"CHECK","OK"))</f>
        <v>OK</v>
      </c>
    </row>
    <row r="872" customFormat="false" ht="15" hidden="false" customHeight="false" outlineLevel="0" collapsed="false">
      <c r="A872" s="21" t="n">
        <v>46204</v>
      </c>
      <c r="B872" s="4" t="s">
        <v>109</v>
      </c>
      <c r="C872" s="4" t="s">
        <v>110</v>
      </c>
      <c r="D872" s="4" t="s">
        <v>128</v>
      </c>
      <c r="E872" s="16" t="n">
        <v>0</v>
      </c>
      <c r="F872" s="16" t="n">
        <v>13700</v>
      </c>
      <c r="G872" s="14" t="n">
        <v>24590</v>
      </c>
      <c r="H872" s="14" t="n">
        <v>1303</v>
      </c>
      <c r="I872" s="14" t="n">
        <v>956</v>
      </c>
      <c r="J872" s="14" t="n">
        <v>249</v>
      </c>
      <c r="K872" s="14" t="n">
        <v>189</v>
      </c>
      <c r="L872" s="14" t="n">
        <v>187</v>
      </c>
      <c r="M872" s="14" t="n">
        <v>25</v>
      </c>
      <c r="N872" s="14" t="n">
        <v>37</v>
      </c>
      <c r="O872" s="14" t="n">
        <v>115</v>
      </c>
      <c r="P872" s="14" t="n">
        <v>87</v>
      </c>
      <c r="Q872" s="14" t="n">
        <v>31</v>
      </c>
      <c r="R872" s="16" t="n">
        <v>5611200</v>
      </c>
      <c r="S872" s="24" t="n">
        <v>14</v>
      </c>
      <c r="T872" s="25" t="n">
        <f aca="false">IF(A872="","",E872+F872)</f>
        <v>13700</v>
      </c>
      <c r="U872" s="26" t="n">
        <f aca="false">IFERROR(H872/G872,"")</f>
        <v>0.0529890199267995</v>
      </c>
      <c r="V872" s="27" t="n">
        <f aca="false">IFERROR(J872/I872,"")</f>
        <v>0.260460251046025</v>
      </c>
      <c r="W872" s="27" t="n">
        <f aca="false">IFERROR(K872/J872,"")</f>
        <v>0.759036144578313</v>
      </c>
      <c r="X872" s="25" t="n">
        <f aca="false">IFERROR(T872/K872,"")</f>
        <v>72.4867724867725</v>
      </c>
      <c r="Y872" s="27" t="n">
        <f aca="false">IFERROR(O872/K872,"")</f>
        <v>0.608465608465609</v>
      </c>
      <c r="Z872" s="27" t="n">
        <f aca="false">IFERROR(P872/O872,"")</f>
        <v>0.756521739130435</v>
      </c>
      <c r="AA872" s="27" t="n">
        <f aca="false">IFERROR(Q872/P872,"")</f>
        <v>0.35632183908046</v>
      </c>
      <c r="AB872" s="25" t="n">
        <f aca="false">IFERROR(T872/P872,"")</f>
        <v>157.471264367816</v>
      </c>
      <c r="AC872" s="25" t="n">
        <f aca="false">IFERROR(T872/Q872,"")</f>
        <v>441.935483870968</v>
      </c>
      <c r="AD872" s="25" t="n">
        <f aca="false">IFERROR(R872/Q872,"")</f>
        <v>181006.451612903</v>
      </c>
      <c r="AE872" s="28" t="n">
        <f aca="false">IFERROR(R872/T872,"")</f>
        <v>409.576642335766</v>
      </c>
      <c r="AF872" s="29" t="str">
        <f aca="false">IF(A872="","",IF(OR(O872&gt;K872,P872&gt;O872,Q872&gt;P872,K872&gt;J872),"CHECK","OK"))</f>
        <v>OK</v>
      </c>
    </row>
    <row r="873" customFormat="false" ht="15" hidden="false" customHeight="false" outlineLevel="0" collapsed="false">
      <c r="A873" s="21" t="n">
        <v>46204</v>
      </c>
      <c r="B873" s="4" t="s">
        <v>109</v>
      </c>
      <c r="C873" s="4" t="s">
        <v>110</v>
      </c>
      <c r="D873" s="4" t="s">
        <v>129</v>
      </c>
      <c r="E873" s="16" t="n">
        <v>0</v>
      </c>
      <c r="F873" s="16" t="n">
        <v>27800</v>
      </c>
      <c r="G873" s="14" t="n">
        <v>29640</v>
      </c>
      <c r="H873" s="14" t="n">
        <v>317</v>
      </c>
      <c r="I873" s="14" t="n">
        <v>239</v>
      </c>
      <c r="J873" s="14" t="n">
        <v>5</v>
      </c>
      <c r="K873" s="14" t="n">
        <v>2</v>
      </c>
      <c r="L873" s="14" t="n">
        <v>2</v>
      </c>
      <c r="M873" s="14" t="n">
        <v>2</v>
      </c>
      <c r="N873" s="14" t="n">
        <v>1</v>
      </c>
      <c r="O873" s="14" t="n">
        <v>1</v>
      </c>
      <c r="P873" s="14" t="n">
        <v>1</v>
      </c>
      <c r="Q873" s="14" t="n">
        <v>0</v>
      </c>
      <c r="R873" s="16" t="n">
        <v>0</v>
      </c>
      <c r="S873" s="24" t="n">
        <v>9</v>
      </c>
      <c r="T873" s="25" t="n">
        <f aca="false">IF(A873="","",E873+F873)</f>
        <v>27800</v>
      </c>
      <c r="U873" s="26" t="n">
        <f aca="false">IFERROR(H873/G873,"")</f>
        <v>0.0106950067476383</v>
      </c>
      <c r="V873" s="27" t="n">
        <f aca="false">IFERROR(J873/I873,"")</f>
        <v>0.0209205020920502</v>
      </c>
      <c r="W873" s="27" t="n">
        <f aca="false">IFERROR(K873/J873,"")</f>
        <v>0.4</v>
      </c>
      <c r="X873" s="25" t="n">
        <f aca="false">IFERROR(T873/K873,"")</f>
        <v>13900</v>
      </c>
      <c r="Y873" s="27" t="n">
        <f aca="false">IFERROR(O873/K873,"")</f>
        <v>0.5</v>
      </c>
      <c r="Z873" s="27" t="n">
        <f aca="false">IFERROR(P873/O873,"")</f>
        <v>1</v>
      </c>
      <c r="AA873" s="27" t="n">
        <f aca="false">IFERROR(Q873/P873,"")</f>
        <v>0</v>
      </c>
      <c r="AB873" s="25" t="n">
        <f aca="false">IFERROR(T873/P873,"")</f>
        <v>27800</v>
      </c>
      <c r="AC873" s="25" t="str">
        <f aca="false">IFERROR(T873/Q873,"")</f>
        <v/>
      </c>
      <c r="AD873" s="25" t="str">
        <f aca="false">IFERROR(R873/Q873,"")</f>
        <v/>
      </c>
      <c r="AE873" s="28" t="n">
        <f aca="false">IFERROR(R873/T873,"")</f>
        <v>0</v>
      </c>
      <c r="AF873" s="29" t="str">
        <f aca="false">IF(A873="","",IF(OR(O873&gt;K873,P873&gt;O873,Q873&gt;P873,K873&gt;J873),"CHECK","OK"))</f>
        <v>OK</v>
      </c>
    </row>
    <row r="874" customFormat="false" ht="15" hidden="false" customHeight="false" outlineLevel="0" collapsed="false">
      <c r="A874" s="21" t="n">
        <v>46204</v>
      </c>
      <c r="B874" s="4" t="s">
        <v>109</v>
      </c>
      <c r="C874" s="4" t="s">
        <v>110</v>
      </c>
      <c r="D874" s="4" t="s">
        <v>130</v>
      </c>
      <c r="E874" s="16" t="n">
        <v>0</v>
      </c>
      <c r="F874" s="16" t="n">
        <v>0</v>
      </c>
      <c r="G874" s="14" t="n">
        <v>0</v>
      </c>
      <c r="H874" s="14" t="n">
        <v>0</v>
      </c>
      <c r="I874" s="14" t="n">
        <v>0</v>
      </c>
      <c r="J874" s="14" t="n">
        <v>13</v>
      </c>
      <c r="K874" s="14" t="n">
        <v>7</v>
      </c>
      <c r="L874" s="14" t="n">
        <v>0</v>
      </c>
      <c r="M874" s="14" t="n">
        <v>0</v>
      </c>
      <c r="N874" s="14" t="n">
        <v>13</v>
      </c>
      <c r="O874" s="14" t="n">
        <v>4</v>
      </c>
      <c r="P874" s="14" t="n">
        <v>3</v>
      </c>
      <c r="Q874" s="14" t="n">
        <v>1</v>
      </c>
      <c r="R874" s="16" t="n">
        <v>167700</v>
      </c>
      <c r="S874" s="24" t="n">
        <v>10</v>
      </c>
      <c r="T874" s="25" t="n">
        <f aca="false">IF(A874="","",E874+F874)</f>
        <v>0</v>
      </c>
      <c r="U874" s="26" t="str">
        <f aca="false">IFERROR(H874/G874,"")</f>
        <v/>
      </c>
      <c r="V874" s="27" t="str">
        <f aca="false">IFERROR(J874/I874,"")</f>
        <v/>
      </c>
      <c r="W874" s="27" t="n">
        <f aca="false">IFERROR(K874/J874,"")</f>
        <v>0.538461538461538</v>
      </c>
      <c r="X874" s="25" t="n">
        <f aca="false">IFERROR(T874/K874,"")</f>
        <v>0</v>
      </c>
      <c r="Y874" s="27" t="n">
        <f aca="false">IFERROR(O874/K874,"")</f>
        <v>0.571428571428571</v>
      </c>
      <c r="Z874" s="27" t="n">
        <f aca="false">IFERROR(P874/O874,"")</f>
        <v>0.75</v>
      </c>
      <c r="AA874" s="27" t="n">
        <f aca="false">IFERROR(Q874/P874,"")</f>
        <v>0.333333333333333</v>
      </c>
      <c r="AB874" s="25" t="n">
        <f aca="false">IFERROR(T874/P874,"")</f>
        <v>0</v>
      </c>
      <c r="AC874" s="25" t="n">
        <f aca="false">IFERROR(T874/Q874,"")</f>
        <v>0</v>
      </c>
      <c r="AD874" s="25" t="n">
        <f aca="false">IFERROR(R874/Q874,"")</f>
        <v>167700</v>
      </c>
      <c r="AE874" s="28" t="str">
        <f aca="false">IFERROR(R874/T874,"")</f>
        <v/>
      </c>
      <c r="AF874" s="29" t="str">
        <f aca="false">IF(A874="","",IF(OR(O874&gt;K874,P874&gt;O874,Q874&gt;P874,K874&gt;J874),"CHECK","OK"))</f>
        <v>OK</v>
      </c>
    </row>
    <row r="875" customFormat="false" ht="15" hidden="false" customHeight="false" outlineLevel="0" collapsed="false">
      <c r="A875" s="21" t="n">
        <v>46204</v>
      </c>
      <c r="B875" s="4" t="s">
        <v>109</v>
      </c>
      <c r="C875" s="4" t="s">
        <v>110</v>
      </c>
      <c r="D875" s="4" t="s">
        <v>131</v>
      </c>
      <c r="E875" s="16" t="n">
        <v>0</v>
      </c>
      <c r="F875" s="16" t="n">
        <v>9100</v>
      </c>
      <c r="G875" s="14" t="n">
        <v>10903</v>
      </c>
      <c r="H875" s="14" t="n">
        <v>228</v>
      </c>
      <c r="I875" s="14" t="n">
        <v>152</v>
      </c>
      <c r="J875" s="14" t="n">
        <v>7</v>
      </c>
      <c r="K875" s="14" t="n">
        <v>4</v>
      </c>
      <c r="L875" s="14" t="n">
        <v>4</v>
      </c>
      <c r="M875" s="14" t="n">
        <v>2</v>
      </c>
      <c r="N875" s="14" t="n">
        <v>1</v>
      </c>
      <c r="O875" s="14" t="n">
        <v>2</v>
      </c>
      <c r="P875" s="14" t="n">
        <v>2</v>
      </c>
      <c r="Q875" s="14" t="n">
        <v>1</v>
      </c>
      <c r="R875" s="16" t="n">
        <v>153800</v>
      </c>
      <c r="S875" s="24" t="n">
        <v>22</v>
      </c>
      <c r="T875" s="25" t="n">
        <f aca="false">IF(A875="","",E875+F875)</f>
        <v>9100</v>
      </c>
      <c r="U875" s="26" t="n">
        <f aca="false">IFERROR(H875/G875,"")</f>
        <v>0.0209116756855911</v>
      </c>
      <c r="V875" s="27" t="n">
        <f aca="false">IFERROR(J875/I875,"")</f>
        <v>0.0460526315789474</v>
      </c>
      <c r="W875" s="27" t="n">
        <f aca="false">IFERROR(K875/J875,"")</f>
        <v>0.571428571428571</v>
      </c>
      <c r="X875" s="25" t="n">
        <f aca="false">IFERROR(T875/K875,"")</f>
        <v>2275</v>
      </c>
      <c r="Y875" s="27" t="n">
        <f aca="false">IFERROR(O875/K875,"")</f>
        <v>0.5</v>
      </c>
      <c r="Z875" s="27" t="n">
        <f aca="false">IFERROR(P875/O875,"")</f>
        <v>1</v>
      </c>
      <c r="AA875" s="27" t="n">
        <f aca="false">IFERROR(Q875/P875,"")</f>
        <v>0.5</v>
      </c>
      <c r="AB875" s="25" t="n">
        <f aca="false">IFERROR(T875/P875,"")</f>
        <v>4550</v>
      </c>
      <c r="AC875" s="25" t="n">
        <f aca="false">IFERROR(T875/Q875,"")</f>
        <v>9100</v>
      </c>
      <c r="AD875" s="25" t="n">
        <f aca="false">IFERROR(R875/Q875,"")</f>
        <v>153800</v>
      </c>
      <c r="AE875" s="28" t="n">
        <f aca="false">IFERROR(R875/T875,"")</f>
        <v>16.9010989010989</v>
      </c>
      <c r="AF875" s="29" t="str">
        <f aca="false">IF(A875="","",IF(OR(O875&gt;K875,P875&gt;O875,Q875&gt;P875,K875&gt;J875),"CHECK","OK"))</f>
        <v>OK</v>
      </c>
    </row>
    <row r="876" customFormat="false" ht="15" hidden="false" customHeight="false" outlineLevel="0" collapsed="false">
      <c r="A876" s="21" t="n">
        <v>46204</v>
      </c>
      <c r="B876" s="4" t="s">
        <v>109</v>
      </c>
      <c r="C876" s="4" t="s">
        <v>110</v>
      </c>
      <c r="D876" s="4" t="s">
        <v>132</v>
      </c>
      <c r="E876" s="16" t="n">
        <v>0</v>
      </c>
      <c r="F876" s="16" t="n">
        <v>0</v>
      </c>
      <c r="G876" s="14" t="n">
        <v>0</v>
      </c>
      <c r="H876" s="14" t="n">
        <v>0</v>
      </c>
      <c r="I876" s="14" t="n">
        <v>0</v>
      </c>
      <c r="J876" s="14" t="n">
        <v>12</v>
      </c>
      <c r="K876" s="14" t="n">
        <v>9</v>
      </c>
      <c r="L876" s="14" t="n">
        <v>6</v>
      </c>
      <c r="M876" s="14" t="n">
        <v>4</v>
      </c>
      <c r="N876" s="14" t="n">
        <v>2</v>
      </c>
      <c r="O876" s="14" t="n">
        <v>6</v>
      </c>
      <c r="P876" s="14" t="n">
        <v>5</v>
      </c>
      <c r="Q876" s="14" t="n">
        <v>2</v>
      </c>
      <c r="R876" s="16" t="n">
        <v>335600</v>
      </c>
      <c r="S876" s="24" t="n">
        <v>12</v>
      </c>
      <c r="T876" s="25" t="n">
        <f aca="false">IF(A876="","",E876+F876)</f>
        <v>0</v>
      </c>
      <c r="U876" s="26" t="str">
        <f aca="false">IFERROR(H876/G876,"")</f>
        <v/>
      </c>
      <c r="V876" s="27" t="str">
        <f aca="false">IFERROR(J876/I876,"")</f>
        <v/>
      </c>
      <c r="W876" s="27" t="n">
        <f aca="false">IFERROR(K876/J876,"")</f>
        <v>0.75</v>
      </c>
      <c r="X876" s="25" t="n">
        <f aca="false">IFERROR(T876/K876,"")</f>
        <v>0</v>
      </c>
      <c r="Y876" s="27" t="n">
        <f aca="false">IFERROR(O876/K876,"")</f>
        <v>0.666666666666667</v>
      </c>
      <c r="Z876" s="27" t="n">
        <f aca="false">IFERROR(P876/O876,"")</f>
        <v>0.833333333333333</v>
      </c>
      <c r="AA876" s="27" t="n">
        <f aca="false">IFERROR(Q876/P876,"")</f>
        <v>0.4</v>
      </c>
      <c r="AB876" s="25" t="n">
        <f aca="false">IFERROR(T876/P876,"")</f>
        <v>0</v>
      </c>
      <c r="AC876" s="25" t="n">
        <f aca="false">IFERROR(T876/Q876,"")</f>
        <v>0</v>
      </c>
      <c r="AD876" s="25" t="n">
        <f aca="false">IFERROR(R876/Q876,"")</f>
        <v>167800</v>
      </c>
      <c r="AE876" s="28" t="str">
        <f aca="false">IFERROR(R876/T876,"")</f>
        <v/>
      </c>
      <c r="AF876" s="29" t="str">
        <f aca="false">IF(A876="","",IF(OR(O876&gt;K876,P876&gt;O876,Q876&gt;P876,K876&gt;J876),"CHECK","OK"))</f>
        <v>OK</v>
      </c>
    </row>
    <row r="877" customFormat="false" ht="15" hidden="false" customHeight="false" outlineLevel="0" collapsed="false">
      <c r="A877" s="21" t="n">
        <v>46204</v>
      </c>
      <c r="B877" s="4" t="s">
        <v>109</v>
      </c>
      <c r="C877" s="4" t="s">
        <v>110</v>
      </c>
      <c r="D877" s="4" t="s">
        <v>133</v>
      </c>
      <c r="E877" s="16" t="n">
        <v>0</v>
      </c>
      <c r="F877" s="16" t="n">
        <v>0</v>
      </c>
      <c r="G877" s="14" t="n">
        <v>0</v>
      </c>
      <c r="H877" s="14" t="n">
        <v>0</v>
      </c>
      <c r="I877" s="14" t="n">
        <v>425</v>
      </c>
      <c r="J877" s="14" t="n">
        <v>21</v>
      </c>
      <c r="K877" s="14" t="n">
        <v>13</v>
      </c>
      <c r="L877" s="14" t="n">
        <v>10</v>
      </c>
      <c r="M877" s="14" t="n">
        <v>7</v>
      </c>
      <c r="N877" s="14" t="n">
        <v>4</v>
      </c>
      <c r="O877" s="14" t="n">
        <v>7</v>
      </c>
      <c r="P877" s="14" t="n">
        <v>5</v>
      </c>
      <c r="Q877" s="14" t="n">
        <v>2</v>
      </c>
      <c r="R877" s="16" t="n">
        <v>307900</v>
      </c>
      <c r="S877" s="24" t="n">
        <v>16</v>
      </c>
      <c r="T877" s="25" t="n">
        <f aca="false">IF(A877="","",E877+F877)</f>
        <v>0</v>
      </c>
      <c r="U877" s="26" t="str">
        <f aca="false">IFERROR(H877/G877,"")</f>
        <v/>
      </c>
      <c r="V877" s="27" t="n">
        <f aca="false">IFERROR(J877/I877,"")</f>
        <v>0.0494117647058824</v>
      </c>
      <c r="W877" s="27" t="n">
        <f aca="false">IFERROR(K877/J877,"")</f>
        <v>0.619047619047619</v>
      </c>
      <c r="X877" s="25" t="n">
        <f aca="false">IFERROR(T877/K877,"")</f>
        <v>0</v>
      </c>
      <c r="Y877" s="27" t="n">
        <f aca="false">IFERROR(O877/K877,"")</f>
        <v>0.538461538461538</v>
      </c>
      <c r="Z877" s="27" t="n">
        <f aca="false">IFERROR(P877/O877,"")</f>
        <v>0.714285714285714</v>
      </c>
      <c r="AA877" s="27" t="n">
        <f aca="false">IFERROR(Q877/P877,"")</f>
        <v>0.4</v>
      </c>
      <c r="AB877" s="25" t="n">
        <f aca="false">IFERROR(T877/P877,"")</f>
        <v>0</v>
      </c>
      <c r="AC877" s="25" t="n">
        <f aca="false">IFERROR(T877/Q877,"")</f>
        <v>0</v>
      </c>
      <c r="AD877" s="25" t="n">
        <f aca="false">IFERROR(R877/Q877,"")</f>
        <v>153950</v>
      </c>
      <c r="AE877" s="28" t="str">
        <f aca="false">IFERROR(R877/T877,"")</f>
        <v/>
      </c>
      <c r="AF877" s="29" t="str">
        <f aca="false">IF(A877="","",IF(OR(O877&gt;K877,P877&gt;O877,Q877&gt;P877,K877&gt;J877),"CHECK","OK"))</f>
        <v>OK</v>
      </c>
    </row>
    <row r="878" customFormat="false" ht="15" hidden="false" customHeight="false" outlineLevel="0" collapsed="false">
      <c r="A878" s="21" t="n">
        <v>46204</v>
      </c>
      <c r="B878" s="4" t="s">
        <v>109</v>
      </c>
      <c r="C878" s="4" t="s">
        <v>116</v>
      </c>
      <c r="D878" s="4" t="s">
        <v>111</v>
      </c>
      <c r="E878" s="16" t="n">
        <v>228100</v>
      </c>
      <c r="F878" s="16" t="n">
        <v>19500</v>
      </c>
      <c r="G878" s="14" t="n">
        <v>28516</v>
      </c>
      <c r="H878" s="14" t="n">
        <v>1182</v>
      </c>
      <c r="I878" s="14" t="n">
        <v>1005</v>
      </c>
      <c r="J878" s="14" t="n">
        <v>66</v>
      </c>
      <c r="K878" s="14" t="n">
        <v>45</v>
      </c>
      <c r="L878" s="14" t="n">
        <v>33</v>
      </c>
      <c r="M878" s="14" t="n">
        <v>23</v>
      </c>
      <c r="N878" s="14" t="n">
        <v>10</v>
      </c>
      <c r="O878" s="14" t="n">
        <v>21</v>
      </c>
      <c r="P878" s="14" t="n">
        <v>15</v>
      </c>
      <c r="Q878" s="14" t="n">
        <v>5</v>
      </c>
      <c r="R878" s="16" t="n">
        <v>1147100</v>
      </c>
      <c r="S878" s="24" t="n">
        <v>14</v>
      </c>
      <c r="T878" s="25" t="n">
        <f aca="false">IF(A878="","",E878+F878)</f>
        <v>247600</v>
      </c>
      <c r="U878" s="26" t="n">
        <f aca="false">IFERROR(H878/G878,"")</f>
        <v>0.0414504138027774</v>
      </c>
      <c r="V878" s="27" t="n">
        <f aca="false">IFERROR(J878/I878,"")</f>
        <v>0.0656716417910448</v>
      </c>
      <c r="W878" s="27" t="n">
        <f aca="false">IFERROR(K878/J878,"")</f>
        <v>0.681818181818182</v>
      </c>
      <c r="X878" s="25" t="n">
        <f aca="false">IFERROR(T878/K878,"")</f>
        <v>5502.22222222222</v>
      </c>
      <c r="Y878" s="27" t="n">
        <f aca="false">IFERROR(O878/K878,"")</f>
        <v>0.466666666666667</v>
      </c>
      <c r="Z878" s="27" t="n">
        <f aca="false">IFERROR(P878/O878,"")</f>
        <v>0.714285714285714</v>
      </c>
      <c r="AA878" s="27" t="n">
        <f aca="false">IFERROR(Q878/P878,"")</f>
        <v>0.333333333333333</v>
      </c>
      <c r="AB878" s="25" t="n">
        <f aca="false">IFERROR(T878/P878,"")</f>
        <v>16506.6666666667</v>
      </c>
      <c r="AC878" s="25" t="n">
        <f aca="false">IFERROR(T878/Q878,"")</f>
        <v>49520</v>
      </c>
      <c r="AD878" s="25" t="n">
        <f aca="false">IFERROR(R878/Q878,"")</f>
        <v>229420</v>
      </c>
      <c r="AE878" s="28" t="n">
        <f aca="false">IFERROR(R878/T878,"")</f>
        <v>4.63287560581583</v>
      </c>
      <c r="AF878" s="29" t="str">
        <f aca="false">IF(A878="","",IF(OR(O878&gt;K878,P878&gt;O878,Q878&gt;P878,K878&gt;J878),"CHECK","OK"))</f>
        <v>OK</v>
      </c>
    </row>
    <row r="879" customFormat="false" ht="15" hidden="false" customHeight="false" outlineLevel="0" collapsed="false">
      <c r="A879" s="21" t="n">
        <v>46204</v>
      </c>
      <c r="B879" s="4" t="s">
        <v>109</v>
      </c>
      <c r="C879" s="4" t="s">
        <v>116</v>
      </c>
      <c r="D879" s="4" t="s">
        <v>117</v>
      </c>
      <c r="E879" s="16" t="n">
        <v>49500</v>
      </c>
      <c r="F879" s="16" t="n">
        <v>5200</v>
      </c>
      <c r="G879" s="14" t="n">
        <v>6491</v>
      </c>
      <c r="H879" s="14" t="n">
        <v>727</v>
      </c>
      <c r="I879" s="14" t="n">
        <v>717</v>
      </c>
      <c r="J879" s="14" t="n">
        <v>72</v>
      </c>
      <c r="K879" s="14" t="n">
        <v>58</v>
      </c>
      <c r="L879" s="14" t="n">
        <v>36</v>
      </c>
      <c r="M879" s="14" t="n">
        <v>25</v>
      </c>
      <c r="N879" s="14" t="n">
        <v>11</v>
      </c>
      <c r="O879" s="14" t="n">
        <v>30</v>
      </c>
      <c r="P879" s="14" t="n">
        <v>23</v>
      </c>
      <c r="Q879" s="14" t="n">
        <v>7</v>
      </c>
      <c r="R879" s="16" t="n">
        <v>1643000</v>
      </c>
      <c r="S879" s="24" t="n">
        <v>17</v>
      </c>
      <c r="T879" s="25" t="n">
        <f aca="false">IF(A879="","",E879+F879)</f>
        <v>54700</v>
      </c>
      <c r="U879" s="26" t="n">
        <f aca="false">IFERROR(H879/G879,"")</f>
        <v>0.112001232475736</v>
      </c>
      <c r="V879" s="27" t="n">
        <f aca="false">IFERROR(J879/I879,"")</f>
        <v>0.100418410041841</v>
      </c>
      <c r="W879" s="27" t="n">
        <f aca="false">IFERROR(K879/J879,"")</f>
        <v>0.805555555555556</v>
      </c>
      <c r="X879" s="25" t="n">
        <f aca="false">IFERROR(T879/K879,"")</f>
        <v>943.103448275862</v>
      </c>
      <c r="Y879" s="27" t="n">
        <f aca="false">IFERROR(O879/K879,"")</f>
        <v>0.517241379310345</v>
      </c>
      <c r="Z879" s="27" t="n">
        <f aca="false">IFERROR(P879/O879,"")</f>
        <v>0.766666666666667</v>
      </c>
      <c r="AA879" s="27" t="n">
        <f aca="false">IFERROR(Q879/P879,"")</f>
        <v>0.304347826086957</v>
      </c>
      <c r="AB879" s="25" t="n">
        <f aca="false">IFERROR(T879/P879,"")</f>
        <v>2378.26086956522</v>
      </c>
      <c r="AC879" s="25" t="n">
        <f aca="false">IFERROR(T879/Q879,"")</f>
        <v>7814.28571428572</v>
      </c>
      <c r="AD879" s="25" t="n">
        <f aca="false">IFERROR(R879/Q879,"")</f>
        <v>234714.285714286</v>
      </c>
      <c r="AE879" s="28" t="n">
        <f aca="false">IFERROR(R879/T879,"")</f>
        <v>30.036563071298</v>
      </c>
      <c r="AF879" s="29" t="str">
        <f aca="false">IF(A879="","",IF(OR(O879&gt;K879,P879&gt;O879,Q879&gt;P879,K879&gt;J879),"CHECK","OK"))</f>
        <v>OK</v>
      </c>
    </row>
    <row r="880" customFormat="false" ht="15" hidden="false" customHeight="false" outlineLevel="0" collapsed="false">
      <c r="A880" s="21" t="n">
        <v>46204</v>
      </c>
      <c r="B880" s="4" t="s">
        <v>109</v>
      </c>
      <c r="C880" s="4" t="s">
        <v>116</v>
      </c>
      <c r="D880" s="4" t="s">
        <v>121</v>
      </c>
      <c r="E880" s="16" t="n">
        <v>147100</v>
      </c>
      <c r="F880" s="16" t="n">
        <v>13600</v>
      </c>
      <c r="G880" s="14" t="n">
        <v>111881</v>
      </c>
      <c r="H880" s="14" t="n">
        <v>1291</v>
      </c>
      <c r="I880" s="14" t="n">
        <v>1061</v>
      </c>
      <c r="J880" s="14" t="n">
        <v>49</v>
      </c>
      <c r="K880" s="14" t="n">
        <v>26</v>
      </c>
      <c r="L880" s="14" t="n">
        <v>24</v>
      </c>
      <c r="M880" s="14" t="n">
        <v>17</v>
      </c>
      <c r="N880" s="14" t="n">
        <v>8</v>
      </c>
      <c r="O880" s="14" t="n">
        <v>12</v>
      </c>
      <c r="P880" s="14" t="n">
        <v>8</v>
      </c>
      <c r="Q880" s="14" t="n">
        <v>2</v>
      </c>
      <c r="R880" s="16" t="n">
        <v>465100</v>
      </c>
      <c r="S880" s="24" t="n">
        <v>21</v>
      </c>
      <c r="T880" s="25" t="n">
        <f aca="false">IF(A880="","",E880+F880)</f>
        <v>160700</v>
      </c>
      <c r="U880" s="26" t="n">
        <f aca="false">IFERROR(H880/G880,"")</f>
        <v>0.0115390459506082</v>
      </c>
      <c r="V880" s="27" t="n">
        <f aca="false">IFERROR(J880/I880,"")</f>
        <v>0.0461828463713478</v>
      </c>
      <c r="W880" s="27" t="n">
        <f aca="false">IFERROR(K880/J880,"")</f>
        <v>0.530612244897959</v>
      </c>
      <c r="X880" s="25" t="n">
        <f aca="false">IFERROR(T880/K880,"")</f>
        <v>6180.76923076923</v>
      </c>
      <c r="Y880" s="27" t="n">
        <f aca="false">IFERROR(O880/K880,"")</f>
        <v>0.461538461538462</v>
      </c>
      <c r="Z880" s="27" t="n">
        <f aca="false">IFERROR(P880/O880,"")</f>
        <v>0.666666666666667</v>
      </c>
      <c r="AA880" s="27" t="n">
        <f aca="false">IFERROR(Q880/P880,"")</f>
        <v>0.25</v>
      </c>
      <c r="AB880" s="25" t="n">
        <f aca="false">IFERROR(T880/P880,"")</f>
        <v>20087.5</v>
      </c>
      <c r="AC880" s="25" t="n">
        <f aca="false">IFERROR(T880/Q880,"")</f>
        <v>80350</v>
      </c>
      <c r="AD880" s="25" t="n">
        <f aca="false">IFERROR(R880/Q880,"")</f>
        <v>232550</v>
      </c>
      <c r="AE880" s="28" t="n">
        <f aca="false">IFERROR(R880/T880,"")</f>
        <v>2.89421281891724</v>
      </c>
      <c r="AF880" s="29" t="str">
        <f aca="false">IF(A880="","",IF(OR(O880&gt;K880,P880&gt;O880,Q880&gt;P880,K880&gt;J880),"CHECK","OK"))</f>
        <v>OK</v>
      </c>
    </row>
    <row r="881" customFormat="false" ht="15" hidden="false" customHeight="false" outlineLevel="0" collapsed="false">
      <c r="A881" s="21" t="n">
        <v>46204</v>
      </c>
      <c r="B881" s="4" t="s">
        <v>109</v>
      </c>
      <c r="C881" s="4" t="s">
        <v>116</v>
      </c>
      <c r="D881" s="4" t="s">
        <v>123</v>
      </c>
      <c r="E881" s="16" t="n">
        <v>82300</v>
      </c>
      <c r="F881" s="16" t="n">
        <v>16600</v>
      </c>
      <c r="G881" s="14" t="n">
        <v>135981</v>
      </c>
      <c r="H881" s="14" t="n">
        <v>560</v>
      </c>
      <c r="I881" s="14" t="n">
        <v>432</v>
      </c>
      <c r="J881" s="14" t="n">
        <v>11</v>
      </c>
      <c r="K881" s="14" t="n">
        <v>6</v>
      </c>
      <c r="L881" s="14" t="n">
        <v>6</v>
      </c>
      <c r="M881" s="14" t="n">
        <v>4</v>
      </c>
      <c r="N881" s="14" t="n">
        <v>1</v>
      </c>
      <c r="O881" s="14" t="n">
        <v>3</v>
      </c>
      <c r="P881" s="14" t="n">
        <v>2</v>
      </c>
      <c r="Q881" s="14" t="n">
        <v>0</v>
      </c>
      <c r="R881" s="16" t="n">
        <v>0</v>
      </c>
      <c r="S881" s="24" t="n">
        <v>20</v>
      </c>
      <c r="T881" s="25" t="n">
        <f aca="false">IF(A881="","",E881+F881)</f>
        <v>98900</v>
      </c>
      <c r="U881" s="26" t="n">
        <f aca="false">IFERROR(H881/G881,"")</f>
        <v>0.00411822239871747</v>
      </c>
      <c r="V881" s="27" t="n">
        <f aca="false">IFERROR(J881/I881,"")</f>
        <v>0.025462962962963</v>
      </c>
      <c r="W881" s="27" t="n">
        <f aca="false">IFERROR(K881/J881,"")</f>
        <v>0.545454545454545</v>
      </c>
      <c r="X881" s="25" t="n">
        <f aca="false">IFERROR(T881/K881,"")</f>
        <v>16483.3333333333</v>
      </c>
      <c r="Y881" s="27" t="n">
        <f aca="false">IFERROR(O881/K881,"")</f>
        <v>0.5</v>
      </c>
      <c r="Z881" s="27" t="n">
        <f aca="false">IFERROR(P881/O881,"")</f>
        <v>0.666666666666667</v>
      </c>
      <c r="AA881" s="27" t="n">
        <f aca="false">IFERROR(Q881/P881,"")</f>
        <v>0</v>
      </c>
      <c r="AB881" s="25" t="n">
        <f aca="false">IFERROR(T881/P881,"")</f>
        <v>49450</v>
      </c>
      <c r="AC881" s="25" t="str">
        <f aca="false">IFERROR(T881/Q881,"")</f>
        <v/>
      </c>
      <c r="AD881" s="25" t="str">
        <f aca="false">IFERROR(R881/Q881,"")</f>
        <v/>
      </c>
      <c r="AE881" s="28" t="n">
        <f aca="false">IFERROR(R881/T881,"")</f>
        <v>0</v>
      </c>
      <c r="AF881" s="29" t="str">
        <f aca="false">IF(A881="","",IF(OR(O881&gt;K881,P881&gt;O881,Q881&gt;P881,K881&gt;J881),"CHECK","OK"))</f>
        <v>OK</v>
      </c>
    </row>
    <row r="882" customFormat="false" ht="15" hidden="false" customHeight="false" outlineLevel="0" collapsed="false">
      <c r="A882" s="21" t="n">
        <v>46204</v>
      </c>
      <c r="B882" s="4" t="s">
        <v>109</v>
      </c>
      <c r="C882" s="4" t="s">
        <v>116</v>
      </c>
      <c r="D882" s="4" t="s">
        <v>126</v>
      </c>
      <c r="E882" s="16" t="n">
        <v>132600</v>
      </c>
      <c r="F882" s="16" t="n">
        <v>20300</v>
      </c>
      <c r="G882" s="14" t="n">
        <v>175622</v>
      </c>
      <c r="H882" s="14" t="n">
        <v>1659</v>
      </c>
      <c r="I882" s="14" t="n">
        <v>1083</v>
      </c>
      <c r="J882" s="14" t="n">
        <v>53</v>
      </c>
      <c r="K882" s="14" t="n">
        <v>26</v>
      </c>
      <c r="L882" s="14" t="n">
        <v>26</v>
      </c>
      <c r="M882" s="14" t="n">
        <v>19</v>
      </c>
      <c r="N882" s="14" t="n">
        <v>8</v>
      </c>
      <c r="O882" s="14" t="n">
        <v>9</v>
      </c>
      <c r="P882" s="14" t="n">
        <v>5</v>
      </c>
      <c r="Q882" s="14" t="n">
        <v>1</v>
      </c>
      <c r="R882" s="16" t="n">
        <v>240000</v>
      </c>
      <c r="S882" s="24" t="n">
        <v>16</v>
      </c>
      <c r="T882" s="25" t="n">
        <f aca="false">IF(A882="","",E882+F882)</f>
        <v>152900</v>
      </c>
      <c r="U882" s="26" t="n">
        <f aca="false">IFERROR(H882/G882,"")</f>
        <v>0.00944642470761067</v>
      </c>
      <c r="V882" s="27" t="n">
        <f aca="false">IFERROR(J882/I882,"")</f>
        <v>0.048938134810711</v>
      </c>
      <c r="W882" s="27" t="n">
        <f aca="false">IFERROR(K882/J882,"")</f>
        <v>0.490566037735849</v>
      </c>
      <c r="X882" s="25" t="n">
        <f aca="false">IFERROR(T882/K882,"")</f>
        <v>5880.76923076923</v>
      </c>
      <c r="Y882" s="27" t="n">
        <f aca="false">IFERROR(O882/K882,"")</f>
        <v>0.346153846153846</v>
      </c>
      <c r="Z882" s="27" t="n">
        <f aca="false">IFERROR(P882/O882,"")</f>
        <v>0.555555555555556</v>
      </c>
      <c r="AA882" s="27" t="n">
        <f aca="false">IFERROR(Q882/P882,"")</f>
        <v>0.2</v>
      </c>
      <c r="AB882" s="25" t="n">
        <f aca="false">IFERROR(T882/P882,"")</f>
        <v>30580</v>
      </c>
      <c r="AC882" s="25" t="n">
        <f aca="false">IFERROR(T882/Q882,"")</f>
        <v>152900</v>
      </c>
      <c r="AD882" s="25" t="n">
        <f aca="false">IFERROR(R882/Q882,"")</f>
        <v>240000</v>
      </c>
      <c r="AE882" s="28" t="n">
        <f aca="false">IFERROR(R882/T882,"")</f>
        <v>1.56965336821452</v>
      </c>
      <c r="AF882" s="29" t="str">
        <f aca="false">IF(A882="","",IF(OR(O882&gt;K882,P882&gt;O882,Q882&gt;P882,K882&gt;J882),"CHECK","OK"))</f>
        <v>OK</v>
      </c>
    </row>
    <row r="883" customFormat="false" ht="15" hidden="false" customHeight="false" outlineLevel="0" collapsed="false">
      <c r="A883" s="21" t="n">
        <v>46204</v>
      </c>
      <c r="B883" s="4" t="s">
        <v>109</v>
      </c>
      <c r="C883" s="4" t="s">
        <v>116</v>
      </c>
      <c r="D883" s="4" t="s">
        <v>127</v>
      </c>
      <c r="E883" s="16" t="n">
        <v>0</v>
      </c>
      <c r="F883" s="16" t="n">
        <v>39800</v>
      </c>
      <c r="G883" s="14" t="n">
        <v>41526</v>
      </c>
      <c r="H883" s="14" t="n">
        <v>1195</v>
      </c>
      <c r="I883" s="14" t="n">
        <v>1120</v>
      </c>
      <c r="J883" s="14" t="n">
        <v>32</v>
      </c>
      <c r="K883" s="14" t="n">
        <v>26</v>
      </c>
      <c r="L883" s="14" t="n">
        <v>16</v>
      </c>
      <c r="M883" s="14" t="n">
        <v>11</v>
      </c>
      <c r="N883" s="14" t="n">
        <v>5</v>
      </c>
      <c r="O883" s="14" t="n">
        <v>13</v>
      </c>
      <c r="P883" s="14" t="n">
        <v>9</v>
      </c>
      <c r="Q883" s="14" t="n">
        <v>3</v>
      </c>
      <c r="R883" s="16" t="n">
        <v>634600</v>
      </c>
      <c r="S883" s="24" t="n">
        <v>19</v>
      </c>
      <c r="T883" s="25" t="n">
        <f aca="false">IF(A883="","",E883+F883)</f>
        <v>39800</v>
      </c>
      <c r="U883" s="26" t="n">
        <f aca="false">IFERROR(H883/G883,"")</f>
        <v>0.0287771516640177</v>
      </c>
      <c r="V883" s="27" t="n">
        <f aca="false">IFERROR(J883/I883,"")</f>
        <v>0.0285714285714286</v>
      </c>
      <c r="W883" s="27" t="n">
        <f aca="false">IFERROR(K883/J883,"")</f>
        <v>0.8125</v>
      </c>
      <c r="X883" s="25" t="n">
        <f aca="false">IFERROR(T883/K883,"")</f>
        <v>1530.76923076923</v>
      </c>
      <c r="Y883" s="27" t="n">
        <f aca="false">IFERROR(O883/K883,"")</f>
        <v>0.5</v>
      </c>
      <c r="Z883" s="27" t="n">
        <f aca="false">IFERROR(P883/O883,"")</f>
        <v>0.692307692307692</v>
      </c>
      <c r="AA883" s="27" t="n">
        <f aca="false">IFERROR(Q883/P883,"")</f>
        <v>0.333333333333333</v>
      </c>
      <c r="AB883" s="25" t="n">
        <f aca="false">IFERROR(T883/P883,"")</f>
        <v>4422.22222222222</v>
      </c>
      <c r="AC883" s="25" t="n">
        <f aca="false">IFERROR(T883/Q883,"")</f>
        <v>13266.6666666667</v>
      </c>
      <c r="AD883" s="25" t="n">
        <f aca="false">IFERROR(R883/Q883,"")</f>
        <v>211533.333333333</v>
      </c>
      <c r="AE883" s="28" t="n">
        <f aca="false">IFERROR(R883/T883,"")</f>
        <v>15.9447236180905</v>
      </c>
      <c r="AF883" s="29" t="str">
        <f aca="false">IF(A883="","",IF(OR(O883&gt;K883,P883&gt;O883,Q883&gt;P883,K883&gt;J883),"CHECK","OK"))</f>
        <v>OK</v>
      </c>
    </row>
    <row r="884" customFormat="false" ht="15" hidden="false" customHeight="false" outlineLevel="0" collapsed="false">
      <c r="A884" s="21" t="n">
        <v>46204</v>
      </c>
      <c r="B884" s="4" t="s">
        <v>109</v>
      </c>
      <c r="C884" s="4" t="s">
        <v>116</v>
      </c>
      <c r="D884" s="4" t="s">
        <v>128</v>
      </c>
      <c r="E884" s="16" t="n">
        <v>0</v>
      </c>
      <c r="F884" s="16" t="n">
        <v>13200</v>
      </c>
      <c r="G884" s="14" t="n">
        <v>17721</v>
      </c>
      <c r="H884" s="14" t="n">
        <v>906</v>
      </c>
      <c r="I884" s="14" t="n">
        <v>755</v>
      </c>
      <c r="J884" s="14" t="n">
        <v>189</v>
      </c>
      <c r="K884" s="14" t="n">
        <v>126</v>
      </c>
      <c r="L884" s="14" t="n">
        <v>142</v>
      </c>
      <c r="M884" s="14" t="n">
        <v>19</v>
      </c>
      <c r="N884" s="14" t="n">
        <v>28</v>
      </c>
      <c r="O884" s="14" t="n">
        <v>66</v>
      </c>
      <c r="P884" s="14" t="n">
        <v>50</v>
      </c>
      <c r="Q884" s="14" t="n">
        <v>16</v>
      </c>
      <c r="R884" s="16" t="n">
        <v>3752500</v>
      </c>
      <c r="S884" s="24" t="n">
        <v>22</v>
      </c>
      <c r="T884" s="25" t="n">
        <f aca="false">IF(A884="","",E884+F884)</f>
        <v>13200</v>
      </c>
      <c r="U884" s="26" t="n">
        <f aca="false">IFERROR(H884/G884,"")</f>
        <v>0.0511257829693584</v>
      </c>
      <c r="V884" s="27" t="n">
        <f aca="false">IFERROR(J884/I884,"")</f>
        <v>0.250331125827815</v>
      </c>
      <c r="W884" s="27" t="n">
        <f aca="false">IFERROR(K884/J884,"")</f>
        <v>0.666666666666667</v>
      </c>
      <c r="X884" s="25" t="n">
        <f aca="false">IFERROR(T884/K884,"")</f>
        <v>104.761904761905</v>
      </c>
      <c r="Y884" s="27" t="n">
        <f aca="false">IFERROR(O884/K884,"")</f>
        <v>0.523809523809524</v>
      </c>
      <c r="Z884" s="27" t="n">
        <f aca="false">IFERROR(P884/O884,"")</f>
        <v>0.757575757575758</v>
      </c>
      <c r="AA884" s="27" t="n">
        <f aca="false">IFERROR(Q884/P884,"")</f>
        <v>0.32</v>
      </c>
      <c r="AB884" s="25" t="n">
        <f aca="false">IFERROR(T884/P884,"")</f>
        <v>264</v>
      </c>
      <c r="AC884" s="25" t="n">
        <f aca="false">IFERROR(T884/Q884,"")</f>
        <v>825</v>
      </c>
      <c r="AD884" s="25" t="n">
        <f aca="false">IFERROR(R884/Q884,"")</f>
        <v>234531.25</v>
      </c>
      <c r="AE884" s="28" t="n">
        <f aca="false">IFERROR(R884/T884,"")</f>
        <v>284.280303030303</v>
      </c>
      <c r="AF884" s="29" t="str">
        <f aca="false">IF(A884="","",IF(OR(O884&gt;K884,P884&gt;O884,Q884&gt;P884,K884&gt;J884),"CHECK","OK"))</f>
        <v>OK</v>
      </c>
    </row>
    <row r="885" customFormat="false" ht="15" hidden="false" customHeight="false" outlineLevel="0" collapsed="false">
      <c r="A885" s="21" t="n">
        <v>46204</v>
      </c>
      <c r="B885" s="4" t="s">
        <v>109</v>
      </c>
      <c r="C885" s="4" t="s">
        <v>116</v>
      </c>
      <c r="D885" s="4" t="s">
        <v>129</v>
      </c>
      <c r="E885" s="16" t="n">
        <v>0</v>
      </c>
      <c r="F885" s="16" t="n">
        <v>26500</v>
      </c>
      <c r="G885" s="14" t="n">
        <v>25095</v>
      </c>
      <c r="H885" s="14" t="n">
        <v>226</v>
      </c>
      <c r="I885" s="14" t="n">
        <v>177</v>
      </c>
      <c r="J885" s="14" t="n">
        <v>3</v>
      </c>
      <c r="K885" s="14" t="n">
        <v>1</v>
      </c>
      <c r="L885" s="14" t="n">
        <v>2</v>
      </c>
      <c r="M885" s="14" t="n">
        <v>1</v>
      </c>
      <c r="N885" s="14" t="n">
        <v>0</v>
      </c>
      <c r="O885" s="14" t="n">
        <v>0</v>
      </c>
      <c r="P885" s="14" t="n">
        <v>0</v>
      </c>
      <c r="Q885" s="14" t="n">
        <v>0</v>
      </c>
      <c r="R885" s="16" t="n">
        <v>0</v>
      </c>
      <c r="S885" s="24" t="n">
        <v>17</v>
      </c>
      <c r="T885" s="25" t="n">
        <f aca="false">IF(A885="","",E885+F885)</f>
        <v>26500</v>
      </c>
      <c r="U885" s="26" t="n">
        <f aca="false">IFERROR(H885/G885,"")</f>
        <v>0.00900577804343495</v>
      </c>
      <c r="V885" s="27" t="n">
        <f aca="false">IFERROR(J885/I885,"")</f>
        <v>0.0169491525423729</v>
      </c>
      <c r="W885" s="27" t="n">
        <f aca="false">IFERROR(K885/J885,"")</f>
        <v>0.333333333333333</v>
      </c>
      <c r="X885" s="25" t="n">
        <f aca="false">IFERROR(T885/K885,"")</f>
        <v>26500</v>
      </c>
      <c r="Y885" s="27" t="n">
        <f aca="false">IFERROR(O885/K885,"")</f>
        <v>0</v>
      </c>
      <c r="Z885" s="27" t="str">
        <f aca="false">IFERROR(P885/O885,"")</f>
        <v/>
      </c>
      <c r="AA885" s="27" t="str">
        <f aca="false">IFERROR(Q885/P885,"")</f>
        <v/>
      </c>
      <c r="AB885" s="25" t="str">
        <f aca="false">IFERROR(T885/P885,"")</f>
        <v/>
      </c>
      <c r="AC885" s="25" t="str">
        <f aca="false">IFERROR(T885/Q885,"")</f>
        <v/>
      </c>
      <c r="AD885" s="25" t="str">
        <f aca="false">IFERROR(R885/Q885,"")</f>
        <v/>
      </c>
      <c r="AE885" s="28" t="n">
        <f aca="false">IFERROR(R885/T885,"")</f>
        <v>0</v>
      </c>
      <c r="AF885" s="29" t="str">
        <f aca="false">IF(A885="","",IF(OR(O885&gt;K885,P885&gt;O885,Q885&gt;P885,K885&gt;J885),"CHECK","OK"))</f>
        <v>OK</v>
      </c>
    </row>
    <row r="886" customFormat="false" ht="15" hidden="false" customHeight="false" outlineLevel="0" collapsed="false">
      <c r="A886" s="21" t="n">
        <v>46204</v>
      </c>
      <c r="B886" s="4" t="s">
        <v>109</v>
      </c>
      <c r="C886" s="4" t="s">
        <v>116</v>
      </c>
      <c r="D886" s="4" t="s">
        <v>130</v>
      </c>
      <c r="E886" s="16" t="n">
        <v>0</v>
      </c>
      <c r="F886" s="16" t="n">
        <v>0</v>
      </c>
      <c r="G886" s="14" t="n">
        <v>0</v>
      </c>
      <c r="H886" s="14" t="n">
        <v>0</v>
      </c>
      <c r="I886" s="14" t="n">
        <v>0</v>
      </c>
      <c r="J886" s="14" t="n">
        <v>12</v>
      </c>
      <c r="K886" s="14" t="n">
        <v>7</v>
      </c>
      <c r="L886" s="14" t="n">
        <v>0</v>
      </c>
      <c r="M886" s="14" t="n">
        <v>0</v>
      </c>
      <c r="N886" s="14" t="n">
        <v>12</v>
      </c>
      <c r="O886" s="14" t="n">
        <v>4</v>
      </c>
      <c r="P886" s="14" t="n">
        <v>3</v>
      </c>
      <c r="Q886" s="14" t="n">
        <v>1</v>
      </c>
      <c r="R886" s="16" t="n">
        <v>241200</v>
      </c>
      <c r="S886" s="24" t="n">
        <v>22</v>
      </c>
      <c r="T886" s="25" t="n">
        <f aca="false">IF(A886="","",E886+F886)</f>
        <v>0</v>
      </c>
      <c r="U886" s="26" t="str">
        <f aca="false">IFERROR(H886/G886,"")</f>
        <v/>
      </c>
      <c r="V886" s="27" t="str">
        <f aca="false">IFERROR(J886/I886,"")</f>
        <v/>
      </c>
      <c r="W886" s="27" t="n">
        <f aca="false">IFERROR(K886/J886,"")</f>
        <v>0.583333333333333</v>
      </c>
      <c r="X886" s="25" t="n">
        <f aca="false">IFERROR(T886/K886,"")</f>
        <v>0</v>
      </c>
      <c r="Y886" s="27" t="n">
        <f aca="false">IFERROR(O886/K886,"")</f>
        <v>0.571428571428571</v>
      </c>
      <c r="Z886" s="27" t="n">
        <f aca="false">IFERROR(P886/O886,"")</f>
        <v>0.75</v>
      </c>
      <c r="AA886" s="27" t="n">
        <f aca="false">IFERROR(Q886/P886,"")</f>
        <v>0.333333333333333</v>
      </c>
      <c r="AB886" s="25" t="n">
        <f aca="false">IFERROR(T886/P886,"")</f>
        <v>0</v>
      </c>
      <c r="AC886" s="25" t="n">
        <f aca="false">IFERROR(T886/Q886,"")</f>
        <v>0</v>
      </c>
      <c r="AD886" s="25" t="n">
        <f aca="false">IFERROR(R886/Q886,"")</f>
        <v>241200</v>
      </c>
      <c r="AE886" s="28" t="str">
        <f aca="false">IFERROR(R886/T886,"")</f>
        <v/>
      </c>
      <c r="AF886" s="29" t="str">
        <f aca="false">IF(A886="","",IF(OR(O886&gt;K886,P886&gt;O886,Q886&gt;P886,K886&gt;J886),"CHECK","OK"))</f>
        <v>OK</v>
      </c>
    </row>
    <row r="887" customFormat="false" ht="15" hidden="false" customHeight="false" outlineLevel="0" collapsed="false">
      <c r="A887" s="21" t="n">
        <v>46204</v>
      </c>
      <c r="B887" s="4" t="s">
        <v>109</v>
      </c>
      <c r="C887" s="4" t="s">
        <v>116</v>
      </c>
      <c r="D887" s="4" t="s">
        <v>131</v>
      </c>
      <c r="E887" s="16" t="n">
        <v>0</v>
      </c>
      <c r="F887" s="16" t="n">
        <v>8100</v>
      </c>
      <c r="G887" s="14" t="n">
        <v>9652</v>
      </c>
      <c r="H887" s="14" t="n">
        <v>189</v>
      </c>
      <c r="I887" s="14" t="n">
        <v>125</v>
      </c>
      <c r="J887" s="14" t="n">
        <v>6</v>
      </c>
      <c r="K887" s="14" t="n">
        <v>4</v>
      </c>
      <c r="L887" s="14" t="n">
        <v>3</v>
      </c>
      <c r="M887" s="14" t="n">
        <v>2</v>
      </c>
      <c r="N887" s="14" t="n">
        <v>1</v>
      </c>
      <c r="O887" s="14" t="n">
        <v>2</v>
      </c>
      <c r="P887" s="14" t="n">
        <v>1</v>
      </c>
      <c r="Q887" s="14" t="n">
        <v>0</v>
      </c>
      <c r="R887" s="16" t="n">
        <v>0</v>
      </c>
      <c r="S887" s="24" t="n">
        <v>13</v>
      </c>
      <c r="T887" s="25" t="n">
        <f aca="false">IF(A887="","",E887+F887)</f>
        <v>8100</v>
      </c>
      <c r="U887" s="26" t="n">
        <f aca="false">IFERROR(H887/G887,"")</f>
        <v>0.0195814338997099</v>
      </c>
      <c r="V887" s="27" t="n">
        <f aca="false">IFERROR(J887/I887,"")</f>
        <v>0.048</v>
      </c>
      <c r="W887" s="27" t="n">
        <f aca="false">IFERROR(K887/J887,"")</f>
        <v>0.666666666666667</v>
      </c>
      <c r="X887" s="25" t="n">
        <f aca="false">IFERROR(T887/K887,"")</f>
        <v>2025</v>
      </c>
      <c r="Y887" s="27" t="n">
        <f aca="false">IFERROR(O887/K887,"")</f>
        <v>0.5</v>
      </c>
      <c r="Z887" s="27" t="n">
        <f aca="false">IFERROR(P887/O887,"")</f>
        <v>0.5</v>
      </c>
      <c r="AA887" s="27" t="n">
        <f aca="false">IFERROR(Q887/P887,"")</f>
        <v>0</v>
      </c>
      <c r="AB887" s="25" t="n">
        <f aca="false">IFERROR(T887/P887,"")</f>
        <v>8100</v>
      </c>
      <c r="AC887" s="25" t="str">
        <f aca="false">IFERROR(T887/Q887,"")</f>
        <v/>
      </c>
      <c r="AD887" s="25" t="str">
        <f aca="false">IFERROR(R887/Q887,"")</f>
        <v/>
      </c>
      <c r="AE887" s="28" t="n">
        <f aca="false">IFERROR(R887/T887,"")</f>
        <v>0</v>
      </c>
      <c r="AF887" s="29" t="str">
        <f aca="false">IF(A887="","",IF(OR(O887&gt;K887,P887&gt;O887,Q887&gt;P887,K887&gt;J887),"CHECK","OK"))</f>
        <v>OK</v>
      </c>
    </row>
    <row r="888" customFormat="false" ht="15" hidden="false" customHeight="false" outlineLevel="0" collapsed="false">
      <c r="A888" s="21" t="n">
        <v>46204</v>
      </c>
      <c r="B888" s="4" t="s">
        <v>109</v>
      </c>
      <c r="C888" s="4" t="s">
        <v>116</v>
      </c>
      <c r="D888" s="4" t="s">
        <v>132</v>
      </c>
      <c r="E888" s="16" t="n">
        <v>0</v>
      </c>
      <c r="F888" s="16" t="n">
        <v>0</v>
      </c>
      <c r="G888" s="14" t="n">
        <v>0</v>
      </c>
      <c r="H888" s="14" t="n">
        <v>0</v>
      </c>
      <c r="I888" s="14" t="n">
        <v>0</v>
      </c>
      <c r="J888" s="14" t="n">
        <v>10</v>
      </c>
      <c r="K888" s="14" t="n">
        <v>8</v>
      </c>
      <c r="L888" s="14" t="n">
        <v>5</v>
      </c>
      <c r="M888" s="14" t="n">
        <v>4</v>
      </c>
      <c r="N888" s="14" t="n">
        <v>1</v>
      </c>
      <c r="O888" s="14" t="n">
        <v>5</v>
      </c>
      <c r="P888" s="14" t="n">
        <v>4</v>
      </c>
      <c r="Q888" s="14" t="n">
        <v>1</v>
      </c>
      <c r="R888" s="16" t="n">
        <v>231100</v>
      </c>
      <c r="S888" s="24" t="n">
        <v>16</v>
      </c>
      <c r="T888" s="25" t="n">
        <f aca="false">IF(A888="","",E888+F888)</f>
        <v>0</v>
      </c>
      <c r="U888" s="26" t="str">
        <f aca="false">IFERROR(H888/G888,"")</f>
        <v/>
      </c>
      <c r="V888" s="27" t="str">
        <f aca="false">IFERROR(J888/I888,"")</f>
        <v/>
      </c>
      <c r="W888" s="27" t="n">
        <f aca="false">IFERROR(K888/J888,"")</f>
        <v>0.8</v>
      </c>
      <c r="X888" s="25" t="n">
        <f aca="false">IFERROR(T888/K888,"")</f>
        <v>0</v>
      </c>
      <c r="Y888" s="27" t="n">
        <f aca="false">IFERROR(O888/K888,"")</f>
        <v>0.625</v>
      </c>
      <c r="Z888" s="27" t="n">
        <f aca="false">IFERROR(P888/O888,"")</f>
        <v>0.8</v>
      </c>
      <c r="AA888" s="27" t="n">
        <f aca="false">IFERROR(Q888/P888,"")</f>
        <v>0.25</v>
      </c>
      <c r="AB888" s="25" t="n">
        <f aca="false">IFERROR(T888/P888,"")</f>
        <v>0</v>
      </c>
      <c r="AC888" s="25" t="n">
        <f aca="false">IFERROR(T888/Q888,"")</f>
        <v>0</v>
      </c>
      <c r="AD888" s="25" t="n">
        <f aca="false">IFERROR(R888/Q888,"")</f>
        <v>231100</v>
      </c>
      <c r="AE888" s="28" t="str">
        <f aca="false">IFERROR(R888/T888,"")</f>
        <v/>
      </c>
      <c r="AF888" s="29" t="str">
        <f aca="false">IF(A888="","",IF(OR(O888&gt;K888,P888&gt;O888,Q888&gt;P888,K888&gt;J888),"CHECK","OK"))</f>
        <v>OK</v>
      </c>
    </row>
    <row r="889" customFormat="false" ht="15" hidden="false" customHeight="false" outlineLevel="0" collapsed="false">
      <c r="A889" s="21" t="n">
        <v>46204</v>
      </c>
      <c r="B889" s="4" t="s">
        <v>109</v>
      </c>
      <c r="C889" s="4" t="s">
        <v>116</v>
      </c>
      <c r="D889" s="4" t="s">
        <v>133</v>
      </c>
      <c r="E889" s="16" t="n">
        <v>0</v>
      </c>
      <c r="F889" s="16" t="n">
        <v>0</v>
      </c>
      <c r="G889" s="14" t="n">
        <v>0</v>
      </c>
      <c r="H889" s="14" t="n">
        <v>0</v>
      </c>
      <c r="I889" s="14" t="n">
        <v>223</v>
      </c>
      <c r="J889" s="14" t="n">
        <v>12</v>
      </c>
      <c r="K889" s="14" t="n">
        <v>8</v>
      </c>
      <c r="L889" s="14" t="n">
        <v>6</v>
      </c>
      <c r="M889" s="14" t="n">
        <v>4</v>
      </c>
      <c r="N889" s="14" t="n">
        <v>2</v>
      </c>
      <c r="O889" s="14" t="n">
        <v>4</v>
      </c>
      <c r="P889" s="14" t="n">
        <v>3</v>
      </c>
      <c r="Q889" s="14" t="n">
        <v>1</v>
      </c>
      <c r="R889" s="16" t="n">
        <v>220800</v>
      </c>
      <c r="S889" s="24" t="n">
        <v>15</v>
      </c>
      <c r="T889" s="25" t="n">
        <f aca="false">IF(A889="","",E889+F889)</f>
        <v>0</v>
      </c>
      <c r="U889" s="26" t="str">
        <f aca="false">IFERROR(H889/G889,"")</f>
        <v/>
      </c>
      <c r="V889" s="27" t="n">
        <f aca="false">IFERROR(J889/I889,"")</f>
        <v>0.0538116591928251</v>
      </c>
      <c r="W889" s="27" t="n">
        <f aca="false">IFERROR(K889/J889,"")</f>
        <v>0.666666666666667</v>
      </c>
      <c r="X889" s="25" t="n">
        <f aca="false">IFERROR(T889/K889,"")</f>
        <v>0</v>
      </c>
      <c r="Y889" s="27" t="n">
        <f aca="false">IFERROR(O889/K889,"")</f>
        <v>0.5</v>
      </c>
      <c r="Z889" s="27" t="n">
        <f aca="false">IFERROR(P889/O889,"")</f>
        <v>0.75</v>
      </c>
      <c r="AA889" s="27" t="n">
        <f aca="false">IFERROR(Q889/P889,"")</f>
        <v>0.333333333333333</v>
      </c>
      <c r="AB889" s="25" t="n">
        <f aca="false">IFERROR(T889/P889,"")</f>
        <v>0</v>
      </c>
      <c r="AC889" s="25" t="n">
        <f aca="false">IFERROR(T889/Q889,"")</f>
        <v>0</v>
      </c>
      <c r="AD889" s="25" t="n">
        <f aca="false">IFERROR(R889/Q889,"")</f>
        <v>220800</v>
      </c>
      <c r="AE889" s="28" t="str">
        <f aca="false">IFERROR(R889/T889,"")</f>
        <v/>
      </c>
      <c r="AF889" s="29" t="str">
        <f aca="false">IF(A889="","",IF(OR(O889&gt;K889,P889&gt;O889,Q889&gt;P889,K889&gt;J889),"CHECK","OK"))</f>
        <v>OK</v>
      </c>
    </row>
    <row r="890" customFormat="false" ht="15" hidden="false" customHeight="false" outlineLevel="0" collapsed="false">
      <c r="A890" s="21" t="n">
        <v>46204</v>
      </c>
      <c r="B890" s="4" t="s">
        <v>109</v>
      </c>
      <c r="C890" s="4" t="s">
        <v>120</v>
      </c>
      <c r="D890" s="4" t="s">
        <v>111</v>
      </c>
      <c r="E890" s="16" t="n">
        <v>175100</v>
      </c>
      <c r="F890" s="16" t="n">
        <v>14200</v>
      </c>
      <c r="G890" s="14" t="n">
        <v>21191</v>
      </c>
      <c r="H890" s="14" t="n">
        <v>880</v>
      </c>
      <c r="I890" s="14" t="n">
        <v>801</v>
      </c>
      <c r="J890" s="14" t="n">
        <v>47</v>
      </c>
      <c r="K890" s="14" t="n">
        <v>32</v>
      </c>
      <c r="L890" s="14" t="n">
        <v>24</v>
      </c>
      <c r="M890" s="14" t="n">
        <v>16</v>
      </c>
      <c r="N890" s="14" t="n">
        <v>7</v>
      </c>
      <c r="O890" s="14" t="n">
        <v>19</v>
      </c>
      <c r="P890" s="14" t="n">
        <v>15</v>
      </c>
      <c r="Q890" s="14" t="n">
        <v>8</v>
      </c>
      <c r="R890" s="16" t="n">
        <v>686300</v>
      </c>
      <c r="S890" s="24" t="n">
        <v>23</v>
      </c>
      <c r="T890" s="25" t="n">
        <f aca="false">IF(A890="","",E890+F890)</f>
        <v>189300</v>
      </c>
      <c r="U890" s="26" t="n">
        <f aca="false">IFERROR(H890/G890,"")</f>
        <v>0.0415270633759615</v>
      </c>
      <c r="V890" s="27" t="n">
        <f aca="false">IFERROR(J890/I890,"")</f>
        <v>0.0586766541822722</v>
      </c>
      <c r="W890" s="27" t="n">
        <f aca="false">IFERROR(K890/J890,"")</f>
        <v>0.680851063829787</v>
      </c>
      <c r="X890" s="25" t="n">
        <f aca="false">IFERROR(T890/K890,"")</f>
        <v>5915.625</v>
      </c>
      <c r="Y890" s="27" t="n">
        <f aca="false">IFERROR(O890/K890,"")</f>
        <v>0.59375</v>
      </c>
      <c r="Z890" s="27" t="n">
        <f aca="false">IFERROR(P890/O890,"")</f>
        <v>0.789473684210526</v>
      </c>
      <c r="AA890" s="27" t="n">
        <f aca="false">IFERROR(Q890/P890,"")</f>
        <v>0.533333333333333</v>
      </c>
      <c r="AB890" s="25" t="n">
        <f aca="false">IFERROR(T890/P890,"")</f>
        <v>12620</v>
      </c>
      <c r="AC890" s="25" t="n">
        <f aca="false">IFERROR(T890/Q890,"")</f>
        <v>23662.5</v>
      </c>
      <c r="AD890" s="25" t="n">
        <f aca="false">IFERROR(R890/Q890,"")</f>
        <v>85787.5</v>
      </c>
      <c r="AE890" s="28" t="n">
        <f aca="false">IFERROR(R890/T890,"")</f>
        <v>3.62546222926572</v>
      </c>
      <c r="AF890" s="29" t="str">
        <f aca="false">IF(A890="","",IF(OR(O890&gt;K890,P890&gt;O890,Q890&gt;P890,K890&gt;J890),"CHECK","OK"))</f>
        <v>OK</v>
      </c>
    </row>
    <row r="891" customFormat="false" ht="15" hidden="false" customHeight="false" outlineLevel="0" collapsed="false">
      <c r="A891" s="21" t="n">
        <v>46204</v>
      </c>
      <c r="B891" s="4" t="s">
        <v>109</v>
      </c>
      <c r="C891" s="4" t="s">
        <v>120</v>
      </c>
      <c r="D891" s="4" t="s">
        <v>117</v>
      </c>
      <c r="E891" s="16" t="n">
        <v>36200</v>
      </c>
      <c r="F891" s="16" t="n">
        <v>3800</v>
      </c>
      <c r="G891" s="14" t="n">
        <v>5769</v>
      </c>
      <c r="H891" s="14" t="n">
        <v>738</v>
      </c>
      <c r="I891" s="14" t="n">
        <v>707</v>
      </c>
      <c r="J891" s="14" t="n">
        <v>76</v>
      </c>
      <c r="K891" s="14" t="n">
        <v>65</v>
      </c>
      <c r="L891" s="14" t="n">
        <v>38</v>
      </c>
      <c r="M891" s="14" t="n">
        <v>27</v>
      </c>
      <c r="N891" s="14" t="n">
        <v>11</v>
      </c>
      <c r="O891" s="14" t="n">
        <v>43</v>
      </c>
      <c r="P891" s="14" t="n">
        <v>38</v>
      </c>
      <c r="Q891" s="14" t="n">
        <v>23</v>
      </c>
      <c r="R891" s="16" t="n">
        <v>1989000</v>
      </c>
      <c r="S891" s="24" t="n">
        <v>15</v>
      </c>
      <c r="T891" s="25" t="n">
        <f aca="false">IF(A891="","",E891+F891)</f>
        <v>40000</v>
      </c>
      <c r="U891" s="26" t="n">
        <f aca="false">IFERROR(H891/G891,"")</f>
        <v>0.12792511700468</v>
      </c>
      <c r="V891" s="27" t="n">
        <f aca="false">IFERROR(J891/I891,"")</f>
        <v>0.107496463932108</v>
      </c>
      <c r="W891" s="27" t="n">
        <f aca="false">IFERROR(K891/J891,"")</f>
        <v>0.855263157894737</v>
      </c>
      <c r="X891" s="25" t="n">
        <f aca="false">IFERROR(T891/K891,"")</f>
        <v>615.384615384615</v>
      </c>
      <c r="Y891" s="27" t="n">
        <f aca="false">IFERROR(O891/K891,"")</f>
        <v>0.661538461538462</v>
      </c>
      <c r="Z891" s="27" t="n">
        <f aca="false">IFERROR(P891/O891,"")</f>
        <v>0.883720930232558</v>
      </c>
      <c r="AA891" s="27" t="n">
        <f aca="false">IFERROR(Q891/P891,"")</f>
        <v>0.605263157894737</v>
      </c>
      <c r="AB891" s="25" t="n">
        <f aca="false">IFERROR(T891/P891,"")</f>
        <v>1052.63157894737</v>
      </c>
      <c r="AC891" s="25" t="n">
        <f aca="false">IFERROR(T891/Q891,"")</f>
        <v>1739.13043478261</v>
      </c>
      <c r="AD891" s="25" t="n">
        <f aca="false">IFERROR(R891/Q891,"")</f>
        <v>86478.2608695652</v>
      </c>
      <c r="AE891" s="28" t="n">
        <f aca="false">IFERROR(R891/T891,"")</f>
        <v>49.725</v>
      </c>
      <c r="AF891" s="29" t="str">
        <f aca="false">IF(A891="","",IF(OR(O891&gt;K891,P891&gt;O891,Q891&gt;P891,K891&gt;J891),"CHECK","OK"))</f>
        <v>OK</v>
      </c>
    </row>
    <row r="892" customFormat="false" ht="15" hidden="false" customHeight="false" outlineLevel="0" collapsed="false">
      <c r="A892" s="21" t="n">
        <v>46204</v>
      </c>
      <c r="B892" s="4" t="s">
        <v>109</v>
      </c>
      <c r="C892" s="4" t="s">
        <v>120</v>
      </c>
      <c r="D892" s="4" t="s">
        <v>121</v>
      </c>
      <c r="E892" s="16" t="n">
        <v>109600</v>
      </c>
      <c r="F892" s="16" t="n">
        <v>9100</v>
      </c>
      <c r="G892" s="14" t="n">
        <v>85918</v>
      </c>
      <c r="H892" s="14" t="n">
        <v>1024</v>
      </c>
      <c r="I892" s="14" t="n">
        <v>900</v>
      </c>
      <c r="J892" s="14" t="n">
        <v>47</v>
      </c>
      <c r="K892" s="14" t="n">
        <v>24</v>
      </c>
      <c r="L892" s="14" t="n">
        <v>24</v>
      </c>
      <c r="M892" s="14" t="n">
        <v>16</v>
      </c>
      <c r="N892" s="14" t="n">
        <v>7</v>
      </c>
      <c r="O892" s="14" t="n">
        <v>13</v>
      </c>
      <c r="P892" s="14" t="n">
        <v>11</v>
      </c>
      <c r="Q892" s="14" t="n">
        <v>6</v>
      </c>
      <c r="R892" s="16" t="n">
        <v>492000</v>
      </c>
      <c r="S892" s="24" t="n">
        <v>11</v>
      </c>
      <c r="T892" s="25" t="n">
        <f aca="false">IF(A892="","",E892+F892)</f>
        <v>118700</v>
      </c>
      <c r="U892" s="26" t="n">
        <f aca="false">IFERROR(H892/G892,"")</f>
        <v>0.0119183407434996</v>
      </c>
      <c r="V892" s="27" t="n">
        <f aca="false">IFERROR(J892/I892,"")</f>
        <v>0.0522222222222222</v>
      </c>
      <c r="W892" s="27" t="n">
        <f aca="false">IFERROR(K892/J892,"")</f>
        <v>0.51063829787234</v>
      </c>
      <c r="X892" s="25" t="n">
        <f aca="false">IFERROR(T892/K892,"")</f>
        <v>4945.83333333333</v>
      </c>
      <c r="Y892" s="27" t="n">
        <f aca="false">IFERROR(O892/K892,"")</f>
        <v>0.541666666666667</v>
      </c>
      <c r="Z892" s="27" t="n">
        <f aca="false">IFERROR(P892/O892,"")</f>
        <v>0.846153846153846</v>
      </c>
      <c r="AA892" s="27" t="n">
        <f aca="false">IFERROR(Q892/P892,"")</f>
        <v>0.545454545454545</v>
      </c>
      <c r="AB892" s="25" t="n">
        <f aca="false">IFERROR(T892/P892,"")</f>
        <v>10790.9090909091</v>
      </c>
      <c r="AC892" s="25" t="n">
        <f aca="false">IFERROR(T892/Q892,"")</f>
        <v>19783.3333333333</v>
      </c>
      <c r="AD892" s="25" t="n">
        <f aca="false">IFERROR(R892/Q892,"")</f>
        <v>82000</v>
      </c>
      <c r="AE892" s="28" t="n">
        <f aca="false">IFERROR(R892/T892,"")</f>
        <v>4.14490311710194</v>
      </c>
      <c r="AF892" s="29" t="str">
        <f aca="false">IF(A892="","",IF(OR(O892&gt;K892,P892&gt;O892,Q892&gt;P892,K892&gt;J892),"CHECK","OK"))</f>
        <v>OK</v>
      </c>
    </row>
    <row r="893" customFormat="false" ht="15" hidden="false" customHeight="false" outlineLevel="0" collapsed="false">
      <c r="A893" s="21" t="n">
        <v>46204</v>
      </c>
      <c r="B893" s="4" t="s">
        <v>109</v>
      </c>
      <c r="C893" s="4" t="s">
        <v>120</v>
      </c>
      <c r="D893" s="4" t="s">
        <v>123</v>
      </c>
      <c r="E893" s="16" t="n">
        <v>59300</v>
      </c>
      <c r="F893" s="16" t="n">
        <v>11400</v>
      </c>
      <c r="G893" s="14" t="n">
        <v>104720</v>
      </c>
      <c r="H893" s="14" t="n">
        <v>421</v>
      </c>
      <c r="I893" s="14" t="n">
        <v>303</v>
      </c>
      <c r="J893" s="14" t="n">
        <v>7</v>
      </c>
      <c r="K893" s="14" t="n">
        <v>3</v>
      </c>
      <c r="L893" s="14" t="n">
        <v>4</v>
      </c>
      <c r="M893" s="14" t="n">
        <v>2</v>
      </c>
      <c r="N893" s="14" t="n">
        <v>1</v>
      </c>
      <c r="O893" s="14" t="n">
        <v>1</v>
      </c>
      <c r="P893" s="14" t="n">
        <v>1</v>
      </c>
      <c r="Q893" s="14" t="n">
        <v>1</v>
      </c>
      <c r="R893" s="16" t="n">
        <v>87700</v>
      </c>
      <c r="S893" s="24" t="n">
        <v>9</v>
      </c>
      <c r="T893" s="25" t="n">
        <f aca="false">IF(A893="","",E893+F893)</f>
        <v>70700</v>
      </c>
      <c r="U893" s="26" t="n">
        <f aca="false">IFERROR(H893/G893,"")</f>
        <v>0.00402024446142093</v>
      </c>
      <c r="V893" s="27" t="n">
        <f aca="false">IFERROR(J893/I893,"")</f>
        <v>0.0231023102310231</v>
      </c>
      <c r="W893" s="27" t="n">
        <f aca="false">IFERROR(K893/J893,"")</f>
        <v>0.428571428571429</v>
      </c>
      <c r="X893" s="25" t="n">
        <f aca="false">IFERROR(T893/K893,"")</f>
        <v>23566.6666666667</v>
      </c>
      <c r="Y893" s="27" t="n">
        <f aca="false">IFERROR(O893/K893,"")</f>
        <v>0.333333333333333</v>
      </c>
      <c r="Z893" s="27" t="n">
        <f aca="false">IFERROR(P893/O893,"")</f>
        <v>1</v>
      </c>
      <c r="AA893" s="27" t="n">
        <f aca="false">IFERROR(Q893/P893,"")</f>
        <v>1</v>
      </c>
      <c r="AB893" s="25" t="n">
        <f aca="false">IFERROR(T893/P893,"")</f>
        <v>70700</v>
      </c>
      <c r="AC893" s="25" t="n">
        <f aca="false">IFERROR(T893/Q893,"")</f>
        <v>70700</v>
      </c>
      <c r="AD893" s="25" t="n">
        <f aca="false">IFERROR(R893/Q893,"")</f>
        <v>87700</v>
      </c>
      <c r="AE893" s="28" t="n">
        <f aca="false">IFERROR(R893/T893,"")</f>
        <v>1.24045261669024</v>
      </c>
      <c r="AF893" s="29" t="str">
        <f aca="false">IF(A893="","",IF(OR(O893&gt;K893,P893&gt;O893,Q893&gt;P893,K893&gt;J893),"CHECK","OK"))</f>
        <v>OK</v>
      </c>
    </row>
    <row r="894" customFormat="false" ht="15" hidden="false" customHeight="false" outlineLevel="0" collapsed="false">
      <c r="A894" s="21" t="n">
        <v>46204</v>
      </c>
      <c r="B894" s="4" t="s">
        <v>109</v>
      </c>
      <c r="C894" s="4" t="s">
        <v>120</v>
      </c>
      <c r="D894" s="4" t="s">
        <v>126</v>
      </c>
      <c r="E894" s="16" t="n">
        <v>94400</v>
      </c>
      <c r="F894" s="16" t="n">
        <v>14400</v>
      </c>
      <c r="G894" s="14" t="n">
        <v>128378</v>
      </c>
      <c r="H894" s="14" t="n">
        <v>1200</v>
      </c>
      <c r="I894" s="14" t="n">
        <v>798</v>
      </c>
      <c r="J894" s="14" t="n">
        <v>41</v>
      </c>
      <c r="K894" s="14" t="n">
        <v>20</v>
      </c>
      <c r="L894" s="14" t="n">
        <v>20</v>
      </c>
      <c r="M894" s="14" t="n">
        <v>14</v>
      </c>
      <c r="N894" s="14" t="n">
        <v>7</v>
      </c>
      <c r="O894" s="14" t="n">
        <v>10</v>
      </c>
      <c r="P894" s="14" t="n">
        <v>7</v>
      </c>
      <c r="Q894" s="14" t="n">
        <v>4</v>
      </c>
      <c r="R894" s="16" t="n">
        <v>390700</v>
      </c>
      <c r="S894" s="24" t="n">
        <v>19</v>
      </c>
      <c r="T894" s="25" t="n">
        <f aca="false">IF(A894="","",E894+F894)</f>
        <v>108800</v>
      </c>
      <c r="U894" s="26" t="n">
        <f aca="false">IFERROR(H894/G894,"")</f>
        <v>0.00934739597127234</v>
      </c>
      <c r="V894" s="27" t="n">
        <f aca="false">IFERROR(J894/I894,"")</f>
        <v>0.0513784461152882</v>
      </c>
      <c r="W894" s="27" t="n">
        <f aca="false">IFERROR(K894/J894,"")</f>
        <v>0.487804878048781</v>
      </c>
      <c r="X894" s="25" t="n">
        <f aca="false">IFERROR(T894/K894,"")</f>
        <v>5440</v>
      </c>
      <c r="Y894" s="27" t="n">
        <f aca="false">IFERROR(O894/K894,"")</f>
        <v>0.5</v>
      </c>
      <c r="Z894" s="27" t="n">
        <f aca="false">IFERROR(P894/O894,"")</f>
        <v>0.7</v>
      </c>
      <c r="AA894" s="27" t="n">
        <f aca="false">IFERROR(Q894/P894,"")</f>
        <v>0.571428571428571</v>
      </c>
      <c r="AB894" s="25" t="n">
        <f aca="false">IFERROR(T894/P894,"")</f>
        <v>15542.8571428571</v>
      </c>
      <c r="AC894" s="25" t="n">
        <f aca="false">IFERROR(T894/Q894,"")</f>
        <v>27200</v>
      </c>
      <c r="AD894" s="25" t="n">
        <f aca="false">IFERROR(R894/Q894,"")</f>
        <v>97675</v>
      </c>
      <c r="AE894" s="28" t="n">
        <f aca="false">IFERROR(R894/T894,"")</f>
        <v>3.59099264705882</v>
      </c>
      <c r="AF894" s="29" t="str">
        <f aca="false">IF(A894="","",IF(OR(O894&gt;K894,P894&gt;O894,Q894&gt;P894,K894&gt;J894),"CHECK","OK"))</f>
        <v>OK</v>
      </c>
    </row>
    <row r="895" customFormat="false" ht="15" hidden="false" customHeight="false" outlineLevel="0" collapsed="false">
      <c r="A895" s="21" t="n">
        <v>46204</v>
      </c>
      <c r="B895" s="4" t="s">
        <v>109</v>
      </c>
      <c r="C895" s="4" t="s">
        <v>120</v>
      </c>
      <c r="D895" s="4" t="s">
        <v>127</v>
      </c>
      <c r="E895" s="16" t="n">
        <v>0</v>
      </c>
      <c r="F895" s="16" t="n">
        <v>28700</v>
      </c>
      <c r="G895" s="14" t="n">
        <v>34167</v>
      </c>
      <c r="H895" s="14" t="n">
        <v>1076</v>
      </c>
      <c r="I895" s="14" t="n">
        <v>1085</v>
      </c>
      <c r="J895" s="14" t="n">
        <v>30</v>
      </c>
      <c r="K895" s="14" t="n">
        <v>20</v>
      </c>
      <c r="L895" s="14" t="n">
        <v>15</v>
      </c>
      <c r="M895" s="14" t="n">
        <v>10</v>
      </c>
      <c r="N895" s="14" t="n">
        <v>5</v>
      </c>
      <c r="O895" s="14" t="n">
        <v>13</v>
      </c>
      <c r="P895" s="14" t="n">
        <v>10</v>
      </c>
      <c r="Q895" s="14" t="n">
        <v>6</v>
      </c>
      <c r="R895" s="16" t="n">
        <v>566700</v>
      </c>
      <c r="S895" s="24" t="n">
        <v>10</v>
      </c>
      <c r="T895" s="25" t="n">
        <f aca="false">IF(A895="","",E895+F895)</f>
        <v>28700</v>
      </c>
      <c r="U895" s="26" t="n">
        <f aca="false">IFERROR(H895/G895,"")</f>
        <v>0.0314923756841397</v>
      </c>
      <c r="V895" s="27" t="n">
        <f aca="false">IFERROR(J895/I895,"")</f>
        <v>0.0276497695852535</v>
      </c>
      <c r="W895" s="27" t="n">
        <f aca="false">IFERROR(K895/J895,"")</f>
        <v>0.666666666666667</v>
      </c>
      <c r="X895" s="25" t="n">
        <f aca="false">IFERROR(T895/K895,"")</f>
        <v>1435</v>
      </c>
      <c r="Y895" s="27" t="n">
        <f aca="false">IFERROR(O895/K895,"")</f>
        <v>0.65</v>
      </c>
      <c r="Z895" s="27" t="n">
        <f aca="false">IFERROR(P895/O895,"")</f>
        <v>0.769230769230769</v>
      </c>
      <c r="AA895" s="27" t="n">
        <f aca="false">IFERROR(Q895/P895,"")</f>
        <v>0.6</v>
      </c>
      <c r="AB895" s="25" t="n">
        <f aca="false">IFERROR(T895/P895,"")</f>
        <v>2870</v>
      </c>
      <c r="AC895" s="25" t="n">
        <f aca="false">IFERROR(T895/Q895,"")</f>
        <v>4783.33333333333</v>
      </c>
      <c r="AD895" s="25" t="n">
        <f aca="false">IFERROR(R895/Q895,"")</f>
        <v>94450</v>
      </c>
      <c r="AE895" s="28" t="n">
        <f aca="false">IFERROR(R895/T895,"")</f>
        <v>19.7456445993031</v>
      </c>
      <c r="AF895" s="29" t="str">
        <f aca="false">IF(A895="","",IF(OR(O895&gt;K895,P895&gt;O895,Q895&gt;P895,K895&gt;J895),"CHECK","OK"))</f>
        <v>OK</v>
      </c>
    </row>
    <row r="896" customFormat="false" ht="15" hidden="false" customHeight="false" outlineLevel="0" collapsed="false">
      <c r="A896" s="21" t="n">
        <v>46204</v>
      </c>
      <c r="B896" s="4" t="s">
        <v>109</v>
      </c>
      <c r="C896" s="4" t="s">
        <v>120</v>
      </c>
      <c r="D896" s="4" t="s">
        <v>128</v>
      </c>
      <c r="E896" s="16" t="n">
        <v>0</v>
      </c>
      <c r="F896" s="16" t="n">
        <v>9900</v>
      </c>
      <c r="G896" s="14" t="n">
        <v>12872</v>
      </c>
      <c r="H896" s="14" t="n">
        <v>661</v>
      </c>
      <c r="I896" s="14" t="n">
        <v>482</v>
      </c>
      <c r="J896" s="14" t="n">
        <v>111</v>
      </c>
      <c r="K896" s="14" t="n">
        <v>78</v>
      </c>
      <c r="L896" s="14" t="n">
        <v>83</v>
      </c>
      <c r="M896" s="14" t="n">
        <v>11</v>
      </c>
      <c r="N896" s="14" t="n">
        <v>17</v>
      </c>
      <c r="O896" s="14" t="n">
        <v>54</v>
      </c>
      <c r="P896" s="14" t="n">
        <v>43</v>
      </c>
      <c r="Q896" s="14" t="n">
        <v>24</v>
      </c>
      <c r="R896" s="16" t="n">
        <v>1744200</v>
      </c>
      <c r="S896" s="24" t="n">
        <v>22</v>
      </c>
      <c r="T896" s="25" t="n">
        <f aca="false">IF(A896="","",E896+F896)</f>
        <v>9900</v>
      </c>
      <c r="U896" s="26" t="n">
        <f aca="false">IFERROR(H896/G896,"")</f>
        <v>0.0513517712865134</v>
      </c>
      <c r="V896" s="27" t="n">
        <f aca="false">IFERROR(J896/I896,"")</f>
        <v>0.230290456431535</v>
      </c>
      <c r="W896" s="27" t="n">
        <f aca="false">IFERROR(K896/J896,"")</f>
        <v>0.702702702702703</v>
      </c>
      <c r="X896" s="25" t="n">
        <f aca="false">IFERROR(T896/K896,"")</f>
        <v>126.923076923077</v>
      </c>
      <c r="Y896" s="27" t="n">
        <f aca="false">IFERROR(O896/K896,"")</f>
        <v>0.692307692307692</v>
      </c>
      <c r="Z896" s="27" t="n">
        <f aca="false">IFERROR(P896/O896,"")</f>
        <v>0.796296296296296</v>
      </c>
      <c r="AA896" s="27" t="n">
        <f aca="false">IFERROR(Q896/P896,"")</f>
        <v>0.558139534883721</v>
      </c>
      <c r="AB896" s="25" t="n">
        <f aca="false">IFERROR(T896/P896,"")</f>
        <v>230.232558139535</v>
      </c>
      <c r="AC896" s="25" t="n">
        <f aca="false">IFERROR(T896/Q896,"")</f>
        <v>412.5</v>
      </c>
      <c r="AD896" s="25" t="n">
        <f aca="false">IFERROR(R896/Q896,"")</f>
        <v>72675</v>
      </c>
      <c r="AE896" s="28" t="n">
        <f aca="false">IFERROR(R896/T896,"")</f>
        <v>176.181818181818</v>
      </c>
      <c r="AF896" s="29" t="str">
        <f aca="false">IF(A896="","",IF(OR(O896&gt;K896,P896&gt;O896,Q896&gt;P896,K896&gt;J896),"CHECK","OK"))</f>
        <v>OK</v>
      </c>
    </row>
    <row r="897" customFormat="false" ht="15" hidden="false" customHeight="false" outlineLevel="0" collapsed="false">
      <c r="A897" s="21" t="n">
        <v>46204</v>
      </c>
      <c r="B897" s="4" t="s">
        <v>109</v>
      </c>
      <c r="C897" s="4" t="s">
        <v>120</v>
      </c>
      <c r="D897" s="4" t="s">
        <v>129</v>
      </c>
      <c r="E897" s="16" t="n">
        <v>0</v>
      </c>
      <c r="F897" s="16" t="n">
        <v>18800</v>
      </c>
      <c r="G897" s="14" t="n">
        <v>18397</v>
      </c>
      <c r="H897" s="14" t="n">
        <v>198</v>
      </c>
      <c r="I897" s="14" t="n">
        <v>161</v>
      </c>
      <c r="J897" s="14" t="n">
        <v>4</v>
      </c>
      <c r="K897" s="14" t="n">
        <v>2</v>
      </c>
      <c r="L897" s="14" t="n">
        <v>2</v>
      </c>
      <c r="M897" s="14" t="n">
        <v>1</v>
      </c>
      <c r="N897" s="14" t="n">
        <v>1</v>
      </c>
      <c r="O897" s="14" t="n">
        <v>1</v>
      </c>
      <c r="P897" s="14" t="n">
        <v>1</v>
      </c>
      <c r="Q897" s="14" t="n">
        <v>1</v>
      </c>
      <c r="R897" s="16" t="n">
        <v>89300</v>
      </c>
      <c r="S897" s="24" t="n">
        <v>9</v>
      </c>
      <c r="T897" s="25" t="n">
        <f aca="false">IF(A897="","",E897+F897)</f>
        <v>18800</v>
      </c>
      <c r="U897" s="26" t="n">
        <f aca="false">IFERROR(H897/G897,"")</f>
        <v>0.0107626243409252</v>
      </c>
      <c r="V897" s="27" t="n">
        <f aca="false">IFERROR(J897/I897,"")</f>
        <v>0.0248447204968944</v>
      </c>
      <c r="W897" s="27" t="n">
        <f aca="false">IFERROR(K897/J897,"")</f>
        <v>0.5</v>
      </c>
      <c r="X897" s="25" t="n">
        <f aca="false">IFERROR(T897/K897,"")</f>
        <v>9400</v>
      </c>
      <c r="Y897" s="27" t="n">
        <f aca="false">IFERROR(O897/K897,"")</f>
        <v>0.5</v>
      </c>
      <c r="Z897" s="27" t="n">
        <f aca="false">IFERROR(P897/O897,"")</f>
        <v>1</v>
      </c>
      <c r="AA897" s="27" t="n">
        <f aca="false">IFERROR(Q897/P897,"")</f>
        <v>1</v>
      </c>
      <c r="AB897" s="25" t="n">
        <f aca="false">IFERROR(T897/P897,"")</f>
        <v>18800</v>
      </c>
      <c r="AC897" s="25" t="n">
        <f aca="false">IFERROR(T897/Q897,"")</f>
        <v>18800</v>
      </c>
      <c r="AD897" s="25" t="n">
        <f aca="false">IFERROR(R897/Q897,"")</f>
        <v>89300</v>
      </c>
      <c r="AE897" s="28" t="n">
        <f aca="false">IFERROR(R897/T897,"")</f>
        <v>4.75</v>
      </c>
      <c r="AF897" s="29" t="str">
        <f aca="false">IF(A897="","",IF(OR(O897&gt;K897,P897&gt;O897,Q897&gt;P897,K897&gt;J897),"CHECK","OK"))</f>
        <v>OK</v>
      </c>
    </row>
    <row r="898" customFormat="false" ht="15" hidden="false" customHeight="false" outlineLevel="0" collapsed="false">
      <c r="A898" s="21" t="n">
        <v>46204</v>
      </c>
      <c r="B898" s="4" t="s">
        <v>109</v>
      </c>
      <c r="C898" s="4" t="s">
        <v>120</v>
      </c>
      <c r="D898" s="4" t="s">
        <v>130</v>
      </c>
      <c r="E898" s="16" t="n">
        <v>0</v>
      </c>
      <c r="F898" s="16" t="n">
        <v>0</v>
      </c>
      <c r="G898" s="14" t="n">
        <v>0</v>
      </c>
      <c r="H898" s="14" t="n">
        <v>0</v>
      </c>
      <c r="I898" s="14" t="n">
        <v>0</v>
      </c>
      <c r="J898" s="14" t="n">
        <v>8</v>
      </c>
      <c r="K898" s="14" t="n">
        <v>5</v>
      </c>
      <c r="L898" s="14" t="n">
        <v>0</v>
      </c>
      <c r="M898" s="14" t="n">
        <v>0</v>
      </c>
      <c r="N898" s="14" t="n">
        <v>8</v>
      </c>
      <c r="O898" s="14" t="n">
        <v>3</v>
      </c>
      <c r="P898" s="14" t="n">
        <v>2</v>
      </c>
      <c r="Q898" s="14" t="n">
        <v>1</v>
      </c>
      <c r="R898" s="16" t="n">
        <v>93600</v>
      </c>
      <c r="S898" s="24" t="n">
        <v>8</v>
      </c>
      <c r="T898" s="25" t="n">
        <f aca="false">IF(A898="","",E898+F898)</f>
        <v>0</v>
      </c>
      <c r="U898" s="26" t="str">
        <f aca="false">IFERROR(H898/G898,"")</f>
        <v/>
      </c>
      <c r="V898" s="27" t="str">
        <f aca="false">IFERROR(J898/I898,"")</f>
        <v/>
      </c>
      <c r="W898" s="27" t="n">
        <f aca="false">IFERROR(K898/J898,"")</f>
        <v>0.625</v>
      </c>
      <c r="X898" s="25" t="n">
        <f aca="false">IFERROR(T898/K898,"")</f>
        <v>0</v>
      </c>
      <c r="Y898" s="27" t="n">
        <f aca="false">IFERROR(O898/K898,"")</f>
        <v>0.6</v>
      </c>
      <c r="Z898" s="27" t="n">
        <f aca="false">IFERROR(P898/O898,"")</f>
        <v>0.666666666666667</v>
      </c>
      <c r="AA898" s="27" t="n">
        <f aca="false">IFERROR(Q898/P898,"")</f>
        <v>0.5</v>
      </c>
      <c r="AB898" s="25" t="n">
        <f aca="false">IFERROR(T898/P898,"")</f>
        <v>0</v>
      </c>
      <c r="AC898" s="25" t="n">
        <f aca="false">IFERROR(T898/Q898,"")</f>
        <v>0</v>
      </c>
      <c r="AD898" s="25" t="n">
        <f aca="false">IFERROR(R898/Q898,"")</f>
        <v>93600</v>
      </c>
      <c r="AE898" s="28" t="str">
        <f aca="false">IFERROR(R898/T898,"")</f>
        <v/>
      </c>
      <c r="AF898" s="29" t="str">
        <f aca="false">IF(A898="","",IF(OR(O898&gt;K898,P898&gt;O898,Q898&gt;P898,K898&gt;J898),"CHECK","OK"))</f>
        <v>OK</v>
      </c>
    </row>
    <row r="899" customFormat="false" ht="15" hidden="false" customHeight="false" outlineLevel="0" collapsed="false">
      <c r="A899" s="21" t="n">
        <v>46204</v>
      </c>
      <c r="B899" s="4" t="s">
        <v>109</v>
      </c>
      <c r="C899" s="4" t="s">
        <v>120</v>
      </c>
      <c r="D899" s="4" t="s">
        <v>131</v>
      </c>
      <c r="E899" s="16" t="n">
        <v>0</v>
      </c>
      <c r="F899" s="16" t="n">
        <v>5900</v>
      </c>
      <c r="G899" s="14" t="n">
        <v>6839</v>
      </c>
      <c r="H899" s="14" t="n">
        <v>138</v>
      </c>
      <c r="I899" s="14" t="n">
        <v>100</v>
      </c>
      <c r="J899" s="14" t="n">
        <v>5</v>
      </c>
      <c r="K899" s="14" t="n">
        <v>3</v>
      </c>
      <c r="L899" s="14" t="n">
        <v>2</v>
      </c>
      <c r="M899" s="14" t="n">
        <v>2</v>
      </c>
      <c r="N899" s="14" t="n">
        <v>1</v>
      </c>
      <c r="O899" s="14" t="n">
        <v>2</v>
      </c>
      <c r="P899" s="14" t="n">
        <v>2</v>
      </c>
      <c r="Q899" s="14" t="n">
        <v>1</v>
      </c>
      <c r="R899" s="16" t="n">
        <v>77000</v>
      </c>
      <c r="S899" s="24" t="n">
        <v>18</v>
      </c>
      <c r="T899" s="25" t="n">
        <f aca="false">IF(A899="","",E899+F899)</f>
        <v>5900</v>
      </c>
      <c r="U899" s="26" t="n">
        <f aca="false">IFERROR(H899/G899,"")</f>
        <v>0.0201783886533119</v>
      </c>
      <c r="V899" s="27" t="n">
        <f aca="false">IFERROR(J899/I899,"")</f>
        <v>0.05</v>
      </c>
      <c r="W899" s="27" t="n">
        <f aca="false">IFERROR(K899/J899,"")</f>
        <v>0.6</v>
      </c>
      <c r="X899" s="25" t="n">
        <f aca="false">IFERROR(T899/K899,"")</f>
        <v>1966.66666666667</v>
      </c>
      <c r="Y899" s="27" t="n">
        <f aca="false">IFERROR(O899/K899,"")</f>
        <v>0.666666666666667</v>
      </c>
      <c r="Z899" s="27" t="n">
        <f aca="false">IFERROR(P899/O899,"")</f>
        <v>1</v>
      </c>
      <c r="AA899" s="27" t="n">
        <f aca="false">IFERROR(Q899/P899,"")</f>
        <v>0.5</v>
      </c>
      <c r="AB899" s="25" t="n">
        <f aca="false">IFERROR(T899/P899,"")</f>
        <v>2950</v>
      </c>
      <c r="AC899" s="25" t="n">
        <f aca="false">IFERROR(T899/Q899,"")</f>
        <v>5900</v>
      </c>
      <c r="AD899" s="25" t="n">
        <f aca="false">IFERROR(R899/Q899,"")</f>
        <v>77000</v>
      </c>
      <c r="AE899" s="28" t="n">
        <f aca="false">IFERROR(R899/T899,"")</f>
        <v>13.0508474576271</v>
      </c>
      <c r="AF899" s="29" t="str">
        <f aca="false">IF(A899="","",IF(OR(O899&gt;K899,P899&gt;O899,Q899&gt;P899,K899&gt;J899),"CHECK","OK"))</f>
        <v>OK</v>
      </c>
    </row>
    <row r="900" customFormat="false" ht="15" hidden="false" customHeight="false" outlineLevel="0" collapsed="false">
      <c r="A900" s="21" t="n">
        <v>46204</v>
      </c>
      <c r="B900" s="4" t="s">
        <v>109</v>
      </c>
      <c r="C900" s="4" t="s">
        <v>120</v>
      </c>
      <c r="D900" s="4" t="s">
        <v>132</v>
      </c>
      <c r="E900" s="16" t="n">
        <v>0</v>
      </c>
      <c r="F900" s="16" t="n">
        <v>0</v>
      </c>
      <c r="G900" s="14" t="n">
        <v>0</v>
      </c>
      <c r="H900" s="14" t="n">
        <v>0</v>
      </c>
      <c r="I900" s="14" t="n">
        <v>0</v>
      </c>
      <c r="J900" s="14" t="n">
        <v>6</v>
      </c>
      <c r="K900" s="14" t="n">
        <v>5</v>
      </c>
      <c r="L900" s="14" t="n">
        <v>3</v>
      </c>
      <c r="M900" s="14" t="n">
        <v>2</v>
      </c>
      <c r="N900" s="14" t="n">
        <v>1</v>
      </c>
      <c r="O900" s="14" t="n">
        <v>3</v>
      </c>
      <c r="P900" s="14" t="n">
        <v>3</v>
      </c>
      <c r="Q900" s="14" t="n">
        <v>2</v>
      </c>
      <c r="R900" s="16" t="n">
        <v>190500</v>
      </c>
      <c r="S900" s="24" t="n">
        <v>11</v>
      </c>
      <c r="T900" s="25" t="n">
        <f aca="false">IF(A900="","",E900+F900)</f>
        <v>0</v>
      </c>
      <c r="U900" s="26" t="str">
        <f aca="false">IFERROR(H900/G900,"")</f>
        <v/>
      </c>
      <c r="V900" s="27" t="str">
        <f aca="false">IFERROR(J900/I900,"")</f>
        <v/>
      </c>
      <c r="W900" s="27" t="n">
        <f aca="false">IFERROR(K900/J900,"")</f>
        <v>0.833333333333333</v>
      </c>
      <c r="X900" s="25" t="n">
        <f aca="false">IFERROR(T900/K900,"")</f>
        <v>0</v>
      </c>
      <c r="Y900" s="27" t="n">
        <f aca="false">IFERROR(O900/K900,"")</f>
        <v>0.6</v>
      </c>
      <c r="Z900" s="27" t="n">
        <f aca="false">IFERROR(P900/O900,"")</f>
        <v>1</v>
      </c>
      <c r="AA900" s="27" t="n">
        <f aca="false">IFERROR(Q900/P900,"")</f>
        <v>0.666666666666667</v>
      </c>
      <c r="AB900" s="25" t="n">
        <f aca="false">IFERROR(T900/P900,"")</f>
        <v>0</v>
      </c>
      <c r="AC900" s="25" t="n">
        <f aca="false">IFERROR(T900/Q900,"")</f>
        <v>0</v>
      </c>
      <c r="AD900" s="25" t="n">
        <f aca="false">IFERROR(R900/Q900,"")</f>
        <v>95250</v>
      </c>
      <c r="AE900" s="28" t="str">
        <f aca="false">IFERROR(R900/T900,"")</f>
        <v/>
      </c>
      <c r="AF900" s="29" t="str">
        <f aca="false">IF(A900="","",IF(OR(O900&gt;K900,P900&gt;O900,Q900&gt;P900,K900&gt;J900),"CHECK","OK"))</f>
        <v>OK</v>
      </c>
    </row>
    <row r="901" customFormat="false" ht="15" hidden="false" customHeight="false" outlineLevel="0" collapsed="false">
      <c r="A901" s="21" t="n">
        <v>46204</v>
      </c>
      <c r="B901" s="4" t="s">
        <v>109</v>
      </c>
      <c r="C901" s="4" t="s">
        <v>120</v>
      </c>
      <c r="D901" s="4" t="s">
        <v>133</v>
      </c>
      <c r="E901" s="16" t="n">
        <v>0</v>
      </c>
      <c r="F901" s="16" t="n">
        <v>0</v>
      </c>
      <c r="G901" s="14" t="n">
        <v>0</v>
      </c>
      <c r="H901" s="14" t="n">
        <v>0</v>
      </c>
      <c r="I901" s="14" t="n">
        <v>173</v>
      </c>
      <c r="J901" s="14" t="n">
        <v>9</v>
      </c>
      <c r="K901" s="14" t="n">
        <v>5</v>
      </c>
      <c r="L901" s="14" t="n">
        <v>4</v>
      </c>
      <c r="M901" s="14" t="n">
        <v>3</v>
      </c>
      <c r="N901" s="14" t="n">
        <v>2</v>
      </c>
      <c r="O901" s="14" t="n">
        <v>3</v>
      </c>
      <c r="P901" s="14" t="n">
        <v>2</v>
      </c>
      <c r="Q901" s="14" t="n">
        <v>1</v>
      </c>
      <c r="R901" s="16" t="n">
        <v>79800</v>
      </c>
      <c r="S901" s="24" t="n">
        <v>20</v>
      </c>
      <c r="T901" s="25" t="n">
        <f aca="false">IF(A901="","",E901+F901)</f>
        <v>0</v>
      </c>
      <c r="U901" s="26" t="str">
        <f aca="false">IFERROR(H901/G901,"")</f>
        <v/>
      </c>
      <c r="V901" s="27" t="n">
        <f aca="false">IFERROR(J901/I901,"")</f>
        <v>0.0520231213872832</v>
      </c>
      <c r="W901" s="27" t="n">
        <f aca="false">IFERROR(K901/J901,"")</f>
        <v>0.555555555555556</v>
      </c>
      <c r="X901" s="25" t="n">
        <f aca="false">IFERROR(T901/K901,"")</f>
        <v>0</v>
      </c>
      <c r="Y901" s="27" t="n">
        <f aca="false">IFERROR(O901/K901,"")</f>
        <v>0.6</v>
      </c>
      <c r="Z901" s="27" t="n">
        <f aca="false">IFERROR(P901/O901,"")</f>
        <v>0.666666666666667</v>
      </c>
      <c r="AA901" s="27" t="n">
        <f aca="false">IFERROR(Q901/P901,"")</f>
        <v>0.5</v>
      </c>
      <c r="AB901" s="25" t="n">
        <f aca="false">IFERROR(T901/P901,"")</f>
        <v>0</v>
      </c>
      <c r="AC901" s="25" t="n">
        <f aca="false">IFERROR(T901/Q901,"")</f>
        <v>0</v>
      </c>
      <c r="AD901" s="25" t="n">
        <f aca="false">IFERROR(R901/Q901,"")</f>
        <v>79800</v>
      </c>
      <c r="AE901" s="28" t="str">
        <f aca="false">IFERROR(R901/T901,"")</f>
        <v/>
      </c>
      <c r="AF901" s="29" t="str">
        <f aca="false">IF(A901="","",IF(OR(O901&gt;K901,P901&gt;O901,Q901&gt;P901,K901&gt;J901),"CHECK","OK"))</f>
        <v>OK</v>
      </c>
    </row>
    <row r="902" customFormat="false" ht="15" hidden="false" customHeight="false" outlineLevel="0" collapsed="false">
      <c r="A902" s="21" t="n">
        <v>46204</v>
      </c>
      <c r="B902" s="4" t="s">
        <v>109</v>
      </c>
      <c r="C902" s="4" t="s">
        <v>122</v>
      </c>
      <c r="D902" s="4" t="s">
        <v>111</v>
      </c>
      <c r="E902" s="16" t="n">
        <v>101000</v>
      </c>
      <c r="F902" s="16" t="n">
        <v>9000</v>
      </c>
      <c r="G902" s="14" t="n">
        <v>25110</v>
      </c>
      <c r="H902" s="14" t="n">
        <v>1095</v>
      </c>
      <c r="I902" s="14" t="n">
        <v>1013</v>
      </c>
      <c r="J902" s="14" t="n">
        <v>60</v>
      </c>
      <c r="K902" s="14" t="n">
        <v>43</v>
      </c>
      <c r="L902" s="14" t="n">
        <v>30</v>
      </c>
      <c r="M902" s="14" t="n">
        <v>21</v>
      </c>
      <c r="N902" s="14" t="n">
        <v>9</v>
      </c>
      <c r="O902" s="14" t="n">
        <v>30</v>
      </c>
      <c r="P902" s="14" t="n">
        <v>23</v>
      </c>
      <c r="Q902" s="14" t="n">
        <v>22</v>
      </c>
      <c r="R902" s="16" t="n">
        <v>95600</v>
      </c>
      <c r="S902" s="24" t="n">
        <v>17</v>
      </c>
      <c r="T902" s="25" t="n">
        <f aca="false">IF(A902="","",E902+F902)</f>
        <v>110000</v>
      </c>
      <c r="U902" s="26" t="n">
        <f aca="false">IFERROR(H902/G902,"")</f>
        <v>0.0436081242532855</v>
      </c>
      <c r="V902" s="27" t="n">
        <f aca="false">IFERROR(J902/I902,"")</f>
        <v>0.0592300098716683</v>
      </c>
      <c r="W902" s="27" t="n">
        <f aca="false">IFERROR(K902/J902,"")</f>
        <v>0.716666666666667</v>
      </c>
      <c r="X902" s="25" t="n">
        <f aca="false">IFERROR(T902/K902,"")</f>
        <v>2558.13953488372</v>
      </c>
      <c r="Y902" s="27" t="n">
        <f aca="false">IFERROR(O902/K902,"")</f>
        <v>0.697674418604651</v>
      </c>
      <c r="Z902" s="27" t="n">
        <f aca="false">IFERROR(P902/O902,"")</f>
        <v>0.766666666666667</v>
      </c>
      <c r="AA902" s="27" t="n">
        <f aca="false">IFERROR(Q902/P902,"")</f>
        <v>0.956521739130435</v>
      </c>
      <c r="AB902" s="25" t="n">
        <f aca="false">IFERROR(T902/P902,"")</f>
        <v>4782.60869565217</v>
      </c>
      <c r="AC902" s="25" t="n">
        <f aca="false">IFERROR(T902/Q902,"")</f>
        <v>5000</v>
      </c>
      <c r="AD902" s="25" t="n">
        <f aca="false">IFERROR(R902/Q902,"")</f>
        <v>4345.45454545455</v>
      </c>
      <c r="AE902" s="28" t="n">
        <f aca="false">IFERROR(R902/T902,"")</f>
        <v>0.869090909090909</v>
      </c>
      <c r="AF902" s="29" t="str">
        <f aca="false">IF(A902="","",IF(OR(O902&gt;K902,P902&gt;O902,Q902&gt;P902,K902&gt;J902),"CHECK","OK"))</f>
        <v>OK</v>
      </c>
    </row>
    <row r="903" customFormat="false" ht="15" hidden="false" customHeight="false" outlineLevel="0" collapsed="false">
      <c r="A903" s="21" t="n">
        <v>46204</v>
      </c>
      <c r="B903" s="4" t="s">
        <v>109</v>
      </c>
      <c r="C903" s="4" t="s">
        <v>122</v>
      </c>
      <c r="D903" s="4" t="s">
        <v>117</v>
      </c>
      <c r="E903" s="16" t="n">
        <v>20000</v>
      </c>
      <c r="F903" s="16" t="n">
        <v>2300</v>
      </c>
      <c r="G903" s="14" t="n">
        <v>5991</v>
      </c>
      <c r="H903" s="14" t="n">
        <v>763</v>
      </c>
      <c r="I903" s="14" t="n">
        <v>743</v>
      </c>
      <c r="J903" s="14" t="n">
        <v>70</v>
      </c>
      <c r="K903" s="14" t="n">
        <v>62</v>
      </c>
      <c r="L903" s="14" t="n">
        <v>35</v>
      </c>
      <c r="M903" s="14" t="n">
        <v>24</v>
      </c>
      <c r="N903" s="14" t="n">
        <v>11</v>
      </c>
      <c r="O903" s="14" t="n">
        <v>44</v>
      </c>
      <c r="P903" s="14" t="n">
        <v>38</v>
      </c>
      <c r="Q903" s="14" t="n">
        <v>38</v>
      </c>
      <c r="R903" s="16" t="n">
        <v>150000</v>
      </c>
      <c r="S903" s="24" t="n">
        <v>21</v>
      </c>
      <c r="T903" s="25" t="n">
        <f aca="false">IF(A903="","",E903+F903)</f>
        <v>22300</v>
      </c>
      <c r="U903" s="26" t="n">
        <f aca="false">IFERROR(H903/G903,"")</f>
        <v>0.127357703221499</v>
      </c>
      <c r="V903" s="27" t="n">
        <f aca="false">IFERROR(J903/I903,"")</f>
        <v>0.0942126514131898</v>
      </c>
      <c r="W903" s="27" t="n">
        <f aca="false">IFERROR(K903/J903,"")</f>
        <v>0.885714285714286</v>
      </c>
      <c r="X903" s="25" t="n">
        <f aca="false">IFERROR(T903/K903,"")</f>
        <v>359.677419354839</v>
      </c>
      <c r="Y903" s="27" t="n">
        <f aca="false">IFERROR(O903/K903,"")</f>
        <v>0.709677419354839</v>
      </c>
      <c r="Z903" s="27" t="n">
        <f aca="false">IFERROR(P903/O903,"")</f>
        <v>0.863636363636364</v>
      </c>
      <c r="AA903" s="27" t="n">
        <f aca="false">IFERROR(Q903/P903,"")</f>
        <v>1</v>
      </c>
      <c r="AB903" s="25" t="n">
        <f aca="false">IFERROR(T903/P903,"")</f>
        <v>586.842105263158</v>
      </c>
      <c r="AC903" s="25" t="n">
        <f aca="false">IFERROR(T903/Q903,"")</f>
        <v>586.842105263158</v>
      </c>
      <c r="AD903" s="25" t="n">
        <f aca="false">IFERROR(R903/Q903,"")</f>
        <v>3947.36842105263</v>
      </c>
      <c r="AE903" s="28" t="n">
        <f aca="false">IFERROR(R903/T903,"")</f>
        <v>6.72645739910314</v>
      </c>
      <c r="AF903" s="29" t="str">
        <f aca="false">IF(A903="","",IF(OR(O903&gt;K903,P903&gt;O903,Q903&gt;P903,K903&gt;J903),"CHECK","OK"))</f>
        <v>OK</v>
      </c>
    </row>
    <row r="904" customFormat="false" ht="15" hidden="false" customHeight="false" outlineLevel="0" collapsed="false">
      <c r="A904" s="21" t="n">
        <v>46204</v>
      </c>
      <c r="B904" s="4" t="s">
        <v>109</v>
      </c>
      <c r="C904" s="4" t="s">
        <v>122</v>
      </c>
      <c r="D904" s="4" t="s">
        <v>121</v>
      </c>
      <c r="E904" s="16" t="n">
        <v>67200</v>
      </c>
      <c r="F904" s="16" t="n">
        <v>6000</v>
      </c>
      <c r="G904" s="14" t="n">
        <v>93352</v>
      </c>
      <c r="H904" s="14" t="n">
        <v>1034</v>
      </c>
      <c r="I904" s="14" t="n">
        <v>906</v>
      </c>
      <c r="J904" s="14" t="n">
        <v>42</v>
      </c>
      <c r="K904" s="14" t="n">
        <v>21</v>
      </c>
      <c r="L904" s="14" t="n">
        <v>21</v>
      </c>
      <c r="M904" s="14" t="n">
        <v>15</v>
      </c>
      <c r="N904" s="14" t="n">
        <v>6</v>
      </c>
      <c r="O904" s="14" t="n">
        <v>12</v>
      </c>
      <c r="P904" s="14" t="n">
        <v>9</v>
      </c>
      <c r="Q904" s="14" t="n">
        <v>8</v>
      </c>
      <c r="R904" s="16" t="n">
        <v>37000</v>
      </c>
      <c r="S904" s="24" t="n">
        <v>9</v>
      </c>
      <c r="T904" s="25" t="n">
        <f aca="false">IF(A904="","",E904+F904)</f>
        <v>73200</v>
      </c>
      <c r="U904" s="26" t="n">
        <f aca="false">IFERROR(H904/G904,"")</f>
        <v>0.01107635615734</v>
      </c>
      <c r="V904" s="27" t="n">
        <f aca="false">IFERROR(J904/I904,"")</f>
        <v>0.0463576158940397</v>
      </c>
      <c r="W904" s="27" t="n">
        <f aca="false">IFERROR(K904/J904,"")</f>
        <v>0.5</v>
      </c>
      <c r="X904" s="25" t="n">
        <f aca="false">IFERROR(T904/K904,"")</f>
        <v>3485.71428571429</v>
      </c>
      <c r="Y904" s="27" t="n">
        <f aca="false">IFERROR(O904/K904,"")</f>
        <v>0.571428571428571</v>
      </c>
      <c r="Z904" s="27" t="n">
        <f aca="false">IFERROR(P904/O904,"")</f>
        <v>0.75</v>
      </c>
      <c r="AA904" s="27" t="n">
        <f aca="false">IFERROR(Q904/P904,"")</f>
        <v>0.888888888888889</v>
      </c>
      <c r="AB904" s="25" t="n">
        <f aca="false">IFERROR(T904/P904,"")</f>
        <v>8133.33333333333</v>
      </c>
      <c r="AC904" s="25" t="n">
        <f aca="false">IFERROR(T904/Q904,"")</f>
        <v>9150</v>
      </c>
      <c r="AD904" s="25" t="n">
        <f aca="false">IFERROR(R904/Q904,"")</f>
        <v>4625</v>
      </c>
      <c r="AE904" s="28" t="n">
        <f aca="false">IFERROR(R904/T904,"")</f>
        <v>0.505464480874317</v>
      </c>
      <c r="AF904" s="29" t="str">
        <f aca="false">IF(A904="","",IF(OR(O904&gt;K904,P904&gt;O904,Q904&gt;P904,K904&gt;J904),"CHECK","OK"))</f>
        <v>OK</v>
      </c>
    </row>
    <row r="905" customFormat="false" ht="15" hidden="false" customHeight="false" outlineLevel="0" collapsed="false">
      <c r="A905" s="21" t="n">
        <v>46204</v>
      </c>
      <c r="B905" s="4" t="s">
        <v>109</v>
      </c>
      <c r="C905" s="4" t="s">
        <v>122</v>
      </c>
      <c r="D905" s="4" t="s">
        <v>123</v>
      </c>
      <c r="E905" s="16" t="n">
        <v>36700</v>
      </c>
      <c r="F905" s="16" t="n">
        <v>7600</v>
      </c>
      <c r="G905" s="14" t="n">
        <v>132736</v>
      </c>
      <c r="H905" s="14" t="n">
        <v>478</v>
      </c>
      <c r="I905" s="14" t="n">
        <v>376</v>
      </c>
      <c r="J905" s="14" t="n">
        <v>9</v>
      </c>
      <c r="K905" s="14" t="n">
        <v>5</v>
      </c>
      <c r="L905" s="14" t="n">
        <v>4</v>
      </c>
      <c r="M905" s="14" t="n">
        <v>3</v>
      </c>
      <c r="N905" s="14" t="n">
        <v>2</v>
      </c>
      <c r="O905" s="14" t="n">
        <v>3</v>
      </c>
      <c r="P905" s="14" t="n">
        <v>2</v>
      </c>
      <c r="Q905" s="14" t="n">
        <v>2</v>
      </c>
      <c r="R905" s="16" t="n">
        <v>8900</v>
      </c>
      <c r="S905" s="24" t="n">
        <v>11</v>
      </c>
      <c r="T905" s="25" t="n">
        <f aca="false">IF(A905="","",E905+F905)</f>
        <v>44300</v>
      </c>
      <c r="U905" s="26" t="n">
        <f aca="false">IFERROR(H905/G905,"")</f>
        <v>0.00360113307618129</v>
      </c>
      <c r="V905" s="27" t="n">
        <f aca="false">IFERROR(J905/I905,"")</f>
        <v>0.023936170212766</v>
      </c>
      <c r="W905" s="27" t="n">
        <f aca="false">IFERROR(K905/J905,"")</f>
        <v>0.555555555555556</v>
      </c>
      <c r="X905" s="25" t="n">
        <f aca="false">IFERROR(T905/K905,"")</f>
        <v>8860</v>
      </c>
      <c r="Y905" s="27" t="n">
        <f aca="false">IFERROR(O905/K905,"")</f>
        <v>0.6</v>
      </c>
      <c r="Z905" s="27" t="n">
        <f aca="false">IFERROR(P905/O905,"")</f>
        <v>0.666666666666667</v>
      </c>
      <c r="AA905" s="27" t="n">
        <f aca="false">IFERROR(Q905/P905,"")</f>
        <v>1</v>
      </c>
      <c r="AB905" s="25" t="n">
        <f aca="false">IFERROR(T905/P905,"")</f>
        <v>22150</v>
      </c>
      <c r="AC905" s="25" t="n">
        <f aca="false">IFERROR(T905/Q905,"")</f>
        <v>22150</v>
      </c>
      <c r="AD905" s="25" t="n">
        <f aca="false">IFERROR(R905/Q905,"")</f>
        <v>4450</v>
      </c>
      <c r="AE905" s="28" t="n">
        <f aca="false">IFERROR(R905/T905,"")</f>
        <v>0.200902934537246</v>
      </c>
      <c r="AF905" s="29" t="str">
        <f aca="false">IF(A905="","",IF(OR(O905&gt;K905,P905&gt;O905,Q905&gt;P905,K905&gt;J905),"CHECK","OK"))</f>
        <v>OK</v>
      </c>
    </row>
    <row r="906" customFormat="false" ht="15" hidden="false" customHeight="false" outlineLevel="0" collapsed="false">
      <c r="A906" s="21" t="n">
        <v>46204</v>
      </c>
      <c r="B906" s="4" t="s">
        <v>109</v>
      </c>
      <c r="C906" s="4" t="s">
        <v>122</v>
      </c>
      <c r="D906" s="4" t="s">
        <v>126</v>
      </c>
      <c r="E906" s="16" t="n">
        <v>55900</v>
      </c>
      <c r="F906" s="16" t="n">
        <v>9300</v>
      </c>
      <c r="G906" s="14" t="n">
        <v>163372</v>
      </c>
      <c r="H906" s="14" t="n">
        <v>1492</v>
      </c>
      <c r="I906" s="14" t="n">
        <v>1030</v>
      </c>
      <c r="J906" s="14" t="n">
        <v>50</v>
      </c>
      <c r="K906" s="14" t="n">
        <v>24</v>
      </c>
      <c r="L906" s="14" t="n">
        <v>25</v>
      </c>
      <c r="M906" s="14" t="n">
        <v>18</v>
      </c>
      <c r="N906" s="14" t="n">
        <v>7</v>
      </c>
      <c r="O906" s="14" t="n">
        <v>12</v>
      </c>
      <c r="P906" s="14" t="n">
        <v>8</v>
      </c>
      <c r="Q906" s="14" t="n">
        <v>6</v>
      </c>
      <c r="R906" s="16" t="n">
        <v>28400</v>
      </c>
      <c r="S906" s="24" t="n">
        <v>13</v>
      </c>
      <c r="T906" s="25" t="n">
        <f aca="false">IF(A906="","",E906+F906)</f>
        <v>65200</v>
      </c>
      <c r="U906" s="26" t="n">
        <f aca="false">IFERROR(H906/G906,"")</f>
        <v>0.00913253189040962</v>
      </c>
      <c r="V906" s="27" t="n">
        <f aca="false">IFERROR(J906/I906,"")</f>
        <v>0.0485436893203884</v>
      </c>
      <c r="W906" s="27" t="n">
        <f aca="false">IFERROR(K906/J906,"")</f>
        <v>0.48</v>
      </c>
      <c r="X906" s="25" t="n">
        <f aca="false">IFERROR(T906/K906,"")</f>
        <v>2716.66666666667</v>
      </c>
      <c r="Y906" s="27" t="n">
        <f aca="false">IFERROR(O906/K906,"")</f>
        <v>0.5</v>
      </c>
      <c r="Z906" s="27" t="n">
        <f aca="false">IFERROR(P906/O906,"")</f>
        <v>0.666666666666667</v>
      </c>
      <c r="AA906" s="27" t="n">
        <f aca="false">IFERROR(Q906/P906,"")</f>
        <v>0.75</v>
      </c>
      <c r="AB906" s="25" t="n">
        <f aca="false">IFERROR(T906/P906,"")</f>
        <v>8150</v>
      </c>
      <c r="AC906" s="25" t="n">
        <f aca="false">IFERROR(T906/Q906,"")</f>
        <v>10866.6666666667</v>
      </c>
      <c r="AD906" s="25" t="n">
        <f aca="false">IFERROR(R906/Q906,"")</f>
        <v>4733.33333333333</v>
      </c>
      <c r="AE906" s="28" t="n">
        <f aca="false">IFERROR(R906/T906,"")</f>
        <v>0.43558282208589</v>
      </c>
      <c r="AF906" s="29" t="str">
        <f aca="false">IF(A906="","",IF(OR(O906&gt;K906,P906&gt;O906,Q906&gt;P906,K906&gt;J906),"CHECK","OK"))</f>
        <v>OK</v>
      </c>
    </row>
    <row r="907" customFormat="false" ht="15" hidden="false" customHeight="false" outlineLevel="0" collapsed="false">
      <c r="A907" s="21" t="n">
        <v>46204</v>
      </c>
      <c r="B907" s="4" t="s">
        <v>109</v>
      </c>
      <c r="C907" s="4" t="s">
        <v>122</v>
      </c>
      <c r="D907" s="4" t="s">
        <v>127</v>
      </c>
      <c r="E907" s="16" t="n">
        <v>0</v>
      </c>
      <c r="F907" s="16" t="n">
        <v>18700</v>
      </c>
      <c r="G907" s="14" t="n">
        <v>39033</v>
      </c>
      <c r="H907" s="14" t="n">
        <v>1264</v>
      </c>
      <c r="I907" s="14" t="n">
        <v>1202</v>
      </c>
      <c r="J907" s="14" t="n">
        <v>35</v>
      </c>
      <c r="K907" s="14" t="n">
        <v>28</v>
      </c>
      <c r="L907" s="14" t="n">
        <v>18</v>
      </c>
      <c r="M907" s="14" t="n">
        <v>12</v>
      </c>
      <c r="N907" s="14" t="n">
        <v>5</v>
      </c>
      <c r="O907" s="14" t="n">
        <v>20</v>
      </c>
      <c r="P907" s="14" t="n">
        <v>16</v>
      </c>
      <c r="Q907" s="14" t="n">
        <v>13</v>
      </c>
      <c r="R907" s="16" t="n">
        <v>58700</v>
      </c>
      <c r="S907" s="24" t="n">
        <v>23</v>
      </c>
      <c r="T907" s="25" t="n">
        <f aca="false">IF(A907="","",E907+F907)</f>
        <v>18700</v>
      </c>
      <c r="U907" s="26" t="n">
        <f aca="false">IFERROR(H907/G907,"")</f>
        <v>0.0323828555324981</v>
      </c>
      <c r="V907" s="27" t="n">
        <f aca="false">IFERROR(J907/I907,"")</f>
        <v>0.0291181364392679</v>
      </c>
      <c r="W907" s="27" t="n">
        <f aca="false">IFERROR(K907/J907,"")</f>
        <v>0.8</v>
      </c>
      <c r="X907" s="25" t="n">
        <f aca="false">IFERROR(T907/K907,"")</f>
        <v>667.857142857143</v>
      </c>
      <c r="Y907" s="27" t="n">
        <f aca="false">IFERROR(O907/K907,"")</f>
        <v>0.714285714285714</v>
      </c>
      <c r="Z907" s="27" t="n">
        <f aca="false">IFERROR(P907/O907,"")</f>
        <v>0.8</v>
      </c>
      <c r="AA907" s="27" t="n">
        <f aca="false">IFERROR(Q907/P907,"")</f>
        <v>0.8125</v>
      </c>
      <c r="AB907" s="25" t="n">
        <f aca="false">IFERROR(T907/P907,"")</f>
        <v>1168.75</v>
      </c>
      <c r="AC907" s="25" t="n">
        <f aca="false">IFERROR(T907/Q907,"")</f>
        <v>1438.46153846154</v>
      </c>
      <c r="AD907" s="25" t="n">
        <f aca="false">IFERROR(R907/Q907,"")</f>
        <v>4515.38461538462</v>
      </c>
      <c r="AE907" s="28" t="n">
        <f aca="false">IFERROR(R907/T907,"")</f>
        <v>3.13903743315508</v>
      </c>
      <c r="AF907" s="29" t="str">
        <f aca="false">IF(A907="","",IF(OR(O907&gt;K907,P907&gt;O907,Q907&gt;P907,K907&gt;J907),"CHECK","OK"))</f>
        <v>OK</v>
      </c>
    </row>
    <row r="908" customFormat="false" ht="15" hidden="false" customHeight="false" outlineLevel="0" collapsed="false">
      <c r="A908" s="21" t="n">
        <v>46204</v>
      </c>
      <c r="B908" s="4" t="s">
        <v>109</v>
      </c>
      <c r="C908" s="4" t="s">
        <v>122</v>
      </c>
      <c r="D908" s="4" t="s">
        <v>128</v>
      </c>
      <c r="E908" s="16" t="n">
        <v>0</v>
      </c>
      <c r="F908" s="16" t="n">
        <v>6300</v>
      </c>
      <c r="G908" s="14" t="n">
        <v>17940</v>
      </c>
      <c r="H908" s="14" t="n">
        <v>842</v>
      </c>
      <c r="I908" s="14" t="n">
        <v>737</v>
      </c>
      <c r="J908" s="14" t="n">
        <v>194</v>
      </c>
      <c r="K908" s="14" t="n">
        <v>126</v>
      </c>
      <c r="L908" s="14" t="n">
        <v>146</v>
      </c>
      <c r="M908" s="14" t="n">
        <v>19</v>
      </c>
      <c r="N908" s="14" t="n">
        <v>29</v>
      </c>
      <c r="O908" s="14" t="n">
        <v>83</v>
      </c>
      <c r="P908" s="14" t="n">
        <v>70</v>
      </c>
      <c r="Q908" s="14" t="n">
        <v>69</v>
      </c>
      <c r="R908" s="16" t="n">
        <v>292700</v>
      </c>
      <c r="S908" s="24" t="n">
        <v>21</v>
      </c>
      <c r="T908" s="25" t="n">
        <f aca="false">IF(A908="","",E908+F908)</f>
        <v>6300</v>
      </c>
      <c r="U908" s="26" t="n">
        <f aca="false">IFERROR(H908/G908,"")</f>
        <v>0.0469342251950948</v>
      </c>
      <c r="V908" s="27" t="n">
        <f aca="false">IFERROR(J908/I908,"")</f>
        <v>0.263229308005427</v>
      </c>
      <c r="W908" s="27" t="n">
        <f aca="false">IFERROR(K908/J908,"")</f>
        <v>0.649484536082474</v>
      </c>
      <c r="X908" s="25" t="n">
        <f aca="false">IFERROR(T908/K908,"")</f>
        <v>50</v>
      </c>
      <c r="Y908" s="27" t="n">
        <f aca="false">IFERROR(O908/K908,"")</f>
        <v>0.658730158730159</v>
      </c>
      <c r="Z908" s="27" t="n">
        <f aca="false">IFERROR(P908/O908,"")</f>
        <v>0.843373493975904</v>
      </c>
      <c r="AA908" s="27" t="n">
        <f aca="false">IFERROR(Q908/P908,"")</f>
        <v>0.985714285714286</v>
      </c>
      <c r="AB908" s="25" t="n">
        <f aca="false">IFERROR(T908/P908,"")</f>
        <v>90</v>
      </c>
      <c r="AC908" s="25" t="n">
        <f aca="false">IFERROR(T908/Q908,"")</f>
        <v>91.304347826087</v>
      </c>
      <c r="AD908" s="25" t="n">
        <f aca="false">IFERROR(R908/Q908,"")</f>
        <v>4242.02898550725</v>
      </c>
      <c r="AE908" s="28" t="n">
        <f aca="false">IFERROR(R908/T908,"")</f>
        <v>46.4603174603175</v>
      </c>
      <c r="AF908" s="29" t="str">
        <f aca="false">IF(A908="","",IF(OR(O908&gt;K908,P908&gt;O908,Q908&gt;P908,K908&gt;J908),"CHECK","OK"))</f>
        <v>OK</v>
      </c>
    </row>
    <row r="909" customFormat="false" ht="15" hidden="false" customHeight="false" outlineLevel="0" collapsed="false">
      <c r="A909" s="21" t="n">
        <v>46204</v>
      </c>
      <c r="B909" s="4" t="s">
        <v>109</v>
      </c>
      <c r="C909" s="4" t="s">
        <v>122</v>
      </c>
      <c r="D909" s="4" t="s">
        <v>129</v>
      </c>
      <c r="E909" s="16" t="n">
        <v>0</v>
      </c>
      <c r="F909" s="16" t="n">
        <v>12000</v>
      </c>
      <c r="G909" s="14" t="n">
        <v>19222</v>
      </c>
      <c r="H909" s="14" t="n">
        <v>173</v>
      </c>
      <c r="I909" s="14" t="n">
        <v>128</v>
      </c>
      <c r="J909" s="14" t="n">
        <v>3</v>
      </c>
      <c r="K909" s="14" t="n">
        <v>1</v>
      </c>
      <c r="L909" s="14" t="n">
        <v>2</v>
      </c>
      <c r="M909" s="14" t="n">
        <v>1</v>
      </c>
      <c r="N909" s="14" t="n">
        <v>0</v>
      </c>
      <c r="O909" s="14" t="n">
        <v>1</v>
      </c>
      <c r="P909" s="14" t="n">
        <v>1</v>
      </c>
      <c r="Q909" s="14" t="n">
        <v>1</v>
      </c>
      <c r="R909" s="16" t="n">
        <v>3900</v>
      </c>
      <c r="S909" s="24" t="n">
        <v>12</v>
      </c>
      <c r="T909" s="25" t="n">
        <f aca="false">IF(A909="","",E909+F909)</f>
        <v>12000</v>
      </c>
      <c r="U909" s="26" t="n">
        <f aca="false">IFERROR(H909/G909,"")</f>
        <v>0.00900010404744564</v>
      </c>
      <c r="V909" s="27" t="n">
        <f aca="false">IFERROR(J909/I909,"")</f>
        <v>0.0234375</v>
      </c>
      <c r="W909" s="27" t="n">
        <f aca="false">IFERROR(K909/J909,"")</f>
        <v>0.333333333333333</v>
      </c>
      <c r="X909" s="25" t="n">
        <f aca="false">IFERROR(T909/K909,"")</f>
        <v>12000</v>
      </c>
      <c r="Y909" s="27" t="n">
        <f aca="false">IFERROR(O909/K909,"")</f>
        <v>1</v>
      </c>
      <c r="Z909" s="27" t="n">
        <f aca="false">IFERROR(P909/O909,"")</f>
        <v>1</v>
      </c>
      <c r="AA909" s="27" t="n">
        <f aca="false">IFERROR(Q909/P909,"")</f>
        <v>1</v>
      </c>
      <c r="AB909" s="25" t="n">
        <f aca="false">IFERROR(T909/P909,"")</f>
        <v>12000</v>
      </c>
      <c r="AC909" s="25" t="n">
        <f aca="false">IFERROR(T909/Q909,"")</f>
        <v>12000</v>
      </c>
      <c r="AD909" s="25" t="n">
        <f aca="false">IFERROR(R909/Q909,"")</f>
        <v>3900</v>
      </c>
      <c r="AE909" s="28" t="n">
        <f aca="false">IFERROR(R909/T909,"")</f>
        <v>0.325</v>
      </c>
      <c r="AF909" s="29" t="str">
        <f aca="false">IF(A909="","",IF(OR(O909&gt;K909,P909&gt;O909,Q909&gt;P909,K909&gt;J909),"CHECK","OK"))</f>
        <v>OK</v>
      </c>
    </row>
    <row r="910" customFormat="false" ht="15" hidden="false" customHeight="false" outlineLevel="0" collapsed="false">
      <c r="A910" s="21" t="n">
        <v>46204</v>
      </c>
      <c r="B910" s="4" t="s">
        <v>109</v>
      </c>
      <c r="C910" s="4" t="s">
        <v>122</v>
      </c>
      <c r="D910" s="4" t="s">
        <v>130</v>
      </c>
      <c r="E910" s="16" t="n">
        <v>0</v>
      </c>
      <c r="F910" s="16" t="n">
        <v>0</v>
      </c>
      <c r="G910" s="14" t="n">
        <v>0</v>
      </c>
      <c r="H910" s="14" t="n">
        <v>0</v>
      </c>
      <c r="I910" s="14" t="n">
        <v>0</v>
      </c>
      <c r="J910" s="14" t="n">
        <v>10</v>
      </c>
      <c r="K910" s="14" t="n">
        <v>6</v>
      </c>
      <c r="L910" s="14" t="n">
        <v>0</v>
      </c>
      <c r="M910" s="14" t="n">
        <v>0</v>
      </c>
      <c r="N910" s="14" t="n">
        <v>10</v>
      </c>
      <c r="O910" s="14" t="n">
        <v>4</v>
      </c>
      <c r="P910" s="14" t="n">
        <v>3</v>
      </c>
      <c r="Q910" s="14" t="n">
        <v>3</v>
      </c>
      <c r="R910" s="16" t="n">
        <v>14800</v>
      </c>
      <c r="S910" s="24" t="n">
        <v>20</v>
      </c>
      <c r="T910" s="25" t="n">
        <f aca="false">IF(A910="","",E910+F910)</f>
        <v>0</v>
      </c>
      <c r="U910" s="26" t="str">
        <f aca="false">IFERROR(H910/G910,"")</f>
        <v/>
      </c>
      <c r="V910" s="27" t="str">
        <f aca="false">IFERROR(J910/I910,"")</f>
        <v/>
      </c>
      <c r="W910" s="27" t="n">
        <f aca="false">IFERROR(K910/J910,"")</f>
        <v>0.6</v>
      </c>
      <c r="X910" s="25" t="n">
        <f aca="false">IFERROR(T910/K910,"")</f>
        <v>0</v>
      </c>
      <c r="Y910" s="27" t="n">
        <f aca="false">IFERROR(O910/K910,"")</f>
        <v>0.666666666666667</v>
      </c>
      <c r="Z910" s="27" t="n">
        <f aca="false">IFERROR(P910/O910,"")</f>
        <v>0.75</v>
      </c>
      <c r="AA910" s="27" t="n">
        <f aca="false">IFERROR(Q910/P910,"")</f>
        <v>1</v>
      </c>
      <c r="AB910" s="25" t="n">
        <f aca="false">IFERROR(T910/P910,"")</f>
        <v>0</v>
      </c>
      <c r="AC910" s="25" t="n">
        <f aca="false">IFERROR(T910/Q910,"")</f>
        <v>0</v>
      </c>
      <c r="AD910" s="25" t="n">
        <f aca="false">IFERROR(R910/Q910,"")</f>
        <v>4933.33333333333</v>
      </c>
      <c r="AE910" s="28" t="str">
        <f aca="false">IFERROR(R910/T910,"")</f>
        <v/>
      </c>
      <c r="AF910" s="29" t="str">
        <f aca="false">IF(A910="","",IF(OR(O910&gt;K910,P910&gt;O910,Q910&gt;P910,K910&gt;J910),"CHECK","OK"))</f>
        <v>OK</v>
      </c>
    </row>
    <row r="911" customFormat="false" ht="15" hidden="false" customHeight="false" outlineLevel="0" collapsed="false">
      <c r="A911" s="21" t="n">
        <v>46204</v>
      </c>
      <c r="B911" s="4" t="s">
        <v>109</v>
      </c>
      <c r="C911" s="4" t="s">
        <v>122</v>
      </c>
      <c r="D911" s="4" t="s">
        <v>131</v>
      </c>
      <c r="E911" s="16" t="n">
        <v>0</v>
      </c>
      <c r="F911" s="16" t="n">
        <v>3600</v>
      </c>
      <c r="G911" s="14" t="n">
        <v>7628</v>
      </c>
      <c r="H911" s="14" t="n">
        <v>160</v>
      </c>
      <c r="I911" s="14" t="n">
        <v>103</v>
      </c>
      <c r="J911" s="14" t="n">
        <v>5</v>
      </c>
      <c r="K911" s="14" t="n">
        <v>3</v>
      </c>
      <c r="L911" s="14" t="n">
        <v>2</v>
      </c>
      <c r="M911" s="14" t="n">
        <v>2</v>
      </c>
      <c r="N911" s="14" t="n">
        <v>1</v>
      </c>
      <c r="O911" s="14" t="n">
        <v>2</v>
      </c>
      <c r="P911" s="14" t="n">
        <v>2</v>
      </c>
      <c r="Q911" s="14" t="n">
        <v>2</v>
      </c>
      <c r="R911" s="16" t="n">
        <v>8700</v>
      </c>
      <c r="S911" s="24" t="n">
        <v>9</v>
      </c>
      <c r="T911" s="25" t="n">
        <f aca="false">IF(A911="","",E911+F911)</f>
        <v>3600</v>
      </c>
      <c r="U911" s="26" t="n">
        <f aca="false">IFERROR(H911/G911,"")</f>
        <v>0.0209753539590981</v>
      </c>
      <c r="V911" s="27" t="n">
        <f aca="false">IFERROR(J911/I911,"")</f>
        <v>0.0485436893203884</v>
      </c>
      <c r="W911" s="27" t="n">
        <f aca="false">IFERROR(K911/J911,"")</f>
        <v>0.6</v>
      </c>
      <c r="X911" s="25" t="n">
        <f aca="false">IFERROR(T911/K911,"")</f>
        <v>1200</v>
      </c>
      <c r="Y911" s="27" t="n">
        <f aca="false">IFERROR(O911/K911,"")</f>
        <v>0.666666666666667</v>
      </c>
      <c r="Z911" s="27" t="n">
        <f aca="false">IFERROR(P911/O911,"")</f>
        <v>1</v>
      </c>
      <c r="AA911" s="27" t="n">
        <f aca="false">IFERROR(Q911/P911,"")</f>
        <v>1</v>
      </c>
      <c r="AB911" s="25" t="n">
        <f aca="false">IFERROR(T911/P911,"")</f>
        <v>1800</v>
      </c>
      <c r="AC911" s="25" t="n">
        <f aca="false">IFERROR(T911/Q911,"")</f>
        <v>1800</v>
      </c>
      <c r="AD911" s="25" t="n">
        <f aca="false">IFERROR(R911/Q911,"")</f>
        <v>4350</v>
      </c>
      <c r="AE911" s="28" t="n">
        <f aca="false">IFERROR(R911/T911,"")</f>
        <v>2.41666666666667</v>
      </c>
      <c r="AF911" s="29" t="str">
        <f aca="false">IF(A911="","",IF(OR(O911&gt;K911,P911&gt;O911,Q911&gt;P911,K911&gt;J911),"CHECK","OK"))</f>
        <v>OK</v>
      </c>
    </row>
    <row r="912" customFormat="false" ht="15" hidden="false" customHeight="false" outlineLevel="0" collapsed="false">
      <c r="A912" s="21" t="n">
        <v>46204</v>
      </c>
      <c r="B912" s="4" t="s">
        <v>109</v>
      </c>
      <c r="C912" s="4" t="s">
        <v>122</v>
      </c>
      <c r="D912" s="4" t="s">
        <v>132</v>
      </c>
      <c r="E912" s="16" t="n">
        <v>0</v>
      </c>
      <c r="F912" s="16" t="n">
        <v>0</v>
      </c>
      <c r="G912" s="14" t="n">
        <v>0</v>
      </c>
      <c r="H912" s="14" t="n">
        <v>0</v>
      </c>
      <c r="I912" s="14" t="n">
        <v>0</v>
      </c>
      <c r="J912" s="14" t="n">
        <v>9</v>
      </c>
      <c r="K912" s="14" t="n">
        <v>7</v>
      </c>
      <c r="L912" s="14" t="n">
        <v>4</v>
      </c>
      <c r="M912" s="14" t="n">
        <v>3</v>
      </c>
      <c r="N912" s="14" t="n">
        <v>2</v>
      </c>
      <c r="O912" s="14" t="n">
        <v>5</v>
      </c>
      <c r="P912" s="14" t="n">
        <v>5</v>
      </c>
      <c r="Q912" s="14" t="n">
        <v>5</v>
      </c>
      <c r="R912" s="16" t="n">
        <v>24200</v>
      </c>
      <c r="S912" s="24" t="n">
        <v>23</v>
      </c>
      <c r="T912" s="25" t="n">
        <f aca="false">IF(A912="","",E912+F912)</f>
        <v>0</v>
      </c>
      <c r="U912" s="26" t="str">
        <f aca="false">IFERROR(H912/G912,"")</f>
        <v/>
      </c>
      <c r="V912" s="27" t="str">
        <f aca="false">IFERROR(J912/I912,"")</f>
        <v/>
      </c>
      <c r="W912" s="27" t="n">
        <f aca="false">IFERROR(K912/J912,"")</f>
        <v>0.777777777777778</v>
      </c>
      <c r="X912" s="25" t="n">
        <f aca="false">IFERROR(T912/K912,"")</f>
        <v>0</v>
      </c>
      <c r="Y912" s="27" t="n">
        <f aca="false">IFERROR(O912/K912,"")</f>
        <v>0.714285714285714</v>
      </c>
      <c r="Z912" s="27" t="n">
        <f aca="false">IFERROR(P912/O912,"")</f>
        <v>1</v>
      </c>
      <c r="AA912" s="27" t="n">
        <f aca="false">IFERROR(Q912/P912,"")</f>
        <v>1</v>
      </c>
      <c r="AB912" s="25" t="n">
        <f aca="false">IFERROR(T912/P912,"")</f>
        <v>0</v>
      </c>
      <c r="AC912" s="25" t="n">
        <f aca="false">IFERROR(T912/Q912,"")</f>
        <v>0</v>
      </c>
      <c r="AD912" s="25" t="n">
        <f aca="false">IFERROR(R912/Q912,"")</f>
        <v>4840</v>
      </c>
      <c r="AE912" s="28" t="str">
        <f aca="false">IFERROR(R912/T912,"")</f>
        <v/>
      </c>
      <c r="AF912" s="29" t="str">
        <f aca="false">IF(A912="","",IF(OR(O912&gt;K912,P912&gt;O912,Q912&gt;P912,K912&gt;J912),"CHECK","OK"))</f>
        <v>OK</v>
      </c>
    </row>
    <row r="913" customFormat="false" ht="15" hidden="false" customHeight="false" outlineLevel="0" collapsed="false">
      <c r="A913" s="21" t="n">
        <v>46204</v>
      </c>
      <c r="B913" s="4" t="s">
        <v>109</v>
      </c>
      <c r="C913" s="4" t="s">
        <v>122</v>
      </c>
      <c r="D913" s="4" t="s">
        <v>133</v>
      </c>
      <c r="E913" s="16" t="n">
        <v>0</v>
      </c>
      <c r="F913" s="16" t="n">
        <v>0</v>
      </c>
      <c r="G913" s="14" t="n">
        <v>0</v>
      </c>
      <c r="H913" s="14" t="n">
        <v>0</v>
      </c>
      <c r="I913" s="14" t="n">
        <v>247</v>
      </c>
      <c r="J913" s="14" t="n">
        <v>12</v>
      </c>
      <c r="K913" s="14" t="n">
        <v>7</v>
      </c>
      <c r="L913" s="14" t="n">
        <v>6</v>
      </c>
      <c r="M913" s="14" t="n">
        <v>4</v>
      </c>
      <c r="N913" s="14" t="n">
        <v>2</v>
      </c>
      <c r="O913" s="14" t="n">
        <v>4</v>
      </c>
      <c r="P913" s="14" t="n">
        <v>3</v>
      </c>
      <c r="Q913" s="14" t="n">
        <v>3</v>
      </c>
      <c r="R913" s="16" t="n">
        <v>11600</v>
      </c>
      <c r="S913" s="24" t="n">
        <v>24</v>
      </c>
      <c r="T913" s="25" t="n">
        <f aca="false">IF(A913="","",E913+F913)</f>
        <v>0</v>
      </c>
      <c r="U913" s="26" t="str">
        <f aca="false">IFERROR(H913/G913,"")</f>
        <v/>
      </c>
      <c r="V913" s="27" t="n">
        <f aca="false">IFERROR(J913/I913,"")</f>
        <v>0.048582995951417</v>
      </c>
      <c r="W913" s="27" t="n">
        <f aca="false">IFERROR(K913/J913,"")</f>
        <v>0.583333333333333</v>
      </c>
      <c r="X913" s="25" t="n">
        <f aca="false">IFERROR(T913/K913,"")</f>
        <v>0</v>
      </c>
      <c r="Y913" s="27" t="n">
        <f aca="false">IFERROR(O913/K913,"")</f>
        <v>0.571428571428571</v>
      </c>
      <c r="Z913" s="27" t="n">
        <f aca="false">IFERROR(P913/O913,"")</f>
        <v>0.75</v>
      </c>
      <c r="AA913" s="27" t="n">
        <f aca="false">IFERROR(Q913/P913,"")</f>
        <v>1</v>
      </c>
      <c r="AB913" s="25" t="n">
        <f aca="false">IFERROR(T913/P913,"")</f>
        <v>0</v>
      </c>
      <c r="AC913" s="25" t="n">
        <f aca="false">IFERROR(T913/Q913,"")</f>
        <v>0</v>
      </c>
      <c r="AD913" s="25" t="n">
        <f aca="false">IFERROR(R913/Q913,"")</f>
        <v>3866.66666666667</v>
      </c>
      <c r="AE913" s="28" t="str">
        <f aca="false">IFERROR(R913/T913,"")</f>
        <v/>
      </c>
      <c r="AF913" s="29" t="str">
        <f aca="false">IF(A913="","",IF(OR(O913&gt;K913,P913&gt;O913,Q913&gt;P913,K913&gt;J913),"CHECK","OK"))</f>
        <v>OK</v>
      </c>
    </row>
    <row r="914" customFormat="false" ht="15" hidden="false" customHeight="false" outlineLevel="0" collapsed="false">
      <c r="A914" s="21" t="n">
        <v>46204</v>
      </c>
      <c r="B914" s="4" t="s">
        <v>109</v>
      </c>
      <c r="C914" s="4" t="s">
        <v>125</v>
      </c>
      <c r="D914" s="4" t="s">
        <v>111</v>
      </c>
      <c r="E914" s="16" t="n">
        <v>62600</v>
      </c>
      <c r="F914" s="16" t="n">
        <v>5200</v>
      </c>
      <c r="G914" s="14" t="n">
        <v>40264</v>
      </c>
      <c r="H914" s="14" t="n">
        <v>1932</v>
      </c>
      <c r="I914" s="14" t="n">
        <v>1726</v>
      </c>
      <c r="J914" s="14" t="n">
        <v>95</v>
      </c>
      <c r="K914" s="14" t="n">
        <v>69</v>
      </c>
      <c r="L914" s="14" t="n">
        <v>48</v>
      </c>
      <c r="M914" s="14" t="n">
        <v>33</v>
      </c>
      <c r="N914" s="14" t="n">
        <v>14</v>
      </c>
      <c r="O914" s="14" t="n">
        <v>38</v>
      </c>
      <c r="P914" s="14" t="n">
        <v>31</v>
      </c>
      <c r="Q914" s="14" t="n">
        <v>28</v>
      </c>
      <c r="R914" s="16" t="n">
        <v>35900</v>
      </c>
      <c r="S914" s="24" t="n">
        <v>13</v>
      </c>
      <c r="T914" s="25" t="n">
        <f aca="false">IF(A914="","",E914+F914)</f>
        <v>67800</v>
      </c>
      <c r="U914" s="26" t="n">
        <f aca="false">IFERROR(H914/G914,"")</f>
        <v>0.0479833101529903</v>
      </c>
      <c r="V914" s="27" t="n">
        <f aca="false">IFERROR(J914/I914,"")</f>
        <v>0.0550405561993048</v>
      </c>
      <c r="W914" s="27" t="n">
        <f aca="false">IFERROR(K914/J914,"")</f>
        <v>0.726315789473684</v>
      </c>
      <c r="X914" s="25" t="n">
        <f aca="false">IFERROR(T914/K914,"")</f>
        <v>982.608695652174</v>
      </c>
      <c r="Y914" s="27" t="n">
        <f aca="false">IFERROR(O914/K914,"")</f>
        <v>0.550724637681159</v>
      </c>
      <c r="Z914" s="27" t="n">
        <f aca="false">IFERROR(P914/O914,"")</f>
        <v>0.815789473684211</v>
      </c>
      <c r="AA914" s="27" t="n">
        <f aca="false">IFERROR(Q914/P914,"")</f>
        <v>0.903225806451613</v>
      </c>
      <c r="AB914" s="25" t="n">
        <f aca="false">IFERROR(T914/P914,"")</f>
        <v>2187.09677419355</v>
      </c>
      <c r="AC914" s="25" t="n">
        <f aca="false">IFERROR(T914/Q914,"")</f>
        <v>2421.42857142857</v>
      </c>
      <c r="AD914" s="25" t="n">
        <f aca="false">IFERROR(R914/Q914,"")</f>
        <v>1282.14285714286</v>
      </c>
      <c r="AE914" s="28" t="n">
        <f aca="false">IFERROR(R914/T914,"")</f>
        <v>0.529498525073746</v>
      </c>
      <c r="AF914" s="29" t="str">
        <f aca="false">IF(A914="","",IF(OR(O914&gt;K914,P914&gt;O914,Q914&gt;P914,K914&gt;J914),"CHECK","OK"))</f>
        <v>OK</v>
      </c>
    </row>
    <row r="915" customFormat="false" ht="15" hidden="false" customHeight="false" outlineLevel="0" collapsed="false">
      <c r="A915" s="21" t="n">
        <v>46204</v>
      </c>
      <c r="B915" s="4" t="s">
        <v>109</v>
      </c>
      <c r="C915" s="4" t="s">
        <v>125</v>
      </c>
      <c r="D915" s="4" t="s">
        <v>117</v>
      </c>
      <c r="E915" s="16" t="n">
        <v>12900</v>
      </c>
      <c r="F915" s="16" t="n">
        <v>1300</v>
      </c>
      <c r="G915" s="14" t="n">
        <v>9623</v>
      </c>
      <c r="H915" s="14" t="n">
        <v>1151</v>
      </c>
      <c r="I915" s="14" t="n">
        <v>1156</v>
      </c>
      <c r="J915" s="14" t="n">
        <v>113</v>
      </c>
      <c r="K915" s="14" t="n">
        <v>101</v>
      </c>
      <c r="L915" s="14" t="n">
        <v>56</v>
      </c>
      <c r="M915" s="14" t="n">
        <v>40</v>
      </c>
      <c r="N915" s="14" t="n">
        <v>17</v>
      </c>
      <c r="O915" s="14" t="n">
        <v>64</v>
      </c>
      <c r="P915" s="14" t="n">
        <v>51</v>
      </c>
      <c r="Q915" s="14" t="n">
        <v>47</v>
      </c>
      <c r="R915" s="16" t="n">
        <v>72700</v>
      </c>
      <c r="S915" s="24" t="n">
        <v>21</v>
      </c>
      <c r="T915" s="25" t="n">
        <f aca="false">IF(A915="","",E915+F915)</f>
        <v>14200</v>
      </c>
      <c r="U915" s="26" t="n">
        <f aca="false">IFERROR(H915/G915,"")</f>
        <v>0.119609269458589</v>
      </c>
      <c r="V915" s="27" t="n">
        <f aca="false">IFERROR(J915/I915,"")</f>
        <v>0.0977508650519031</v>
      </c>
      <c r="W915" s="27" t="n">
        <f aca="false">IFERROR(K915/J915,"")</f>
        <v>0.893805309734513</v>
      </c>
      <c r="X915" s="25" t="n">
        <f aca="false">IFERROR(T915/K915,"")</f>
        <v>140.594059405941</v>
      </c>
      <c r="Y915" s="27" t="n">
        <f aca="false">IFERROR(O915/K915,"")</f>
        <v>0.633663366336634</v>
      </c>
      <c r="Z915" s="27" t="n">
        <f aca="false">IFERROR(P915/O915,"")</f>
        <v>0.796875</v>
      </c>
      <c r="AA915" s="27" t="n">
        <f aca="false">IFERROR(Q915/P915,"")</f>
        <v>0.92156862745098</v>
      </c>
      <c r="AB915" s="25" t="n">
        <f aca="false">IFERROR(T915/P915,"")</f>
        <v>278.43137254902</v>
      </c>
      <c r="AC915" s="25" t="n">
        <f aca="false">IFERROR(T915/Q915,"")</f>
        <v>302.127659574468</v>
      </c>
      <c r="AD915" s="25" t="n">
        <f aca="false">IFERROR(R915/Q915,"")</f>
        <v>1546.8085106383</v>
      </c>
      <c r="AE915" s="28" t="n">
        <f aca="false">IFERROR(R915/T915,"")</f>
        <v>5.11971830985916</v>
      </c>
      <c r="AF915" s="29" t="str">
        <f aca="false">IF(A915="","",IF(OR(O915&gt;K915,P915&gt;O915,Q915&gt;P915,K915&gt;J915),"CHECK","OK"))</f>
        <v>OK</v>
      </c>
    </row>
    <row r="916" customFormat="false" ht="15" hidden="false" customHeight="false" outlineLevel="0" collapsed="false">
      <c r="A916" s="21" t="n">
        <v>46204</v>
      </c>
      <c r="B916" s="4" t="s">
        <v>109</v>
      </c>
      <c r="C916" s="4" t="s">
        <v>125</v>
      </c>
      <c r="D916" s="4" t="s">
        <v>121</v>
      </c>
      <c r="E916" s="16" t="n">
        <v>42000</v>
      </c>
      <c r="F916" s="16" t="n">
        <v>3600</v>
      </c>
      <c r="G916" s="14" t="n">
        <v>161008</v>
      </c>
      <c r="H916" s="14" t="n">
        <v>1868</v>
      </c>
      <c r="I916" s="14" t="n">
        <v>1598</v>
      </c>
      <c r="J916" s="14" t="n">
        <v>78</v>
      </c>
      <c r="K916" s="14" t="n">
        <v>45</v>
      </c>
      <c r="L916" s="14" t="n">
        <v>39</v>
      </c>
      <c r="M916" s="14" t="n">
        <v>27</v>
      </c>
      <c r="N916" s="14" t="n">
        <v>12</v>
      </c>
      <c r="O916" s="14" t="n">
        <v>27</v>
      </c>
      <c r="P916" s="14" t="n">
        <v>20</v>
      </c>
      <c r="Q916" s="14" t="n">
        <v>16</v>
      </c>
      <c r="R916" s="16" t="n">
        <v>25300</v>
      </c>
      <c r="S916" s="24" t="n">
        <v>11</v>
      </c>
      <c r="T916" s="25" t="n">
        <f aca="false">IF(A916="","",E916+F916)</f>
        <v>45600</v>
      </c>
      <c r="U916" s="26" t="n">
        <f aca="false">IFERROR(H916/G916,"")</f>
        <v>0.0116019079797277</v>
      </c>
      <c r="V916" s="27" t="n">
        <f aca="false">IFERROR(J916/I916,"")</f>
        <v>0.048811013767209</v>
      </c>
      <c r="W916" s="27" t="n">
        <f aca="false">IFERROR(K916/J916,"")</f>
        <v>0.576923076923077</v>
      </c>
      <c r="X916" s="25" t="n">
        <f aca="false">IFERROR(T916/K916,"")</f>
        <v>1013.33333333333</v>
      </c>
      <c r="Y916" s="27" t="n">
        <f aca="false">IFERROR(O916/K916,"")</f>
        <v>0.6</v>
      </c>
      <c r="Z916" s="27" t="n">
        <f aca="false">IFERROR(P916/O916,"")</f>
        <v>0.740740740740741</v>
      </c>
      <c r="AA916" s="27" t="n">
        <f aca="false">IFERROR(Q916/P916,"")</f>
        <v>0.8</v>
      </c>
      <c r="AB916" s="25" t="n">
        <f aca="false">IFERROR(T916/P916,"")</f>
        <v>2280</v>
      </c>
      <c r="AC916" s="25" t="n">
        <f aca="false">IFERROR(T916/Q916,"")</f>
        <v>2850</v>
      </c>
      <c r="AD916" s="25" t="n">
        <f aca="false">IFERROR(R916/Q916,"")</f>
        <v>1581.25</v>
      </c>
      <c r="AE916" s="28" t="n">
        <f aca="false">IFERROR(R916/T916,"")</f>
        <v>0.554824561403509</v>
      </c>
      <c r="AF916" s="29" t="str">
        <f aca="false">IF(A916="","",IF(OR(O916&gt;K916,P916&gt;O916,Q916&gt;P916,K916&gt;J916),"CHECK","OK"))</f>
        <v>OK</v>
      </c>
    </row>
    <row r="917" customFormat="false" ht="15" hidden="false" customHeight="false" outlineLevel="0" collapsed="false">
      <c r="A917" s="21" t="n">
        <v>46204</v>
      </c>
      <c r="B917" s="4" t="s">
        <v>109</v>
      </c>
      <c r="C917" s="4" t="s">
        <v>125</v>
      </c>
      <c r="D917" s="4" t="s">
        <v>123</v>
      </c>
      <c r="E917" s="16" t="n">
        <v>20500</v>
      </c>
      <c r="F917" s="16" t="n">
        <v>4700</v>
      </c>
      <c r="G917" s="14" t="n">
        <v>197740</v>
      </c>
      <c r="H917" s="14" t="n">
        <v>743</v>
      </c>
      <c r="I917" s="14" t="n">
        <v>631</v>
      </c>
      <c r="J917" s="14" t="n">
        <v>16</v>
      </c>
      <c r="K917" s="14" t="n">
        <v>8</v>
      </c>
      <c r="L917" s="14" t="n">
        <v>8</v>
      </c>
      <c r="M917" s="14" t="n">
        <v>6</v>
      </c>
      <c r="N917" s="14" t="n">
        <v>2</v>
      </c>
      <c r="O917" s="14" t="n">
        <v>4</v>
      </c>
      <c r="P917" s="14" t="n">
        <v>3</v>
      </c>
      <c r="Q917" s="14" t="n">
        <v>2</v>
      </c>
      <c r="R917" s="16" t="n">
        <v>3000</v>
      </c>
      <c r="S917" s="24" t="n">
        <v>14</v>
      </c>
      <c r="T917" s="25" t="n">
        <f aca="false">IF(A917="","",E917+F917)</f>
        <v>25200</v>
      </c>
      <c r="U917" s="26" t="n">
        <f aca="false">IFERROR(H917/G917,"")</f>
        <v>0.00375745928997674</v>
      </c>
      <c r="V917" s="27" t="n">
        <f aca="false">IFERROR(J917/I917,"")</f>
        <v>0.0253565768621236</v>
      </c>
      <c r="W917" s="27" t="n">
        <f aca="false">IFERROR(K917/J917,"")</f>
        <v>0.5</v>
      </c>
      <c r="X917" s="25" t="n">
        <f aca="false">IFERROR(T917/K917,"")</f>
        <v>3150</v>
      </c>
      <c r="Y917" s="27" t="n">
        <f aca="false">IFERROR(O917/K917,"")</f>
        <v>0.5</v>
      </c>
      <c r="Z917" s="27" t="n">
        <f aca="false">IFERROR(P917/O917,"")</f>
        <v>0.75</v>
      </c>
      <c r="AA917" s="27" t="n">
        <f aca="false">IFERROR(Q917/P917,"")</f>
        <v>0.666666666666667</v>
      </c>
      <c r="AB917" s="25" t="n">
        <f aca="false">IFERROR(T917/P917,"")</f>
        <v>8400</v>
      </c>
      <c r="AC917" s="25" t="n">
        <f aca="false">IFERROR(T917/Q917,"")</f>
        <v>12600</v>
      </c>
      <c r="AD917" s="25" t="n">
        <f aca="false">IFERROR(R917/Q917,"")</f>
        <v>1500</v>
      </c>
      <c r="AE917" s="28" t="n">
        <f aca="false">IFERROR(R917/T917,"")</f>
        <v>0.119047619047619</v>
      </c>
      <c r="AF917" s="29" t="str">
        <f aca="false">IF(A917="","",IF(OR(O917&gt;K917,P917&gt;O917,Q917&gt;P917,K917&gt;J917),"CHECK","OK"))</f>
        <v>OK</v>
      </c>
    </row>
    <row r="918" customFormat="false" ht="15" hidden="false" customHeight="false" outlineLevel="0" collapsed="false">
      <c r="A918" s="21" t="n">
        <v>46204</v>
      </c>
      <c r="B918" s="4" t="s">
        <v>109</v>
      </c>
      <c r="C918" s="4" t="s">
        <v>125</v>
      </c>
      <c r="D918" s="4" t="s">
        <v>126</v>
      </c>
      <c r="E918" s="16" t="n">
        <v>40000</v>
      </c>
      <c r="F918" s="16" t="n">
        <v>5500</v>
      </c>
      <c r="G918" s="14" t="n">
        <v>246155</v>
      </c>
      <c r="H918" s="14" t="n">
        <v>2143</v>
      </c>
      <c r="I918" s="14" t="n">
        <v>1438</v>
      </c>
      <c r="J918" s="14" t="n">
        <v>76</v>
      </c>
      <c r="K918" s="14" t="n">
        <v>34</v>
      </c>
      <c r="L918" s="14" t="n">
        <v>38</v>
      </c>
      <c r="M918" s="14" t="n">
        <v>27</v>
      </c>
      <c r="N918" s="14" t="n">
        <v>11</v>
      </c>
      <c r="O918" s="14" t="n">
        <v>15</v>
      </c>
      <c r="P918" s="14" t="n">
        <v>10</v>
      </c>
      <c r="Q918" s="14" t="n">
        <v>7</v>
      </c>
      <c r="R918" s="16" t="n">
        <v>9900</v>
      </c>
      <c r="S918" s="24" t="n">
        <v>19</v>
      </c>
      <c r="T918" s="25" t="n">
        <f aca="false">IF(A918="","",E918+F918)</f>
        <v>45500</v>
      </c>
      <c r="U918" s="26" t="n">
        <f aca="false">IFERROR(H918/G918,"")</f>
        <v>0.00870589669110926</v>
      </c>
      <c r="V918" s="27" t="n">
        <f aca="false">IFERROR(J918/I918,"")</f>
        <v>0.0528511821974965</v>
      </c>
      <c r="W918" s="27" t="n">
        <f aca="false">IFERROR(K918/J918,"")</f>
        <v>0.447368421052632</v>
      </c>
      <c r="X918" s="25" t="n">
        <f aca="false">IFERROR(T918/K918,"")</f>
        <v>1338.23529411765</v>
      </c>
      <c r="Y918" s="27" t="n">
        <f aca="false">IFERROR(O918/K918,"")</f>
        <v>0.441176470588235</v>
      </c>
      <c r="Z918" s="27" t="n">
        <f aca="false">IFERROR(P918/O918,"")</f>
        <v>0.666666666666667</v>
      </c>
      <c r="AA918" s="27" t="n">
        <f aca="false">IFERROR(Q918/P918,"")</f>
        <v>0.7</v>
      </c>
      <c r="AB918" s="25" t="n">
        <f aca="false">IFERROR(T918/P918,"")</f>
        <v>4550</v>
      </c>
      <c r="AC918" s="25" t="n">
        <f aca="false">IFERROR(T918/Q918,"")</f>
        <v>6500</v>
      </c>
      <c r="AD918" s="25" t="n">
        <f aca="false">IFERROR(R918/Q918,"")</f>
        <v>1414.28571428571</v>
      </c>
      <c r="AE918" s="28" t="n">
        <f aca="false">IFERROR(R918/T918,"")</f>
        <v>0.217582417582418</v>
      </c>
      <c r="AF918" s="29" t="str">
        <f aca="false">IF(A918="","",IF(OR(O918&gt;K918,P918&gt;O918,Q918&gt;P918,K918&gt;J918),"CHECK","OK"))</f>
        <v>OK</v>
      </c>
    </row>
    <row r="919" customFormat="false" ht="15" hidden="false" customHeight="false" outlineLevel="0" collapsed="false">
      <c r="A919" s="21" t="n">
        <v>46204</v>
      </c>
      <c r="B919" s="4" t="s">
        <v>109</v>
      </c>
      <c r="C919" s="4" t="s">
        <v>125</v>
      </c>
      <c r="D919" s="4" t="s">
        <v>127</v>
      </c>
      <c r="E919" s="16" t="n">
        <v>0</v>
      </c>
      <c r="F919" s="16" t="n">
        <v>10600</v>
      </c>
      <c r="G919" s="14" t="n">
        <v>52870</v>
      </c>
      <c r="H919" s="14" t="n">
        <v>1661</v>
      </c>
      <c r="I919" s="14" t="n">
        <v>1498</v>
      </c>
      <c r="J919" s="14" t="n">
        <v>41</v>
      </c>
      <c r="K919" s="14" t="n">
        <v>28</v>
      </c>
      <c r="L919" s="14" t="n">
        <v>20</v>
      </c>
      <c r="M919" s="14" t="n">
        <v>14</v>
      </c>
      <c r="N919" s="14" t="n">
        <v>7</v>
      </c>
      <c r="O919" s="14" t="n">
        <v>18</v>
      </c>
      <c r="P919" s="14" t="n">
        <v>14</v>
      </c>
      <c r="Q919" s="14" t="n">
        <v>12</v>
      </c>
      <c r="R919" s="16" t="n">
        <v>16800</v>
      </c>
      <c r="S919" s="24" t="n">
        <v>24</v>
      </c>
      <c r="T919" s="25" t="n">
        <f aca="false">IF(A919="","",E919+F919)</f>
        <v>10600</v>
      </c>
      <c r="U919" s="26" t="n">
        <f aca="false">IFERROR(H919/G919,"")</f>
        <v>0.0314166824285985</v>
      </c>
      <c r="V919" s="27" t="n">
        <f aca="false">IFERROR(J919/I919,"")</f>
        <v>0.027369826435247</v>
      </c>
      <c r="W919" s="27" t="n">
        <f aca="false">IFERROR(K919/J919,"")</f>
        <v>0.682926829268293</v>
      </c>
      <c r="X919" s="25" t="n">
        <f aca="false">IFERROR(T919/K919,"")</f>
        <v>378.571428571429</v>
      </c>
      <c r="Y919" s="27" t="n">
        <f aca="false">IFERROR(O919/K919,"")</f>
        <v>0.642857142857143</v>
      </c>
      <c r="Z919" s="27" t="n">
        <f aca="false">IFERROR(P919/O919,"")</f>
        <v>0.777777777777778</v>
      </c>
      <c r="AA919" s="27" t="n">
        <f aca="false">IFERROR(Q919/P919,"")</f>
        <v>0.857142857142857</v>
      </c>
      <c r="AB919" s="25" t="n">
        <f aca="false">IFERROR(T919/P919,"")</f>
        <v>757.142857142857</v>
      </c>
      <c r="AC919" s="25" t="n">
        <f aca="false">IFERROR(T919/Q919,"")</f>
        <v>883.333333333333</v>
      </c>
      <c r="AD919" s="25" t="n">
        <f aca="false">IFERROR(R919/Q919,"")</f>
        <v>1400</v>
      </c>
      <c r="AE919" s="28" t="n">
        <f aca="false">IFERROR(R919/T919,"")</f>
        <v>1.58490566037736</v>
      </c>
      <c r="AF919" s="29" t="str">
        <f aca="false">IF(A919="","",IF(OR(O919&gt;K919,P919&gt;O919,Q919&gt;P919,K919&gt;J919),"CHECK","OK"))</f>
        <v>OK</v>
      </c>
    </row>
    <row r="920" customFormat="false" ht="15" hidden="false" customHeight="false" outlineLevel="0" collapsed="false">
      <c r="A920" s="21" t="n">
        <v>46204</v>
      </c>
      <c r="B920" s="4" t="s">
        <v>109</v>
      </c>
      <c r="C920" s="4" t="s">
        <v>125</v>
      </c>
      <c r="D920" s="4" t="s">
        <v>128</v>
      </c>
      <c r="E920" s="16" t="n">
        <v>0</v>
      </c>
      <c r="F920" s="16" t="n">
        <v>3500</v>
      </c>
      <c r="G920" s="14" t="n">
        <v>27584</v>
      </c>
      <c r="H920" s="14" t="n">
        <v>1471</v>
      </c>
      <c r="I920" s="14" t="n">
        <v>1231</v>
      </c>
      <c r="J920" s="14" t="n">
        <v>309</v>
      </c>
      <c r="K920" s="14" t="n">
        <v>215</v>
      </c>
      <c r="L920" s="14" t="n">
        <v>232</v>
      </c>
      <c r="M920" s="14" t="n">
        <v>31</v>
      </c>
      <c r="N920" s="14" t="n">
        <v>46</v>
      </c>
      <c r="O920" s="14" t="n">
        <v>124</v>
      </c>
      <c r="P920" s="14" t="n">
        <v>95</v>
      </c>
      <c r="Q920" s="14" t="n">
        <v>75</v>
      </c>
      <c r="R920" s="16" t="n">
        <v>128600</v>
      </c>
      <c r="S920" s="24" t="n">
        <v>19</v>
      </c>
      <c r="T920" s="25" t="n">
        <f aca="false">IF(A920="","",E920+F920)</f>
        <v>3500</v>
      </c>
      <c r="U920" s="26" t="n">
        <f aca="false">IFERROR(H920/G920,"")</f>
        <v>0.0533280162412993</v>
      </c>
      <c r="V920" s="27" t="n">
        <f aca="false">IFERROR(J920/I920,"")</f>
        <v>0.251015434606011</v>
      </c>
      <c r="W920" s="27" t="n">
        <f aca="false">IFERROR(K920/J920,"")</f>
        <v>0.6957928802589</v>
      </c>
      <c r="X920" s="25" t="n">
        <f aca="false">IFERROR(T920/K920,"")</f>
        <v>16.2790697674419</v>
      </c>
      <c r="Y920" s="27" t="n">
        <f aca="false">IFERROR(O920/K920,"")</f>
        <v>0.576744186046512</v>
      </c>
      <c r="Z920" s="27" t="n">
        <f aca="false">IFERROR(P920/O920,"")</f>
        <v>0.766129032258065</v>
      </c>
      <c r="AA920" s="27" t="n">
        <f aca="false">IFERROR(Q920/P920,"")</f>
        <v>0.789473684210526</v>
      </c>
      <c r="AB920" s="25" t="n">
        <f aca="false">IFERROR(T920/P920,"")</f>
        <v>36.8421052631579</v>
      </c>
      <c r="AC920" s="25" t="n">
        <f aca="false">IFERROR(T920/Q920,"")</f>
        <v>46.6666666666667</v>
      </c>
      <c r="AD920" s="25" t="n">
        <f aca="false">IFERROR(R920/Q920,"")</f>
        <v>1714.66666666667</v>
      </c>
      <c r="AE920" s="28" t="n">
        <f aca="false">IFERROR(R920/T920,"")</f>
        <v>36.7428571428571</v>
      </c>
      <c r="AF920" s="29" t="str">
        <f aca="false">IF(A920="","",IF(OR(O920&gt;K920,P920&gt;O920,Q920&gt;P920,K920&gt;J920),"CHECK","OK"))</f>
        <v>OK</v>
      </c>
    </row>
    <row r="921" customFormat="false" ht="15" hidden="false" customHeight="false" outlineLevel="0" collapsed="false">
      <c r="A921" s="21" t="n">
        <v>46204</v>
      </c>
      <c r="B921" s="4" t="s">
        <v>109</v>
      </c>
      <c r="C921" s="4" t="s">
        <v>125</v>
      </c>
      <c r="D921" s="4" t="s">
        <v>129</v>
      </c>
      <c r="E921" s="16" t="n">
        <v>0</v>
      </c>
      <c r="F921" s="16" t="n">
        <v>7100</v>
      </c>
      <c r="G921" s="14" t="n">
        <v>35482</v>
      </c>
      <c r="H921" s="14" t="n">
        <v>324</v>
      </c>
      <c r="I921" s="14" t="n">
        <v>281</v>
      </c>
      <c r="J921" s="14" t="n">
        <v>6</v>
      </c>
      <c r="K921" s="14" t="n">
        <v>2</v>
      </c>
      <c r="L921" s="14" t="n">
        <v>3</v>
      </c>
      <c r="M921" s="14" t="n">
        <v>2</v>
      </c>
      <c r="N921" s="14" t="n">
        <v>1</v>
      </c>
      <c r="O921" s="14" t="n">
        <v>1</v>
      </c>
      <c r="P921" s="14" t="n">
        <v>1</v>
      </c>
      <c r="Q921" s="14" t="n">
        <v>1</v>
      </c>
      <c r="R921" s="16" t="n">
        <v>1600</v>
      </c>
      <c r="S921" s="24" t="n">
        <v>23</v>
      </c>
      <c r="T921" s="25" t="n">
        <f aca="false">IF(A921="","",E921+F921)</f>
        <v>7100</v>
      </c>
      <c r="U921" s="26" t="n">
        <f aca="false">IFERROR(H921/G921,"")</f>
        <v>0.00913139056422975</v>
      </c>
      <c r="V921" s="27" t="n">
        <f aca="false">IFERROR(J921/I921,"")</f>
        <v>0.0213523131672598</v>
      </c>
      <c r="W921" s="27" t="n">
        <f aca="false">IFERROR(K921/J921,"")</f>
        <v>0.333333333333333</v>
      </c>
      <c r="X921" s="25" t="n">
        <f aca="false">IFERROR(T921/K921,"")</f>
        <v>3550</v>
      </c>
      <c r="Y921" s="27" t="n">
        <f aca="false">IFERROR(O921/K921,"")</f>
        <v>0.5</v>
      </c>
      <c r="Z921" s="27" t="n">
        <f aca="false">IFERROR(P921/O921,"")</f>
        <v>1</v>
      </c>
      <c r="AA921" s="27" t="n">
        <f aca="false">IFERROR(Q921/P921,"")</f>
        <v>1</v>
      </c>
      <c r="AB921" s="25" t="n">
        <f aca="false">IFERROR(T921/P921,"")</f>
        <v>7100</v>
      </c>
      <c r="AC921" s="25" t="n">
        <f aca="false">IFERROR(T921/Q921,"")</f>
        <v>7100</v>
      </c>
      <c r="AD921" s="25" t="n">
        <f aca="false">IFERROR(R921/Q921,"")</f>
        <v>1600</v>
      </c>
      <c r="AE921" s="28" t="n">
        <f aca="false">IFERROR(R921/T921,"")</f>
        <v>0.225352112676056</v>
      </c>
      <c r="AF921" s="29" t="str">
        <f aca="false">IF(A921="","",IF(OR(O921&gt;K921,P921&gt;O921,Q921&gt;P921,K921&gt;J921),"CHECK","OK"))</f>
        <v>OK</v>
      </c>
    </row>
    <row r="922" customFormat="false" ht="15" hidden="false" customHeight="false" outlineLevel="0" collapsed="false">
      <c r="A922" s="21" t="n">
        <v>46204</v>
      </c>
      <c r="B922" s="4" t="s">
        <v>109</v>
      </c>
      <c r="C922" s="4" t="s">
        <v>125</v>
      </c>
      <c r="D922" s="4" t="s">
        <v>130</v>
      </c>
      <c r="E922" s="16" t="n">
        <v>0</v>
      </c>
      <c r="F922" s="16" t="n">
        <v>0</v>
      </c>
      <c r="G922" s="14" t="n">
        <v>0</v>
      </c>
      <c r="H922" s="14" t="n">
        <v>0</v>
      </c>
      <c r="I922" s="14" t="n">
        <v>0</v>
      </c>
      <c r="J922" s="14" t="n">
        <v>15</v>
      </c>
      <c r="K922" s="14" t="n">
        <v>9</v>
      </c>
      <c r="L922" s="14" t="n">
        <v>0</v>
      </c>
      <c r="M922" s="14" t="n">
        <v>0</v>
      </c>
      <c r="N922" s="14" t="n">
        <v>15</v>
      </c>
      <c r="O922" s="14" t="n">
        <v>6</v>
      </c>
      <c r="P922" s="14" t="n">
        <v>4</v>
      </c>
      <c r="Q922" s="14" t="n">
        <v>4</v>
      </c>
      <c r="R922" s="16" t="n">
        <v>5800</v>
      </c>
      <c r="S922" s="24" t="n">
        <v>16</v>
      </c>
      <c r="T922" s="25" t="n">
        <f aca="false">IF(A922="","",E922+F922)</f>
        <v>0</v>
      </c>
      <c r="U922" s="26" t="str">
        <f aca="false">IFERROR(H922/G922,"")</f>
        <v/>
      </c>
      <c r="V922" s="27" t="str">
        <f aca="false">IFERROR(J922/I922,"")</f>
        <v/>
      </c>
      <c r="W922" s="27" t="n">
        <f aca="false">IFERROR(K922/J922,"")</f>
        <v>0.6</v>
      </c>
      <c r="X922" s="25" t="n">
        <f aca="false">IFERROR(T922/K922,"")</f>
        <v>0</v>
      </c>
      <c r="Y922" s="27" t="n">
        <f aca="false">IFERROR(O922/K922,"")</f>
        <v>0.666666666666667</v>
      </c>
      <c r="Z922" s="27" t="n">
        <f aca="false">IFERROR(P922/O922,"")</f>
        <v>0.666666666666667</v>
      </c>
      <c r="AA922" s="27" t="n">
        <f aca="false">IFERROR(Q922/P922,"")</f>
        <v>1</v>
      </c>
      <c r="AB922" s="25" t="n">
        <f aca="false">IFERROR(T922/P922,"")</f>
        <v>0</v>
      </c>
      <c r="AC922" s="25" t="n">
        <f aca="false">IFERROR(T922/Q922,"")</f>
        <v>0</v>
      </c>
      <c r="AD922" s="25" t="n">
        <f aca="false">IFERROR(R922/Q922,"")</f>
        <v>1450</v>
      </c>
      <c r="AE922" s="28" t="str">
        <f aca="false">IFERROR(R922/T922,"")</f>
        <v/>
      </c>
      <c r="AF922" s="29" t="str">
        <f aca="false">IF(A922="","",IF(OR(O922&gt;K922,P922&gt;O922,Q922&gt;P922,K922&gt;J922),"CHECK","OK"))</f>
        <v>OK</v>
      </c>
    </row>
    <row r="923" customFormat="false" ht="15" hidden="false" customHeight="false" outlineLevel="0" collapsed="false">
      <c r="A923" s="21" t="n">
        <v>46204</v>
      </c>
      <c r="B923" s="4" t="s">
        <v>109</v>
      </c>
      <c r="C923" s="4" t="s">
        <v>125</v>
      </c>
      <c r="D923" s="4" t="s">
        <v>131</v>
      </c>
      <c r="E923" s="16" t="n">
        <v>0</v>
      </c>
      <c r="F923" s="16" t="n">
        <v>2200</v>
      </c>
      <c r="G923" s="14" t="n">
        <v>13588</v>
      </c>
      <c r="H923" s="14" t="n">
        <v>286</v>
      </c>
      <c r="I923" s="14" t="n">
        <v>191</v>
      </c>
      <c r="J923" s="14" t="n">
        <v>10</v>
      </c>
      <c r="K923" s="14" t="n">
        <v>6</v>
      </c>
      <c r="L923" s="14" t="n">
        <v>5</v>
      </c>
      <c r="M923" s="14" t="n">
        <v>4</v>
      </c>
      <c r="N923" s="14" t="n">
        <v>1</v>
      </c>
      <c r="O923" s="14" t="n">
        <v>4</v>
      </c>
      <c r="P923" s="14" t="n">
        <v>3</v>
      </c>
      <c r="Q923" s="14" t="n">
        <v>2</v>
      </c>
      <c r="R923" s="16" t="n">
        <v>2900</v>
      </c>
      <c r="S923" s="24" t="n">
        <v>9</v>
      </c>
      <c r="T923" s="25" t="n">
        <f aca="false">IF(A923="","",E923+F923)</f>
        <v>2200</v>
      </c>
      <c r="U923" s="26" t="n">
        <f aca="false">IFERROR(H923/G923,"")</f>
        <v>0.0210479835148661</v>
      </c>
      <c r="V923" s="27" t="n">
        <f aca="false">IFERROR(J923/I923,"")</f>
        <v>0.0523560209424084</v>
      </c>
      <c r="W923" s="27" t="n">
        <f aca="false">IFERROR(K923/J923,"")</f>
        <v>0.6</v>
      </c>
      <c r="X923" s="25" t="n">
        <f aca="false">IFERROR(T923/K923,"")</f>
        <v>366.666666666667</v>
      </c>
      <c r="Y923" s="27" t="n">
        <f aca="false">IFERROR(O923/K923,"")</f>
        <v>0.666666666666667</v>
      </c>
      <c r="Z923" s="27" t="n">
        <f aca="false">IFERROR(P923/O923,"")</f>
        <v>0.75</v>
      </c>
      <c r="AA923" s="27" t="n">
        <f aca="false">IFERROR(Q923/P923,"")</f>
        <v>0.666666666666667</v>
      </c>
      <c r="AB923" s="25" t="n">
        <f aca="false">IFERROR(T923/P923,"")</f>
        <v>733.333333333333</v>
      </c>
      <c r="AC923" s="25" t="n">
        <f aca="false">IFERROR(T923/Q923,"")</f>
        <v>1100</v>
      </c>
      <c r="AD923" s="25" t="n">
        <f aca="false">IFERROR(R923/Q923,"")</f>
        <v>1450</v>
      </c>
      <c r="AE923" s="28" t="n">
        <f aca="false">IFERROR(R923/T923,"")</f>
        <v>1.31818181818182</v>
      </c>
      <c r="AF923" s="29" t="str">
        <f aca="false">IF(A923="","",IF(OR(O923&gt;K923,P923&gt;O923,Q923&gt;P923,K923&gt;J923),"CHECK","OK"))</f>
        <v>OK</v>
      </c>
    </row>
    <row r="924" customFormat="false" ht="15" hidden="false" customHeight="false" outlineLevel="0" collapsed="false">
      <c r="A924" s="21" t="n">
        <v>46204</v>
      </c>
      <c r="B924" s="4" t="s">
        <v>109</v>
      </c>
      <c r="C924" s="4" t="s">
        <v>125</v>
      </c>
      <c r="D924" s="4" t="s">
        <v>132</v>
      </c>
      <c r="E924" s="16" t="n">
        <v>0</v>
      </c>
      <c r="F924" s="16" t="n">
        <v>0</v>
      </c>
      <c r="G924" s="14" t="n">
        <v>0</v>
      </c>
      <c r="H924" s="14" t="n">
        <v>0</v>
      </c>
      <c r="I924" s="14" t="n">
        <v>0</v>
      </c>
      <c r="J924" s="14" t="n">
        <v>12</v>
      </c>
      <c r="K924" s="14" t="n">
        <v>9</v>
      </c>
      <c r="L924" s="14" t="n">
        <v>6</v>
      </c>
      <c r="M924" s="14" t="n">
        <v>4</v>
      </c>
      <c r="N924" s="14" t="n">
        <v>2</v>
      </c>
      <c r="O924" s="14" t="n">
        <v>6</v>
      </c>
      <c r="P924" s="14" t="n">
        <v>5</v>
      </c>
      <c r="Q924" s="14" t="n">
        <v>4</v>
      </c>
      <c r="R924" s="16" t="n">
        <v>5600</v>
      </c>
      <c r="S924" s="24" t="n">
        <v>20</v>
      </c>
      <c r="T924" s="25" t="n">
        <f aca="false">IF(A924="","",E924+F924)</f>
        <v>0</v>
      </c>
      <c r="U924" s="26" t="str">
        <f aca="false">IFERROR(H924/G924,"")</f>
        <v/>
      </c>
      <c r="V924" s="27" t="str">
        <f aca="false">IFERROR(J924/I924,"")</f>
        <v/>
      </c>
      <c r="W924" s="27" t="n">
        <f aca="false">IFERROR(K924/J924,"")</f>
        <v>0.75</v>
      </c>
      <c r="X924" s="25" t="n">
        <f aca="false">IFERROR(T924/K924,"")</f>
        <v>0</v>
      </c>
      <c r="Y924" s="27" t="n">
        <f aca="false">IFERROR(O924/K924,"")</f>
        <v>0.666666666666667</v>
      </c>
      <c r="Z924" s="27" t="n">
        <f aca="false">IFERROR(P924/O924,"")</f>
        <v>0.833333333333333</v>
      </c>
      <c r="AA924" s="27" t="n">
        <f aca="false">IFERROR(Q924/P924,"")</f>
        <v>0.8</v>
      </c>
      <c r="AB924" s="25" t="n">
        <f aca="false">IFERROR(T924/P924,"")</f>
        <v>0</v>
      </c>
      <c r="AC924" s="25" t="n">
        <f aca="false">IFERROR(T924/Q924,"")</f>
        <v>0</v>
      </c>
      <c r="AD924" s="25" t="n">
        <f aca="false">IFERROR(R924/Q924,"")</f>
        <v>1400</v>
      </c>
      <c r="AE924" s="28" t="str">
        <f aca="false">IFERROR(R924/T924,"")</f>
        <v/>
      </c>
      <c r="AF924" s="29" t="str">
        <f aca="false">IF(A924="","",IF(OR(O924&gt;K924,P924&gt;O924,Q924&gt;P924,K924&gt;J924),"CHECK","OK"))</f>
        <v>OK</v>
      </c>
    </row>
    <row r="925" customFormat="false" ht="15" hidden="false" customHeight="false" outlineLevel="0" collapsed="false">
      <c r="A925" s="21" t="n">
        <v>46204</v>
      </c>
      <c r="B925" s="4" t="s">
        <v>109</v>
      </c>
      <c r="C925" s="4" t="s">
        <v>125</v>
      </c>
      <c r="D925" s="4" t="s">
        <v>133</v>
      </c>
      <c r="E925" s="16" t="n">
        <v>0</v>
      </c>
      <c r="F925" s="16" t="n">
        <v>0</v>
      </c>
      <c r="G925" s="14" t="n">
        <v>0</v>
      </c>
      <c r="H925" s="14" t="n">
        <v>0</v>
      </c>
      <c r="I925" s="14" t="n">
        <v>415</v>
      </c>
      <c r="J925" s="14" t="n">
        <v>23</v>
      </c>
      <c r="K925" s="14" t="n">
        <v>13</v>
      </c>
      <c r="L925" s="14" t="n">
        <v>12</v>
      </c>
      <c r="M925" s="14" t="n">
        <v>8</v>
      </c>
      <c r="N925" s="14" t="n">
        <v>3</v>
      </c>
      <c r="O925" s="14" t="n">
        <v>7</v>
      </c>
      <c r="P925" s="14" t="n">
        <v>5</v>
      </c>
      <c r="Q925" s="14" t="n">
        <v>4</v>
      </c>
      <c r="R925" s="16" t="n">
        <v>6400</v>
      </c>
      <c r="S925" s="24" t="n">
        <v>12</v>
      </c>
      <c r="T925" s="25" t="n">
        <f aca="false">IF(A925="","",E925+F925)</f>
        <v>0</v>
      </c>
      <c r="U925" s="26" t="str">
        <f aca="false">IFERROR(H925/G925,"")</f>
        <v/>
      </c>
      <c r="V925" s="27" t="n">
        <f aca="false">IFERROR(J925/I925,"")</f>
        <v>0.055421686746988</v>
      </c>
      <c r="W925" s="27" t="n">
        <f aca="false">IFERROR(K925/J925,"")</f>
        <v>0.565217391304348</v>
      </c>
      <c r="X925" s="25" t="n">
        <f aca="false">IFERROR(T925/K925,"")</f>
        <v>0</v>
      </c>
      <c r="Y925" s="27" t="n">
        <f aca="false">IFERROR(O925/K925,"")</f>
        <v>0.538461538461538</v>
      </c>
      <c r="Z925" s="27" t="n">
        <f aca="false">IFERROR(P925/O925,"")</f>
        <v>0.714285714285714</v>
      </c>
      <c r="AA925" s="27" t="n">
        <f aca="false">IFERROR(Q925/P925,"")</f>
        <v>0.8</v>
      </c>
      <c r="AB925" s="25" t="n">
        <f aca="false">IFERROR(T925/P925,"")</f>
        <v>0</v>
      </c>
      <c r="AC925" s="25" t="n">
        <f aca="false">IFERROR(T925/Q925,"")</f>
        <v>0</v>
      </c>
      <c r="AD925" s="25" t="n">
        <f aca="false">IFERROR(R925/Q925,"")</f>
        <v>1600</v>
      </c>
      <c r="AE925" s="28" t="str">
        <f aca="false">IFERROR(R925/T925,"")</f>
        <v/>
      </c>
      <c r="AF925" s="29" t="str">
        <f aca="false">IF(A925="","",IF(OR(O925&gt;K925,P925&gt;O925,Q925&gt;P925,K925&gt;J925),"CHECK","OK"))</f>
        <v>OK</v>
      </c>
    </row>
    <row r="926" customFormat="false" ht="15" hidden="false" customHeight="false" outlineLevel="0" collapsed="false">
      <c r="A926" s="21" t="n">
        <v>46204</v>
      </c>
      <c r="B926" s="4" t="s">
        <v>115</v>
      </c>
      <c r="C926" s="4" t="s">
        <v>120</v>
      </c>
      <c r="D926" s="4" t="s">
        <v>111</v>
      </c>
      <c r="E926" s="16" t="n">
        <v>79300</v>
      </c>
      <c r="F926" s="16" t="n">
        <v>6600</v>
      </c>
      <c r="G926" s="14" t="n">
        <v>9069</v>
      </c>
      <c r="H926" s="14" t="n">
        <v>369</v>
      </c>
      <c r="I926" s="14" t="n">
        <v>355</v>
      </c>
      <c r="J926" s="14" t="n">
        <v>23</v>
      </c>
      <c r="K926" s="14" t="n">
        <v>17</v>
      </c>
      <c r="L926" s="14" t="n">
        <v>12</v>
      </c>
      <c r="M926" s="14" t="n">
        <v>8</v>
      </c>
      <c r="N926" s="14" t="n">
        <v>3</v>
      </c>
      <c r="O926" s="14" t="n">
        <v>10</v>
      </c>
      <c r="P926" s="14" t="n">
        <v>8</v>
      </c>
      <c r="Q926" s="14" t="n">
        <v>4</v>
      </c>
      <c r="R926" s="16" t="n">
        <v>389500</v>
      </c>
      <c r="S926" s="24" t="n">
        <v>14</v>
      </c>
      <c r="T926" s="25" t="n">
        <f aca="false">IF(A926="","",E926+F926)</f>
        <v>85900</v>
      </c>
      <c r="U926" s="26" t="n">
        <f aca="false">IFERROR(H926/G926,"")</f>
        <v>0.040688058220311</v>
      </c>
      <c r="V926" s="27" t="n">
        <f aca="false">IFERROR(J926/I926,"")</f>
        <v>0.0647887323943662</v>
      </c>
      <c r="W926" s="27" t="n">
        <f aca="false">IFERROR(K926/J926,"")</f>
        <v>0.739130434782609</v>
      </c>
      <c r="X926" s="25" t="n">
        <f aca="false">IFERROR(T926/K926,"")</f>
        <v>5052.94117647059</v>
      </c>
      <c r="Y926" s="27" t="n">
        <f aca="false">IFERROR(O926/K926,"")</f>
        <v>0.588235294117647</v>
      </c>
      <c r="Z926" s="27" t="n">
        <f aca="false">IFERROR(P926/O926,"")</f>
        <v>0.8</v>
      </c>
      <c r="AA926" s="27" t="n">
        <f aca="false">IFERROR(Q926/P926,"")</f>
        <v>0.5</v>
      </c>
      <c r="AB926" s="25" t="n">
        <f aca="false">IFERROR(T926/P926,"")</f>
        <v>10737.5</v>
      </c>
      <c r="AC926" s="25" t="n">
        <f aca="false">IFERROR(T926/Q926,"")</f>
        <v>21475</v>
      </c>
      <c r="AD926" s="25" t="n">
        <f aca="false">IFERROR(R926/Q926,"")</f>
        <v>97375</v>
      </c>
      <c r="AE926" s="28" t="n">
        <f aca="false">IFERROR(R926/T926,"")</f>
        <v>4.53434225844005</v>
      </c>
      <c r="AF926" s="29" t="str">
        <f aca="false">IF(A926="","",IF(OR(O926&gt;K926,P926&gt;O926,Q926&gt;P926,K926&gt;J926),"CHECK","OK"))</f>
        <v>OK</v>
      </c>
    </row>
    <row r="927" customFormat="false" ht="15" hidden="false" customHeight="false" outlineLevel="0" collapsed="false">
      <c r="A927" s="21" t="n">
        <v>46204</v>
      </c>
      <c r="B927" s="4" t="s">
        <v>115</v>
      </c>
      <c r="C927" s="4" t="s">
        <v>120</v>
      </c>
      <c r="D927" s="4" t="s">
        <v>117</v>
      </c>
      <c r="E927" s="16" t="n">
        <v>14600</v>
      </c>
      <c r="F927" s="16" t="n">
        <v>1600</v>
      </c>
      <c r="G927" s="14" t="n">
        <v>2467</v>
      </c>
      <c r="H927" s="14" t="n">
        <v>268</v>
      </c>
      <c r="I927" s="14" t="n">
        <v>252</v>
      </c>
      <c r="J927" s="14" t="n">
        <v>24</v>
      </c>
      <c r="K927" s="14" t="n">
        <v>20</v>
      </c>
      <c r="L927" s="14" t="n">
        <v>12</v>
      </c>
      <c r="M927" s="14" t="n">
        <v>8</v>
      </c>
      <c r="N927" s="14" t="n">
        <v>4</v>
      </c>
      <c r="O927" s="14" t="n">
        <v>13</v>
      </c>
      <c r="P927" s="14" t="n">
        <v>12</v>
      </c>
      <c r="Q927" s="14" t="n">
        <v>6</v>
      </c>
      <c r="R927" s="16" t="n">
        <v>582400</v>
      </c>
      <c r="S927" s="24" t="n">
        <v>17</v>
      </c>
      <c r="T927" s="25" t="n">
        <f aca="false">IF(A927="","",E927+F927)</f>
        <v>16200</v>
      </c>
      <c r="U927" s="26" t="n">
        <f aca="false">IFERROR(H927/G927,"")</f>
        <v>0.108633968382651</v>
      </c>
      <c r="V927" s="27" t="n">
        <f aca="false">IFERROR(J927/I927,"")</f>
        <v>0.0952380952380952</v>
      </c>
      <c r="W927" s="27" t="n">
        <f aca="false">IFERROR(K927/J927,"")</f>
        <v>0.833333333333333</v>
      </c>
      <c r="X927" s="25" t="n">
        <f aca="false">IFERROR(T927/K927,"")</f>
        <v>810</v>
      </c>
      <c r="Y927" s="27" t="n">
        <f aca="false">IFERROR(O927/K927,"")</f>
        <v>0.65</v>
      </c>
      <c r="Z927" s="27" t="n">
        <f aca="false">IFERROR(P927/O927,"")</f>
        <v>0.923076923076923</v>
      </c>
      <c r="AA927" s="27" t="n">
        <f aca="false">IFERROR(Q927/P927,"")</f>
        <v>0.5</v>
      </c>
      <c r="AB927" s="25" t="n">
        <f aca="false">IFERROR(T927/P927,"")</f>
        <v>1350</v>
      </c>
      <c r="AC927" s="25" t="n">
        <f aca="false">IFERROR(T927/Q927,"")</f>
        <v>2700</v>
      </c>
      <c r="AD927" s="25" t="n">
        <f aca="false">IFERROR(R927/Q927,"")</f>
        <v>97066.6666666667</v>
      </c>
      <c r="AE927" s="28" t="n">
        <f aca="false">IFERROR(R927/T927,"")</f>
        <v>35.9506172839506</v>
      </c>
      <c r="AF927" s="29" t="str">
        <f aca="false">IF(A927="","",IF(OR(O927&gt;K927,P927&gt;O927,Q927&gt;P927,K927&gt;J927),"CHECK","OK"))</f>
        <v>OK</v>
      </c>
    </row>
    <row r="928" customFormat="false" ht="15" hidden="false" customHeight="false" outlineLevel="0" collapsed="false">
      <c r="A928" s="21" t="n">
        <v>46204</v>
      </c>
      <c r="B928" s="4" t="s">
        <v>115</v>
      </c>
      <c r="C928" s="4" t="s">
        <v>120</v>
      </c>
      <c r="D928" s="4" t="s">
        <v>121</v>
      </c>
      <c r="E928" s="16" t="n">
        <v>50800</v>
      </c>
      <c r="F928" s="16" t="n">
        <v>4200</v>
      </c>
      <c r="G928" s="14" t="n">
        <v>43077</v>
      </c>
      <c r="H928" s="14" t="n">
        <v>478</v>
      </c>
      <c r="I928" s="14" t="n">
        <v>415</v>
      </c>
      <c r="J928" s="14" t="n">
        <v>22</v>
      </c>
      <c r="K928" s="14" t="n">
        <v>11</v>
      </c>
      <c r="L928" s="14" t="n">
        <v>11</v>
      </c>
      <c r="M928" s="14" t="n">
        <v>8</v>
      </c>
      <c r="N928" s="14" t="n">
        <v>3</v>
      </c>
      <c r="O928" s="14" t="n">
        <v>6</v>
      </c>
      <c r="P928" s="14" t="n">
        <v>5</v>
      </c>
      <c r="Q928" s="14" t="n">
        <v>3</v>
      </c>
      <c r="R928" s="16" t="n">
        <v>230400</v>
      </c>
      <c r="S928" s="24" t="n">
        <v>11</v>
      </c>
      <c r="T928" s="25" t="n">
        <f aca="false">IF(A928="","",E928+F928)</f>
        <v>55000</v>
      </c>
      <c r="U928" s="26" t="n">
        <f aca="false">IFERROR(H928/G928,"")</f>
        <v>0.0110964087564129</v>
      </c>
      <c r="V928" s="27" t="n">
        <f aca="false">IFERROR(J928/I928,"")</f>
        <v>0.0530120481927711</v>
      </c>
      <c r="W928" s="27" t="n">
        <f aca="false">IFERROR(K928/J928,"")</f>
        <v>0.5</v>
      </c>
      <c r="X928" s="25" t="n">
        <f aca="false">IFERROR(T928/K928,"")</f>
        <v>5000</v>
      </c>
      <c r="Y928" s="27" t="n">
        <f aca="false">IFERROR(O928/K928,"")</f>
        <v>0.545454545454545</v>
      </c>
      <c r="Z928" s="27" t="n">
        <f aca="false">IFERROR(P928/O928,"")</f>
        <v>0.833333333333333</v>
      </c>
      <c r="AA928" s="27" t="n">
        <f aca="false">IFERROR(Q928/P928,"")</f>
        <v>0.6</v>
      </c>
      <c r="AB928" s="25" t="n">
        <f aca="false">IFERROR(T928/P928,"")</f>
        <v>11000</v>
      </c>
      <c r="AC928" s="25" t="n">
        <f aca="false">IFERROR(T928/Q928,"")</f>
        <v>18333.3333333333</v>
      </c>
      <c r="AD928" s="25" t="n">
        <f aca="false">IFERROR(R928/Q928,"")</f>
        <v>76800</v>
      </c>
      <c r="AE928" s="28" t="n">
        <f aca="false">IFERROR(R928/T928,"")</f>
        <v>4.18909090909091</v>
      </c>
      <c r="AF928" s="29" t="str">
        <f aca="false">IF(A928="","",IF(OR(O928&gt;K928,P928&gt;O928,Q928&gt;P928,K928&gt;J928),"CHECK","OK"))</f>
        <v>OK</v>
      </c>
    </row>
    <row r="929" customFormat="false" ht="15" hidden="false" customHeight="false" outlineLevel="0" collapsed="false">
      <c r="A929" s="21" t="n">
        <v>46204</v>
      </c>
      <c r="B929" s="4" t="s">
        <v>115</v>
      </c>
      <c r="C929" s="4" t="s">
        <v>120</v>
      </c>
      <c r="D929" s="4" t="s">
        <v>123</v>
      </c>
      <c r="E929" s="16" t="n">
        <v>26800</v>
      </c>
      <c r="F929" s="16" t="n">
        <v>5500</v>
      </c>
      <c r="G929" s="14" t="n">
        <v>46733</v>
      </c>
      <c r="H929" s="14" t="n">
        <v>183</v>
      </c>
      <c r="I929" s="14" t="n">
        <v>153</v>
      </c>
      <c r="J929" s="14" t="n">
        <v>4</v>
      </c>
      <c r="K929" s="14" t="n">
        <v>2</v>
      </c>
      <c r="L929" s="14" t="n">
        <v>2</v>
      </c>
      <c r="M929" s="14" t="n">
        <v>1</v>
      </c>
      <c r="N929" s="14" t="n">
        <v>1</v>
      </c>
      <c r="O929" s="14" t="n">
        <v>1</v>
      </c>
      <c r="P929" s="14" t="n">
        <v>1</v>
      </c>
      <c r="Q929" s="14" t="n">
        <v>0</v>
      </c>
      <c r="R929" s="16" t="n">
        <v>0</v>
      </c>
      <c r="S929" s="24" t="n">
        <v>24</v>
      </c>
      <c r="T929" s="25" t="n">
        <f aca="false">IF(A929="","",E929+F929)</f>
        <v>32300</v>
      </c>
      <c r="U929" s="26" t="n">
        <f aca="false">IFERROR(H929/G929,"")</f>
        <v>0.00391586245265658</v>
      </c>
      <c r="V929" s="27" t="n">
        <f aca="false">IFERROR(J929/I929,"")</f>
        <v>0.0261437908496732</v>
      </c>
      <c r="W929" s="27" t="n">
        <f aca="false">IFERROR(K929/J929,"")</f>
        <v>0.5</v>
      </c>
      <c r="X929" s="25" t="n">
        <f aca="false">IFERROR(T929/K929,"")</f>
        <v>16150</v>
      </c>
      <c r="Y929" s="27" t="n">
        <f aca="false">IFERROR(O929/K929,"")</f>
        <v>0.5</v>
      </c>
      <c r="Z929" s="27" t="n">
        <f aca="false">IFERROR(P929/O929,"")</f>
        <v>1</v>
      </c>
      <c r="AA929" s="27" t="n">
        <f aca="false">IFERROR(Q929/P929,"")</f>
        <v>0</v>
      </c>
      <c r="AB929" s="25" t="n">
        <f aca="false">IFERROR(T929/P929,"")</f>
        <v>32300</v>
      </c>
      <c r="AC929" s="25" t="str">
        <f aca="false">IFERROR(T929/Q929,"")</f>
        <v/>
      </c>
      <c r="AD929" s="25" t="str">
        <f aca="false">IFERROR(R929/Q929,"")</f>
        <v/>
      </c>
      <c r="AE929" s="28" t="n">
        <f aca="false">IFERROR(R929/T929,"")</f>
        <v>0</v>
      </c>
      <c r="AF929" s="29" t="str">
        <f aca="false">IF(A929="","",IF(OR(O929&gt;K929,P929&gt;O929,Q929&gt;P929,K929&gt;J929),"CHECK","OK"))</f>
        <v>OK</v>
      </c>
    </row>
    <row r="930" customFormat="false" ht="15" hidden="false" customHeight="false" outlineLevel="0" collapsed="false">
      <c r="A930" s="21" t="n">
        <v>46204</v>
      </c>
      <c r="B930" s="4" t="s">
        <v>115</v>
      </c>
      <c r="C930" s="4" t="s">
        <v>120</v>
      </c>
      <c r="D930" s="4" t="s">
        <v>126</v>
      </c>
      <c r="E930" s="16" t="n">
        <v>46800</v>
      </c>
      <c r="F930" s="16" t="n">
        <v>6400</v>
      </c>
      <c r="G930" s="14" t="n">
        <v>64021</v>
      </c>
      <c r="H930" s="14" t="n">
        <v>563</v>
      </c>
      <c r="I930" s="14" t="n">
        <v>422</v>
      </c>
      <c r="J930" s="14" t="n">
        <v>21</v>
      </c>
      <c r="K930" s="14" t="n">
        <v>9</v>
      </c>
      <c r="L930" s="14" t="n">
        <v>10</v>
      </c>
      <c r="M930" s="14" t="n">
        <v>7</v>
      </c>
      <c r="N930" s="14" t="n">
        <v>4</v>
      </c>
      <c r="O930" s="14" t="n">
        <v>5</v>
      </c>
      <c r="P930" s="14" t="n">
        <v>3</v>
      </c>
      <c r="Q930" s="14" t="n">
        <v>2</v>
      </c>
      <c r="R930" s="16" t="n">
        <v>153600</v>
      </c>
      <c r="S930" s="24" t="n">
        <v>13</v>
      </c>
      <c r="T930" s="25" t="n">
        <f aca="false">IF(A930="","",E930+F930)</f>
        <v>53200</v>
      </c>
      <c r="U930" s="26" t="n">
        <f aca="false">IFERROR(H930/G930,"")</f>
        <v>0.00879398947220443</v>
      </c>
      <c r="V930" s="27" t="n">
        <f aca="false">IFERROR(J930/I930,"")</f>
        <v>0.0497630331753555</v>
      </c>
      <c r="W930" s="27" t="n">
        <f aca="false">IFERROR(K930/J930,"")</f>
        <v>0.428571428571429</v>
      </c>
      <c r="X930" s="25" t="n">
        <f aca="false">IFERROR(T930/K930,"")</f>
        <v>5911.11111111111</v>
      </c>
      <c r="Y930" s="27" t="n">
        <f aca="false">IFERROR(O930/K930,"")</f>
        <v>0.555555555555556</v>
      </c>
      <c r="Z930" s="27" t="n">
        <f aca="false">IFERROR(P930/O930,"")</f>
        <v>0.6</v>
      </c>
      <c r="AA930" s="27" t="n">
        <f aca="false">IFERROR(Q930/P930,"")</f>
        <v>0.666666666666667</v>
      </c>
      <c r="AB930" s="25" t="n">
        <f aca="false">IFERROR(T930/P930,"")</f>
        <v>17733.3333333333</v>
      </c>
      <c r="AC930" s="25" t="n">
        <f aca="false">IFERROR(T930/Q930,"")</f>
        <v>26600</v>
      </c>
      <c r="AD930" s="25" t="n">
        <f aca="false">IFERROR(R930/Q930,"")</f>
        <v>76800</v>
      </c>
      <c r="AE930" s="28" t="n">
        <f aca="false">IFERROR(R930/T930,"")</f>
        <v>2.88721804511278</v>
      </c>
      <c r="AF930" s="29" t="str">
        <f aca="false">IF(A930="","",IF(OR(O930&gt;K930,P930&gt;O930,Q930&gt;P930,K930&gt;J930),"CHECK","OK"))</f>
        <v>OK</v>
      </c>
    </row>
    <row r="931" customFormat="false" ht="15" hidden="false" customHeight="false" outlineLevel="0" collapsed="false">
      <c r="A931" s="21" t="n">
        <v>46204</v>
      </c>
      <c r="B931" s="4" t="s">
        <v>115</v>
      </c>
      <c r="C931" s="4" t="s">
        <v>120</v>
      </c>
      <c r="D931" s="4" t="s">
        <v>127</v>
      </c>
      <c r="E931" s="16" t="n">
        <v>0</v>
      </c>
      <c r="F931" s="16" t="n">
        <v>12700</v>
      </c>
      <c r="G931" s="14" t="n">
        <v>14200</v>
      </c>
      <c r="H931" s="14" t="n">
        <v>398</v>
      </c>
      <c r="I931" s="14" t="n">
        <v>408</v>
      </c>
      <c r="J931" s="14" t="n">
        <v>12</v>
      </c>
      <c r="K931" s="14" t="n">
        <v>9</v>
      </c>
      <c r="L931" s="14" t="n">
        <v>6</v>
      </c>
      <c r="M931" s="14" t="n">
        <v>4</v>
      </c>
      <c r="N931" s="14" t="n">
        <v>2</v>
      </c>
      <c r="O931" s="14" t="n">
        <v>6</v>
      </c>
      <c r="P931" s="14" t="n">
        <v>5</v>
      </c>
      <c r="Q931" s="14" t="n">
        <v>3</v>
      </c>
      <c r="R931" s="16" t="n">
        <v>264100</v>
      </c>
      <c r="S931" s="24" t="n">
        <v>10</v>
      </c>
      <c r="T931" s="25" t="n">
        <f aca="false">IF(A931="","",E931+F931)</f>
        <v>12700</v>
      </c>
      <c r="U931" s="26" t="n">
        <f aca="false">IFERROR(H931/G931,"")</f>
        <v>0.0280281690140845</v>
      </c>
      <c r="V931" s="27" t="n">
        <f aca="false">IFERROR(J931/I931,"")</f>
        <v>0.0294117647058824</v>
      </c>
      <c r="W931" s="27" t="n">
        <f aca="false">IFERROR(K931/J931,"")</f>
        <v>0.75</v>
      </c>
      <c r="X931" s="25" t="n">
        <f aca="false">IFERROR(T931/K931,"")</f>
        <v>1411.11111111111</v>
      </c>
      <c r="Y931" s="27" t="n">
        <f aca="false">IFERROR(O931/K931,"")</f>
        <v>0.666666666666667</v>
      </c>
      <c r="Z931" s="27" t="n">
        <f aca="false">IFERROR(P931/O931,"")</f>
        <v>0.833333333333333</v>
      </c>
      <c r="AA931" s="27" t="n">
        <f aca="false">IFERROR(Q931/P931,"")</f>
        <v>0.6</v>
      </c>
      <c r="AB931" s="25" t="n">
        <f aca="false">IFERROR(T931/P931,"")</f>
        <v>2540</v>
      </c>
      <c r="AC931" s="25" t="n">
        <f aca="false">IFERROR(T931/Q931,"")</f>
        <v>4233.33333333333</v>
      </c>
      <c r="AD931" s="25" t="n">
        <f aca="false">IFERROR(R931/Q931,"")</f>
        <v>88033.3333333333</v>
      </c>
      <c r="AE931" s="28" t="n">
        <f aca="false">IFERROR(R931/T931,"")</f>
        <v>20.7952755905512</v>
      </c>
      <c r="AF931" s="29" t="str">
        <f aca="false">IF(A931="","",IF(OR(O931&gt;K931,P931&gt;O931,Q931&gt;P931,K931&gt;J931),"CHECK","OK"))</f>
        <v>OK</v>
      </c>
    </row>
    <row r="932" customFormat="false" ht="15" hidden="false" customHeight="false" outlineLevel="0" collapsed="false">
      <c r="A932" s="21" t="n">
        <v>46204</v>
      </c>
      <c r="B932" s="4" t="s">
        <v>115</v>
      </c>
      <c r="C932" s="4" t="s">
        <v>120</v>
      </c>
      <c r="D932" s="4" t="s">
        <v>128</v>
      </c>
      <c r="E932" s="16" t="n">
        <v>0</v>
      </c>
      <c r="F932" s="16" t="n">
        <v>4500</v>
      </c>
      <c r="G932" s="14" t="n">
        <v>6483</v>
      </c>
      <c r="H932" s="14" t="n">
        <v>339</v>
      </c>
      <c r="I932" s="14" t="n">
        <v>295</v>
      </c>
      <c r="J932" s="14" t="n">
        <v>71</v>
      </c>
      <c r="K932" s="14" t="n">
        <v>47</v>
      </c>
      <c r="L932" s="14" t="n">
        <v>53</v>
      </c>
      <c r="M932" s="14" t="n">
        <v>7</v>
      </c>
      <c r="N932" s="14" t="n">
        <v>11</v>
      </c>
      <c r="O932" s="14" t="n">
        <v>30</v>
      </c>
      <c r="P932" s="14" t="n">
        <v>25</v>
      </c>
      <c r="Q932" s="14" t="n">
        <v>13</v>
      </c>
      <c r="R932" s="16" t="n">
        <v>1062000</v>
      </c>
      <c r="S932" s="24" t="n">
        <v>20</v>
      </c>
      <c r="T932" s="25" t="n">
        <f aca="false">IF(A932="","",E932+F932)</f>
        <v>4500</v>
      </c>
      <c r="U932" s="26" t="n">
        <f aca="false">IFERROR(H932/G932,"")</f>
        <v>0.052290606200833</v>
      </c>
      <c r="V932" s="27" t="n">
        <f aca="false">IFERROR(J932/I932,"")</f>
        <v>0.240677966101695</v>
      </c>
      <c r="W932" s="27" t="n">
        <f aca="false">IFERROR(K932/J932,"")</f>
        <v>0.661971830985916</v>
      </c>
      <c r="X932" s="25" t="n">
        <f aca="false">IFERROR(T932/K932,"")</f>
        <v>95.7446808510638</v>
      </c>
      <c r="Y932" s="27" t="n">
        <f aca="false">IFERROR(O932/K932,"")</f>
        <v>0.638297872340426</v>
      </c>
      <c r="Z932" s="27" t="n">
        <f aca="false">IFERROR(P932/O932,"")</f>
        <v>0.833333333333333</v>
      </c>
      <c r="AA932" s="27" t="n">
        <f aca="false">IFERROR(Q932/P932,"")</f>
        <v>0.52</v>
      </c>
      <c r="AB932" s="25" t="n">
        <f aca="false">IFERROR(T932/P932,"")</f>
        <v>180</v>
      </c>
      <c r="AC932" s="25" t="n">
        <f aca="false">IFERROR(T932/Q932,"")</f>
        <v>346.153846153846</v>
      </c>
      <c r="AD932" s="25" t="n">
        <f aca="false">IFERROR(R932/Q932,"")</f>
        <v>81692.3076923077</v>
      </c>
      <c r="AE932" s="28" t="n">
        <f aca="false">IFERROR(R932/T932,"")</f>
        <v>236</v>
      </c>
      <c r="AF932" s="29" t="str">
        <f aca="false">IF(A932="","",IF(OR(O932&gt;K932,P932&gt;O932,Q932&gt;P932,K932&gt;J932),"CHECK","OK"))</f>
        <v>OK</v>
      </c>
    </row>
    <row r="933" customFormat="false" ht="15" hidden="false" customHeight="false" outlineLevel="0" collapsed="false">
      <c r="A933" s="21" t="n">
        <v>46204</v>
      </c>
      <c r="B933" s="4" t="s">
        <v>115</v>
      </c>
      <c r="C933" s="4" t="s">
        <v>120</v>
      </c>
      <c r="D933" s="4" t="s">
        <v>129</v>
      </c>
      <c r="E933" s="16" t="n">
        <v>0</v>
      </c>
      <c r="F933" s="16" t="n">
        <v>8800</v>
      </c>
      <c r="G933" s="14" t="n">
        <v>8028</v>
      </c>
      <c r="H933" s="14" t="n">
        <v>86</v>
      </c>
      <c r="I933" s="14" t="n">
        <v>73</v>
      </c>
      <c r="J933" s="14" t="n">
        <v>1</v>
      </c>
      <c r="K933" s="14" t="n">
        <v>0</v>
      </c>
      <c r="L933" s="14" t="n">
        <v>0</v>
      </c>
      <c r="M933" s="14" t="n">
        <v>0</v>
      </c>
      <c r="N933" s="14" t="n">
        <v>1</v>
      </c>
      <c r="O933" s="14" t="n">
        <v>0</v>
      </c>
      <c r="P933" s="14" t="n">
        <v>0</v>
      </c>
      <c r="Q933" s="14" t="n">
        <v>0</v>
      </c>
      <c r="R933" s="16" t="n">
        <v>0</v>
      </c>
      <c r="S933" s="24" t="n">
        <v>13</v>
      </c>
      <c r="T933" s="25" t="n">
        <f aca="false">IF(A933="","",E933+F933)</f>
        <v>8800</v>
      </c>
      <c r="U933" s="26" t="n">
        <f aca="false">IFERROR(H933/G933,"")</f>
        <v>0.0107125062282013</v>
      </c>
      <c r="V933" s="27" t="n">
        <f aca="false">IFERROR(J933/I933,"")</f>
        <v>0.0136986301369863</v>
      </c>
      <c r="W933" s="27" t="n">
        <f aca="false">IFERROR(K933/J933,"")</f>
        <v>0</v>
      </c>
      <c r="X933" s="25" t="str">
        <f aca="false">IFERROR(T933/K933,"")</f>
        <v/>
      </c>
      <c r="Y933" s="27" t="str">
        <f aca="false">IFERROR(O933/K933,"")</f>
        <v/>
      </c>
      <c r="Z933" s="27" t="str">
        <f aca="false">IFERROR(P933/O933,"")</f>
        <v/>
      </c>
      <c r="AA933" s="27" t="str">
        <f aca="false">IFERROR(Q933/P933,"")</f>
        <v/>
      </c>
      <c r="AB933" s="25" t="str">
        <f aca="false">IFERROR(T933/P933,"")</f>
        <v/>
      </c>
      <c r="AC933" s="25" t="str">
        <f aca="false">IFERROR(T933/Q933,"")</f>
        <v/>
      </c>
      <c r="AD933" s="25" t="str">
        <f aca="false">IFERROR(R933/Q933,"")</f>
        <v/>
      </c>
      <c r="AE933" s="28" t="n">
        <f aca="false">IFERROR(R933/T933,"")</f>
        <v>0</v>
      </c>
      <c r="AF933" s="29" t="str">
        <f aca="false">IF(A933="","",IF(OR(O933&gt;K933,P933&gt;O933,Q933&gt;P933,K933&gt;J933),"CHECK","OK"))</f>
        <v>OK</v>
      </c>
    </row>
    <row r="934" customFormat="false" ht="15" hidden="false" customHeight="false" outlineLevel="0" collapsed="false">
      <c r="A934" s="21" t="n">
        <v>46204</v>
      </c>
      <c r="B934" s="4" t="s">
        <v>115</v>
      </c>
      <c r="C934" s="4" t="s">
        <v>120</v>
      </c>
      <c r="D934" s="4" t="s">
        <v>130</v>
      </c>
      <c r="E934" s="16" t="n">
        <v>0</v>
      </c>
      <c r="F934" s="16" t="n">
        <v>0</v>
      </c>
      <c r="G934" s="14" t="n">
        <v>0</v>
      </c>
      <c r="H934" s="14" t="n">
        <v>0</v>
      </c>
      <c r="I934" s="14" t="n">
        <v>0</v>
      </c>
      <c r="J934" s="14" t="n">
        <v>4</v>
      </c>
      <c r="K934" s="14" t="n">
        <v>3</v>
      </c>
      <c r="L934" s="14" t="n">
        <v>0</v>
      </c>
      <c r="M934" s="14" t="n">
        <v>0</v>
      </c>
      <c r="N934" s="14" t="n">
        <v>4</v>
      </c>
      <c r="O934" s="14" t="n">
        <v>2</v>
      </c>
      <c r="P934" s="14" t="n">
        <v>2</v>
      </c>
      <c r="Q934" s="14" t="n">
        <v>1</v>
      </c>
      <c r="R934" s="16" t="n">
        <v>75100</v>
      </c>
      <c r="S934" s="24" t="n">
        <v>18</v>
      </c>
      <c r="T934" s="25" t="n">
        <f aca="false">IF(A934="","",E934+F934)</f>
        <v>0</v>
      </c>
      <c r="U934" s="26" t="str">
        <f aca="false">IFERROR(H934/G934,"")</f>
        <v/>
      </c>
      <c r="V934" s="27" t="str">
        <f aca="false">IFERROR(J934/I934,"")</f>
        <v/>
      </c>
      <c r="W934" s="27" t="n">
        <f aca="false">IFERROR(K934/J934,"")</f>
        <v>0.75</v>
      </c>
      <c r="X934" s="25" t="n">
        <f aca="false">IFERROR(T934/K934,"")</f>
        <v>0</v>
      </c>
      <c r="Y934" s="27" t="n">
        <f aca="false">IFERROR(O934/K934,"")</f>
        <v>0.666666666666667</v>
      </c>
      <c r="Z934" s="27" t="n">
        <f aca="false">IFERROR(P934/O934,"")</f>
        <v>1</v>
      </c>
      <c r="AA934" s="27" t="n">
        <f aca="false">IFERROR(Q934/P934,"")</f>
        <v>0.5</v>
      </c>
      <c r="AB934" s="25" t="n">
        <f aca="false">IFERROR(T934/P934,"")</f>
        <v>0</v>
      </c>
      <c r="AC934" s="25" t="n">
        <f aca="false">IFERROR(T934/Q934,"")</f>
        <v>0</v>
      </c>
      <c r="AD934" s="25" t="n">
        <f aca="false">IFERROR(R934/Q934,"")</f>
        <v>75100</v>
      </c>
      <c r="AE934" s="28" t="str">
        <f aca="false">IFERROR(R934/T934,"")</f>
        <v/>
      </c>
      <c r="AF934" s="29" t="str">
        <f aca="false">IF(A934="","",IF(OR(O934&gt;K934,P934&gt;O934,Q934&gt;P934,K934&gt;J934),"CHECK","OK"))</f>
        <v>OK</v>
      </c>
    </row>
    <row r="935" customFormat="false" ht="15" hidden="false" customHeight="false" outlineLevel="0" collapsed="false">
      <c r="A935" s="21" t="n">
        <v>46204</v>
      </c>
      <c r="B935" s="4" t="s">
        <v>115</v>
      </c>
      <c r="C935" s="4" t="s">
        <v>120</v>
      </c>
      <c r="D935" s="4" t="s">
        <v>131</v>
      </c>
      <c r="E935" s="16" t="n">
        <v>0</v>
      </c>
      <c r="F935" s="16" t="n">
        <v>2800</v>
      </c>
      <c r="G935" s="14" t="n">
        <v>2961</v>
      </c>
      <c r="H935" s="14" t="n">
        <v>58</v>
      </c>
      <c r="I935" s="14" t="n">
        <v>44</v>
      </c>
      <c r="J935" s="14" t="n">
        <v>2</v>
      </c>
      <c r="K935" s="14" t="n">
        <v>1</v>
      </c>
      <c r="L935" s="14" t="n">
        <v>1</v>
      </c>
      <c r="M935" s="14" t="n">
        <v>1</v>
      </c>
      <c r="N935" s="14" t="n">
        <v>0</v>
      </c>
      <c r="O935" s="14" t="n">
        <v>1</v>
      </c>
      <c r="P935" s="14" t="n">
        <v>1</v>
      </c>
      <c r="Q935" s="14" t="n">
        <v>1</v>
      </c>
      <c r="R935" s="16" t="n">
        <v>94200</v>
      </c>
      <c r="S935" s="24" t="n">
        <v>9</v>
      </c>
      <c r="T935" s="25" t="n">
        <f aca="false">IF(A935="","",E935+F935)</f>
        <v>2800</v>
      </c>
      <c r="U935" s="26" t="n">
        <f aca="false">IFERROR(H935/G935,"")</f>
        <v>0.0195879770347855</v>
      </c>
      <c r="V935" s="27" t="n">
        <f aca="false">IFERROR(J935/I935,"")</f>
        <v>0.0454545454545455</v>
      </c>
      <c r="W935" s="27" t="n">
        <f aca="false">IFERROR(K935/J935,"")</f>
        <v>0.5</v>
      </c>
      <c r="X935" s="25" t="n">
        <f aca="false">IFERROR(T935/K935,"")</f>
        <v>2800</v>
      </c>
      <c r="Y935" s="27" t="n">
        <f aca="false">IFERROR(O935/K935,"")</f>
        <v>1</v>
      </c>
      <c r="Z935" s="27" t="n">
        <f aca="false">IFERROR(P935/O935,"")</f>
        <v>1</v>
      </c>
      <c r="AA935" s="27" t="n">
        <f aca="false">IFERROR(Q935/P935,"")</f>
        <v>1</v>
      </c>
      <c r="AB935" s="25" t="n">
        <f aca="false">IFERROR(T935/P935,"")</f>
        <v>2800</v>
      </c>
      <c r="AC935" s="25" t="n">
        <f aca="false">IFERROR(T935/Q935,"")</f>
        <v>2800</v>
      </c>
      <c r="AD935" s="25" t="n">
        <f aca="false">IFERROR(R935/Q935,"")</f>
        <v>94200</v>
      </c>
      <c r="AE935" s="28" t="n">
        <f aca="false">IFERROR(R935/T935,"")</f>
        <v>33.6428571428571</v>
      </c>
      <c r="AF935" s="29" t="str">
        <f aca="false">IF(A935="","",IF(OR(O935&gt;K935,P935&gt;O935,Q935&gt;P935,K935&gt;J935),"CHECK","OK"))</f>
        <v>OK</v>
      </c>
    </row>
    <row r="936" customFormat="false" ht="15" hidden="false" customHeight="false" outlineLevel="0" collapsed="false">
      <c r="A936" s="21" t="n">
        <v>46204</v>
      </c>
      <c r="B936" s="4" t="s">
        <v>115</v>
      </c>
      <c r="C936" s="4" t="s">
        <v>120</v>
      </c>
      <c r="D936" s="4" t="s">
        <v>132</v>
      </c>
      <c r="E936" s="16" t="n">
        <v>0</v>
      </c>
      <c r="F936" s="16" t="n">
        <v>0</v>
      </c>
      <c r="G936" s="14" t="n">
        <v>0</v>
      </c>
      <c r="H936" s="14" t="n">
        <v>0</v>
      </c>
      <c r="I936" s="14" t="n">
        <v>0</v>
      </c>
      <c r="J936" s="14" t="n">
        <v>3</v>
      </c>
      <c r="K936" s="14" t="n">
        <v>2</v>
      </c>
      <c r="L936" s="14" t="n">
        <v>2</v>
      </c>
      <c r="M936" s="14" t="n">
        <v>1</v>
      </c>
      <c r="N936" s="14" t="n">
        <v>0</v>
      </c>
      <c r="O936" s="14" t="n">
        <v>1</v>
      </c>
      <c r="P936" s="14" t="n">
        <v>1</v>
      </c>
      <c r="Q936" s="14" t="n">
        <v>1</v>
      </c>
      <c r="R936" s="16" t="n">
        <v>79700</v>
      </c>
      <c r="S936" s="24" t="n">
        <v>15</v>
      </c>
      <c r="T936" s="25" t="n">
        <f aca="false">IF(A936="","",E936+F936)</f>
        <v>0</v>
      </c>
      <c r="U936" s="26" t="str">
        <f aca="false">IFERROR(H936/G936,"")</f>
        <v/>
      </c>
      <c r="V936" s="27" t="str">
        <f aca="false">IFERROR(J936/I936,"")</f>
        <v/>
      </c>
      <c r="W936" s="27" t="n">
        <f aca="false">IFERROR(K936/J936,"")</f>
        <v>0.666666666666667</v>
      </c>
      <c r="X936" s="25" t="n">
        <f aca="false">IFERROR(T936/K936,"")</f>
        <v>0</v>
      </c>
      <c r="Y936" s="27" t="n">
        <f aca="false">IFERROR(O936/K936,"")</f>
        <v>0.5</v>
      </c>
      <c r="Z936" s="27" t="n">
        <f aca="false">IFERROR(P936/O936,"")</f>
        <v>1</v>
      </c>
      <c r="AA936" s="27" t="n">
        <f aca="false">IFERROR(Q936/P936,"")</f>
        <v>1</v>
      </c>
      <c r="AB936" s="25" t="n">
        <f aca="false">IFERROR(T936/P936,"")</f>
        <v>0</v>
      </c>
      <c r="AC936" s="25" t="n">
        <f aca="false">IFERROR(T936/Q936,"")</f>
        <v>0</v>
      </c>
      <c r="AD936" s="25" t="n">
        <f aca="false">IFERROR(R936/Q936,"")</f>
        <v>79700</v>
      </c>
      <c r="AE936" s="28" t="str">
        <f aca="false">IFERROR(R936/T936,"")</f>
        <v/>
      </c>
      <c r="AF936" s="29" t="str">
        <f aca="false">IF(A936="","",IF(OR(O936&gt;K936,P936&gt;O936,Q936&gt;P936,K936&gt;J936),"CHECK","OK"))</f>
        <v>OK</v>
      </c>
    </row>
    <row r="937" customFormat="false" ht="15" hidden="false" customHeight="false" outlineLevel="0" collapsed="false">
      <c r="A937" s="21" t="n">
        <v>46204</v>
      </c>
      <c r="B937" s="4" t="s">
        <v>115</v>
      </c>
      <c r="C937" s="4" t="s">
        <v>120</v>
      </c>
      <c r="D937" s="4" t="s">
        <v>133</v>
      </c>
      <c r="E937" s="16" t="n">
        <v>0</v>
      </c>
      <c r="F937" s="16" t="n">
        <v>0</v>
      </c>
      <c r="G937" s="14" t="n">
        <v>0</v>
      </c>
      <c r="H937" s="14" t="n">
        <v>0</v>
      </c>
      <c r="I937" s="14" t="n">
        <v>98</v>
      </c>
      <c r="J937" s="14" t="n">
        <v>5</v>
      </c>
      <c r="K937" s="14" t="n">
        <v>3</v>
      </c>
      <c r="L937" s="14" t="n">
        <v>2</v>
      </c>
      <c r="M937" s="14" t="n">
        <v>2</v>
      </c>
      <c r="N937" s="14" t="n">
        <v>1</v>
      </c>
      <c r="O937" s="14" t="n">
        <v>2</v>
      </c>
      <c r="P937" s="14" t="n">
        <v>2</v>
      </c>
      <c r="Q937" s="14" t="n">
        <v>1</v>
      </c>
      <c r="R937" s="16" t="n">
        <v>91500</v>
      </c>
      <c r="S937" s="24" t="n">
        <v>10</v>
      </c>
      <c r="T937" s="25" t="n">
        <f aca="false">IF(A937="","",E937+F937)</f>
        <v>0</v>
      </c>
      <c r="U937" s="26" t="str">
        <f aca="false">IFERROR(H937/G937,"")</f>
        <v/>
      </c>
      <c r="V937" s="27" t="n">
        <f aca="false">IFERROR(J937/I937,"")</f>
        <v>0.0510204081632653</v>
      </c>
      <c r="W937" s="27" t="n">
        <f aca="false">IFERROR(K937/J937,"")</f>
        <v>0.6</v>
      </c>
      <c r="X937" s="25" t="n">
        <f aca="false">IFERROR(T937/K937,"")</f>
        <v>0</v>
      </c>
      <c r="Y937" s="27" t="n">
        <f aca="false">IFERROR(O937/K937,"")</f>
        <v>0.666666666666667</v>
      </c>
      <c r="Z937" s="27" t="n">
        <f aca="false">IFERROR(P937/O937,"")</f>
        <v>1</v>
      </c>
      <c r="AA937" s="27" t="n">
        <f aca="false">IFERROR(Q937/P937,"")</f>
        <v>0.5</v>
      </c>
      <c r="AB937" s="25" t="n">
        <f aca="false">IFERROR(T937/P937,"")</f>
        <v>0</v>
      </c>
      <c r="AC937" s="25" t="n">
        <f aca="false">IFERROR(T937/Q937,"")</f>
        <v>0</v>
      </c>
      <c r="AD937" s="25" t="n">
        <f aca="false">IFERROR(R937/Q937,"")</f>
        <v>91500</v>
      </c>
      <c r="AE937" s="28" t="str">
        <f aca="false">IFERROR(R937/T937,"")</f>
        <v/>
      </c>
      <c r="AF937" s="29" t="str">
        <f aca="false">IF(A937="","",IF(OR(O937&gt;K937,P937&gt;O937,Q937&gt;P937,K937&gt;J937),"CHECK","OK"))</f>
        <v>OK</v>
      </c>
    </row>
    <row r="938" customFormat="false" ht="15" hidden="false" customHeight="false" outlineLevel="0" collapsed="false">
      <c r="A938" s="21" t="n">
        <v>46204</v>
      </c>
      <c r="B938" s="4" t="s">
        <v>115</v>
      </c>
      <c r="C938" s="4" t="s">
        <v>122</v>
      </c>
      <c r="D938" s="4" t="s">
        <v>111</v>
      </c>
      <c r="E938" s="16" t="n">
        <v>44500</v>
      </c>
      <c r="F938" s="16" t="n">
        <v>4000</v>
      </c>
      <c r="G938" s="14" t="n">
        <v>10768</v>
      </c>
      <c r="H938" s="14" t="n">
        <v>524</v>
      </c>
      <c r="I938" s="14" t="n">
        <v>499</v>
      </c>
      <c r="J938" s="14" t="n">
        <v>28</v>
      </c>
      <c r="K938" s="14" t="n">
        <v>18</v>
      </c>
      <c r="L938" s="14" t="n">
        <v>14</v>
      </c>
      <c r="M938" s="14" t="n">
        <v>10</v>
      </c>
      <c r="N938" s="14" t="n">
        <v>4</v>
      </c>
      <c r="O938" s="14" t="n">
        <v>12</v>
      </c>
      <c r="P938" s="14" t="n">
        <v>9</v>
      </c>
      <c r="Q938" s="14" t="n">
        <v>9</v>
      </c>
      <c r="R938" s="16" t="n">
        <v>40400</v>
      </c>
      <c r="S938" s="24" t="n">
        <v>12</v>
      </c>
      <c r="T938" s="25" t="n">
        <f aca="false">IF(A938="","",E938+F938)</f>
        <v>48500</v>
      </c>
      <c r="U938" s="26" t="n">
        <f aca="false">IFERROR(H938/G938,"")</f>
        <v>0.0486627043090639</v>
      </c>
      <c r="V938" s="27" t="n">
        <f aca="false">IFERROR(J938/I938,"")</f>
        <v>0.0561122244488978</v>
      </c>
      <c r="W938" s="27" t="n">
        <f aca="false">IFERROR(K938/J938,"")</f>
        <v>0.642857142857143</v>
      </c>
      <c r="X938" s="25" t="n">
        <f aca="false">IFERROR(T938/K938,"")</f>
        <v>2694.44444444444</v>
      </c>
      <c r="Y938" s="27" t="n">
        <f aca="false">IFERROR(O938/K938,"")</f>
        <v>0.666666666666667</v>
      </c>
      <c r="Z938" s="27" t="n">
        <f aca="false">IFERROR(P938/O938,"")</f>
        <v>0.75</v>
      </c>
      <c r="AA938" s="27" t="n">
        <f aca="false">IFERROR(Q938/P938,"")</f>
        <v>1</v>
      </c>
      <c r="AB938" s="25" t="n">
        <f aca="false">IFERROR(T938/P938,"")</f>
        <v>5388.88888888889</v>
      </c>
      <c r="AC938" s="25" t="n">
        <f aca="false">IFERROR(T938/Q938,"")</f>
        <v>5388.88888888889</v>
      </c>
      <c r="AD938" s="25" t="n">
        <f aca="false">IFERROR(R938/Q938,"")</f>
        <v>4488.88888888889</v>
      </c>
      <c r="AE938" s="28" t="n">
        <f aca="false">IFERROR(R938/T938,"")</f>
        <v>0.83298969072165</v>
      </c>
      <c r="AF938" s="29" t="str">
        <f aca="false">IF(A938="","",IF(OR(O938&gt;K938,P938&gt;O938,Q938&gt;P938,K938&gt;J938),"CHECK","OK"))</f>
        <v>OK</v>
      </c>
    </row>
    <row r="939" customFormat="false" ht="15" hidden="false" customHeight="false" outlineLevel="0" collapsed="false">
      <c r="A939" s="21" t="n">
        <v>46204</v>
      </c>
      <c r="B939" s="4" t="s">
        <v>115</v>
      </c>
      <c r="C939" s="4" t="s">
        <v>122</v>
      </c>
      <c r="D939" s="4" t="s">
        <v>117</v>
      </c>
      <c r="E939" s="16" t="n">
        <v>9100</v>
      </c>
      <c r="F939" s="16" t="n">
        <v>1000</v>
      </c>
      <c r="G939" s="14" t="n">
        <v>2750</v>
      </c>
      <c r="H939" s="14" t="n">
        <v>348</v>
      </c>
      <c r="I939" s="14" t="n">
        <v>332</v>
      </c>
      <c r="J939" s="14" t="n">
        <v>34</v>
      </c>
      <c r="K939" s="14" t="n">
        <v>29</v>
      </c>
      <c r="L939" s="14" t="n">
        <v>17</v>
      </c>
      <c r="M939" s="14" t="n">
        <v>12</v>
      </c>
      <c r="N939" s="14" t="n">
        <v>5</v>
      </c>
      <c r="O939" s="14" t="n">
        <v>22</v>
      </c>
      <c r="P939" s="14" t="n">
        <v>18</v>
      </c>
      <c r="Q939" s="14" t="n">
        <v>16</v>
      </c>
      <c r="R939" s="16" t="n">
        <v>66000</v>
      </c>
      <c r="S939" s="24" t="n">
        <v>14</v>
      </c>
      <c r="T939" s="25" t="n">
        <f aca="false">IF(A939="","",E939+F939)</f>
        <v>10100</v>
      </c>
      <c r="U939" s="26" t="n">
        <f aca="false">IFERROR(H939/G939,"")</f>
        <v>0.126545454545455</v>
      </c>
      <c r="V939" s="27" t="n">
        <f aca="false">IFERROR(J939/I939,"")</f>
        <v>0.102409638554217</v>
      </c>
      <c r="W939" s="27" t="n">
        <f aca="false">IFERROR(K939/J939,"")</f>
        <v>0.852941176470588</v>
      </c>
      <c r="X939" s="25" t="n">
        <f aca="false">IFERROR(T939/K939,"")</f>
        <v>348.275862068966</v>
      </c>
      <c r="Y939" s="27" t="n">
        <f aca="false">IFERROR(O939/K939,"")</f>
        <v>0.758620689655172</v>
      </c>
      <c r="Z939" s="27" t="n">
        <f aca="false">IFERROR(P939/O939,"")</f>
        <v>0.818181818181818</v>
      </c>
      <c r="AA939" s="27" t="n">
        <f aca="false">IFERROR(Q939/P939,"")</f>
        <v>0.888888888888889</v>
      </c>
      <c r="AB939" s="25" t="n">
        <f aca="false">IFERROR(T939/P939,"")</f>
        <v>561.111111111111</v>
      </c>
      <c r="AC939" s="25" t="n">
        <f aca="false">IFERROR(T939/Q939,"")</f>
        <v>631.25</v>
      </c>
      <c r="AD939" s="25" t="n">
        <f aca="false">IFERROR(R939/Q939,"")</f>
        <v>4125</v>
      </c>
      <c r="AE939" s="28" t="n">
        <f aca="false">IFERROR(R939/T939,"")</f>
        <v>6.53465346534653</v>
      </c>
      <c r="AF939" s="29" t="str">
        <f aca="false">IF(A939="","",IF(OR(O939&gt;K939,P939&gt;O939,Q939&gt;P939,K939&gt;J939),"CHECK","OK"))</f>
        <v>OK</v>
      </c>
    </row>
    <row r="940" customFormat="false" ht="15" hidden="false" customHeight="false" outlineLevel="0" collapsed="false">
      <c r="A940" s="21" t="n">
        <v>46204</v>
      </c>
      <c r="B940" s="4" t="s">
        <v>115</v>
      </c>
      <c r="C940" s="4" t="s">
        <v>122</v>
      </c>
      <c r="D940" s="4" t="s">
        <v>121</v>
      </c>
      <c r="E940" s="16" t="n">
        <v>30900</v>
      </c>
      <c r="F940" s="16" t="n">
        <v>2600</v>
      </c>
      <c r="G940" s="14" t="n">
        <v>50475</v>
      </c>
      <c r="H940" s="14" t="n">
        <v>564</v>
      </c>
      <c r="I940" s="14" t="n">
        <v>492</v>
      </c>
      <c r="J940" s="14" t="n">
        <v>24</v>
      </c>
      <c r="K940" s="14" t="n">
        <v>13</v>
      </c>
      <c r="L940" s="14" t="n">
        <v>12</v>
      </c>
      <c r="M940" s="14" t="n">
        <v>8</v>
      </c>
      <c r="N940" s="14" t="n">
        <v>4</v>
      </c>
      <c r="O940" s="14" t="n">
        <v>7</v>
      </c>
      <c r="P940" s="14" t="n">
        <v>5</v>
      </c>
      <c r="Q940" s="14" t="n">
        <v>4</v>
      </c>
      <c r="R940" s="16" t="n">
        <v>16100</v>
      </c>
      <c r="S940" s="24" t="n">
        <v>13</v>
      </c>
      <c r="T940" s="25" t="n">
        <f aca="false">IF(A940="","",E940+F940)</f>
        <v>33500</v>
      </c>
      <c r="U940" s="26" t="n">
        <f aca="false">IFERROR(H940/G940,"")</f>
        <v>0.0111738484398217</v>
      </c>
      <c r="V940" s="27" t="n">
        <f aca="false">IFERROR(J940/I940,"")</f>
        <v>0.0487804878048781</v>
      </c>
      <c r="W940" s="27" t="n">
        <f aca="false">IFERROR(K940/J940,"")</f>
        <v>0.541666666666667</v>
      </c>
      <c r="X940" s="25" t="n">
        <f aca="false">IFERROR(T940/K940,"")</f>
        <v>2576.92307692308</v>
      </c>
      <c r="Y940" s="27" t="n">
        <f aca="false">IFERROR(O940/K940,"")</f>
        <v>0.538461538461538</v>
      </c>
      <c r="Z940" s="27" t="n">
        <f aca="false">IFERROR(P940/O940,"")</f>
        <v>0.714285714285714</v>
      </c>
      <c r="AA940" s="27" t="n">
        <f aca="false">IFERROR(Q940/P940,"")</f>
        <v>0.8</v>
      </c>
      <c r="AB940" s="25" t="n">
        <f aca="false">IFERROR(T940/P940,"")</f>
        <v>6700</v>
      </c>
      <c r="AC940" s="25" t="n">
        <f aca="false">IFERROR(T940/Q940,"")</f>
        <v>8375</v>
      </c>
      <c r="AD940" s="25" t="n">
        <f aca="false">IFERROR(R940/Q940,"")</f>
        <v>4025</v>
      </c>
      <c r="AE940" s="28" t="n">
        <f aca="false">IFERROR(R940/T940,"")</f>
        <v>0.480597014925373</v>
      </c>
      <c r="AF940" s="29" t="str">
        <f aca="false">IF(A940="","",IF(OR(O940&gt;K940,P940&gt;O940,Q940&gt;P940,K940&gt;J940),"CHECK","OK"))</f>
        <v>OK</v>
      </c>
    </row>
    <row r="941" customFormat="false" ht="15" hidden="false" customHeight="false" outlineLevel="0" collapsed="false">
      <c r="A941" s="21" t="n">
        <v>46204</v>
      </c>
      <c r="B941" s="4" t="s">
        <v>115</v>
      </c>
      <c r="C941" s="4" t="s">
        <v>122</v>
      </c>
      <c r="D941" s="4" t="s">
        <v>123</v>
      </c>
      <c r="E941" s="16" t="n">
        <v>15500</v>
      </c>
      <c r="F941" s="16" t="n">
        <v>3400</v>
      </c>
      <c r="G941" s="14" t="n">
        <v>50371</v>
      </c>
      <c r="H941" s="14" t="n">
        <v>189</v>
      </c>
      <c r="I941" s="14" t="n">
        <v>145</v>
      </c>
      <c r="J941" s="14" t="n">
        <v>4</v>
      </c>
      <c r="K941" s="14" t="n">
        <v>2</v>
      </c>
      <c r="L941" s="14" t="n">
        <v>2</v>
      </c>
      <c r="M941" s="14" t="n">
        <v>1</v>
      </c>
      <c r="N941" s="14" t="n">
        <v>1</v>
      </c>
      <c r="O941" s="14" t="n">
        <v>1</v>
      </c>
      <c r="P941" s="14" t="n">
        <v>1</v>
      </c>
      <c r="Q941" s="14" t="n">
        <v>1</v>
      </c>
      <c r="R941" s="16" t="n">
        <v>4400</v>
      </c>
      <c r="S941" s="24" t="n">
        <v>18</v>
      </c>
      <c r="T941" s="25" t="n">
        <f aca="false">IF(A941="","",E941+F941)</f>
        <v>18900</v>
      </c>
      <c r="U941" s="26" t="n">
        <f aca="false">IFERROR(H941/G941,"")</f>
        <v>0.00375215898036569</v>
      </c>
      <c r="V941" s="27" t="n">
        <f aca="false">IFERROR(J941/I941,"")</f>
        <v>0.0275862068965517</v>
      </c>
      <c r="W941" s="27" t="n">
        <f aca="false">IFERROR(K941/J941,"")</f>
        <v>0.5</v>
      </c>
      <c r="X941" s="25" t="n">
        <f aca="false">IFERROR(T941/K941,"")</f>
        <v>9450</v>
      </c>
      <c r="Y941" s="27" t="n">
        <f aca="false">IFERROR(O941/K941,"")</f>
        <v>0.5</v>
      </c>
      <c r="Z941" s="27" t="n">
        <f aca="false">IFERROR(P941/O941,"")</f>
        <v>1</v>
      </c>
      <c r="AA941" s="27" t="n">
        <f aca="false">IFERROR(Q941/P941,"")</f>
        <v>1</v>
      </c>
      <c r="AB941" s="25" t="n">
        <f aca="false">IFERROR(T941/P941,"")</f>
        <v>18900</v>
      </c>
      <c r="AC941" s="25" t="n">
        <f aca="false">IFERROR(T941/Q941,"")</f>
        <v>18900</v>
      </c>
      <c r="AD941" s="25" t="n">
        <f aca="false">IFERROR(R941/Q941,"")</f>
        <v>4400</v>
      </c>
      <c r="AE941" s="28" t="n">
        <f aca="false">IFERROR(R941/T941,"")</f>
        <v>0.232804232804233</v>
      </c>
      <c r="AF941" s="29" t="str">
        <f aca="false">IF(A941="","",IF(OR(O941&gt;K941,P941&gt;O941,Q941&gt;P941,K941&gt;J941),"CHECK","OK"))</f>
        <v>OK</v>
      </c>
    </row>
    <row r="942" customFormat="false" ht="15" hidden="false" customHeight="false" outlineLevel="0" collapsed="false">
      <c r="A942" s="21" t="n">
        <v>46204</v>
      </c>
      <c r="B942" s="4" t="s">
        <v>115</v>
      </c>
      <c r="C942" s="4" t="s">
        <v>122</v>
      </c>
      <c r="D942" s="4" t="s">
        <v>126</v>
      </c>
      <c r="E942" s="16" t="n">
        <v>26000</v>
      </c>
      <c r="F942" s="16" t="n">
        <v>4000</v>
      </c>
      <c r="G942" s="14" t="n">
        <v>69059</v>
      </c>
      <c r="H942" s="14" t="n">
        <v>665</v>
      </c>
      <c r="I942" s="14" t="n">
        <v>448</v>
      </c>
      <c r="J942" s="14" t="n">
        <v>22</v>
      </c>
      <c r="K942" s="14" t="n">
        <v>11</v>
      </c>
      <c r="L942" s="14" t="n">
        <v>11</v>
      </c>
      <c r="M942" s="14" t="n">
        <v>8</v>
      </c>
      <c r="N942" s="14" t="n">
        <v>3</v>
      </c>
      <c r="O942" s="14" t="n">
        <v>6</v>
      </c>
      <c r="P942" s="14" t="n">
        <v>4</v>
      </c>
      <c r="Q942" s="14" t="n">
        <v>3</v>
      </c>
      <c r="R942" s="16" t="n">
        <v>12200</v>
      </c>
      <c r="S942" s="24" t="n">
        <v>23</v>
      </c>
      <c r="T942" s="25" t="n">
        <f aca="false">IF(A942="","",E942+F942)</f>
        <v>30000</v>
      </c>
      <c r="U942" s="26" t="n">
        <f aca="false">IFERROR(H942/G942,"")</f>
        <v>0.00962944728420626</v>
      </c>
      <c r="V942" s="27" t="n">
        <f aca="false">IFERROR(J942/I942,"")</f>
        <v>0.0491071428571429</v>
      </c>
      <c r="W942" s="27" t="n">
        <f aca="false">IFERROR(K942/J942,"")</f>
        <v>0.5</v>
      </c>
      <c r="X942" s="25" t="n">
        <f aca="false">IFERROR(T942/K942,"")</f>
        <v>2727.27272727273</v>
      </c>
      <c r="Y942" s="27" t="n">
        <f aca="false">IFERROR(O942/K942,"")</f>
        <v>0.545454545454545</v>
      </c>
      <c r="Z942" s="27" t="n">
        <f aca="false">IFERROR(P942/O942,"")</f>
        <v>0.666666666666667</v>
      </c>
      <c r="AA942" s="27" t="n">
        <f aca="false">IFERROR(Q942/P942,"")</f>
        <v>0.75</v>
      </c>
      <c r="AB942" s="25" t="n">
        <f aca="false">IFERROR(T942/P942,"")</f>
        <v>7500</v>
      </c>
      <c r="AC942" s="25" t="n">
        <f aca="false">IFERROR(T942/Q942,"")</f>
        <v>10000</v>
      </c>
      <c r="AD942" s="25" t="n">
        <f aca="false">IFERROR(R942/Q942,"")</f>
        <v>4066.66666666667</v>
      </c>
      <c r="AE942" s="28" t="n">
        <f aca="false">IFERROR(R942/T942,"")</f>
        <v>0.406666666666667</v>
      </c>
      <c r="AF942" s="29" t="str">
        <f aca="false">IF(A942="","",IF(OR(O942&gt;K942,P942&gt;O942,Q942&gt;P942,K942&gt;J942),"CHECK","OK"))</f>
        <v>OK</v>
      </c>
    </row>
    <row r="943" customFormat="false" ht="15" hidden="false" customHeight="false" outlineLevel="0" collapsed="false">
      <c r="A943" s="21" t="n">
        <v>46204</v>
      </c>
      <c r="B943" s="4" t="s">
        <v>115</v>
      </c>
      <c r="C943" s="4" t="s">
        <v>122</v>
      </c>
      <c r="D943" s="4" t="s">
        <v>127</v>
      </c>
      <c r="E943" s="16" t="n">
        <v>0</v>
      </c>
      <c r="F943" s="16" t="n">
        <v>8500</v>
      </c>
      <c r="G943" s="14" t="n">
        <v>16160</v>
      </c>
      <c r="H943" s="14" t="n">
        <v>466</v>
      </c>
      <c r="I943" s="14" t="n">
        <v>418</v>
      </c>
      <c r="J943" s="14" t="n">
        <v>12</v>
      </c>
      <c r="K943" s="14" t="n">
        <v>10</v>
      </c>
      <c r="L943" s="14" t="n">
        <v>6</v>
      </c>
      <c r="M943" s="14" t="n">
        <v>4</v>
      </c>
      <c r="N943" s="14" t="n">
        <v>2</v>
      </c>
      <c r="O943" s="14" t="n">
        <v>7</v>
      </c>
      <c r="P943" s="14" t="n">
        <v>6</v>
      </c>
      <c r="Q943" s="14" t="n">
        <v>5</v>
      </c>
      <c r="R943" s="16" t="n">
        <v>22200</v>
      </c>
      <c r="S943" s="24" t="n">
        <v>23</v>
      </c>
      <c r="T943" s="25" t="n">
        <f aca="false">IF(A943="","",E943+F943)</f>
        <v>8500</v>
      </c>
      <c r="U943" s="26" t="n">
        <f aca="false">IFERROR(H943/G943,"")</f>
        <v>0.0288366336633663</v>
      </c>
      <c r="V943" s="27" t="n">
        <f aca="false">IFERROR(J943/I943,"")</f>
        <v>0.0287081339712919</v>
      </c>
      <c r="W943" s="27" t="n">
        <f aca="false">IFERROR(K943/J943,"")</f>
        <v>0.833333333333333</v>
      </c>
      <c r="X943" s="25" t="n">
        <f aca="false">IFERROR(T943/K943,"")</f>
        <v>850</v>
      </c>
      <c r="Y943" s="27" t="n">
        <f aca="false">IFERROR(O943/K943,"")</f>
        <v>0.7</v>
      </c>
      <c r="Z943" s="27" t="n">
        <f aca="false">IFERROR(P943/O943,"")</f>
        <v>0.857142857142857</v>
      </c>
      <c r="AA943" s="27" t="n">
        <f aca="false">IFERROR(Q943/P943,"")</f>
        <v>0.833333333333333</v>
      </c>
      <c r="AB943" s="25" t="n">
        <f aca="false">IFERROR(T943/P943,"")</f>
        <v>1416.66666666667</v>
      </c>
      <c r="AC943" s="25" t="n">
        <f aca="false">IFERROR(T943/Q943,"")</f>
        <v>1700</v>
      </c>
      <c r="AD943" s="25" t="n">
        <f aca="false">IFERROR(R943/Q943,"")</f>
        <v>4440</v>
      </c>
      <c r="AE943" s="28" t="n">
        <f aca="false">IFERROR(R943/T943,"")</f>
        <v>2.61176470588235</v>
      </c>
      <c r="AF943" s="29" t="str">
        <f aca="false">IF(A943="","",IF(OR(O943&gt;K943,P943&gt;O943,Q943&gt;P943,K943&gt;J943),"CHECK","OK"))</f>
        <v>OK</v>
      </c>
    </row>
    <row r="944" customFormat="false" ht="15" hidden="false" customHeight="false" outlineLevel="0" collapsed="false">
      <c r="A944" s="21" t="n">
        <v>46204</v>
      </c>
      <c r="B944" s="4" t="s">
        <v>115</v>
      </c>
      <c r="C944" s="4" t="s">
        <v>122</v>
      </c>
      <c r="D944" s="4" t="s">
        <v>128</v>
      </c>
      <c r="E944" s="16" t="n">
        <v>0</v>
      </c>
      <c r="F944" s="16" t="n">
        <v>2800</v>
      </c>
      <c r="G944" s="14" t="n">
        <v>7929</v>
      </c>
      <c r="H944" s="14" t="n">
        <v>418</v>
      </c>
      <c r="I944" s="14" t="n">
        <v>336</v>
      </c>
      <c r="J944" s="14" t="n">
        <v>79</v>
      </c>
      <c r="K944" s="14" t="n">
        <v>52</v>
      </c>
      <c r="L944" s="14" t="n">
        <v>59</v>
      </c>
      <c r="M944" s="14" t="n">
        <v>8</v>
      </c>
      <c r="N944" s="14" t="n">
        <v>12</v>
      </c>
      <c r="O944" s="14" t="n">
        <v>37</v>
      </c>
      <c r="P944" s="14" t="n">
        <v>29</v>
      </c>
      <c r="Q944" s="14" t="n">
        <v>24</v>
      </c>
      <c r="R944" s="16" t="n">
        <v>102500</v>
      </c>
      <c r="S944" s="24" t="n">
        <v>9</v>
      </c>
      <c r="T944" s="25" t="n">
        <f aca="false">IF(A944="","",E944+F944)</f>
        <v>2800</v>
      </c>
      <c r="U944" s="26" t="n">
        <f aca="false">IFERROR(H944/G944,"")</f>
        <v>0.0527178711060663</v>
      </c>
      <c r="V944" s="27" t="n">
        <f aca="false">IFERROR(J944/I944,"")</f>
        <v>0.235119047619048</v>
      </c>
      <c r="W944" s="27" t="n">
        <f aca="false">IFERROR(K944/J944,"")</f>
        <v>0.658227848101266</v>
      </c>
      <c r="X944" s="25" t="n">
        <f aca="false">IFERROR(T944/K944,"")</f>
        <v>53.8461538461539</v>
      </c>
      <c r="Y944" s="27" t="n">
        <f aca="false">IFERROR(O944/K944,"")</f>
        <v>0.711538461538462</v>
      </c>
      <c r="Z944" s="27" t="n">
        <f aca="false">IFERROR(P944/O944,"")</f>
        <v>0.783783783783784</v>
      </c>
      <c r="AA944" s="27" t="n">
        <f aca="false">IFERROR(Q944/P944,"")</f>
        <v>0.827586206896552</v>
      </c>
      <c r="AB944" s="25" t="n">
        <f aca="false">IFERROR(T944/P944,"")</f>
        <v>96.551724137931</v>
      </c>
      <c r="AC944" s="25" t="n">
        <f aca="false">IFERROR(T944/Q944,"")</f>
        <v>116.666666666667</v>
      </c>
      <c r="AD944" s="25" t="n">
        <f aca="false">IFERROR(R944/Q944,"")</f>
        <v>4270.83333333333</v>
      </c>
      <c r="AE944" s="28" t="n">
        <f aca="false">IFERROR(R944/T944,"")</f>
        <v>36.6071428571429</v>
      </c>
      <c r="AF944" s="29" t="str">
        <f aca="false">IF(A944="","",IF(OR(O944&gt;K944,P944&gt;O944,Q944&gt;P944,K944&gt;J944),"CHECK","OK"))</f>
        <v>OK</v>
      </c>
    </row>
    <row r="945" customFormat="false" ht="15" hidden="false" customHeight="false" outlineLevel="0" collapsed="false">
      <c r="A945" s="21" t="n">
        <v>46204</v>
      </c>
      <c r="B945" s="4" t="s">
        <v>115</v>
      </c>
      <c r="C945" s="4" t="s">
        <v>122</v>
      </c>
      <c r="D945" s="4" t="s">
        <v>129</v>
      </c>
      <c r="E945" s="16" t="n">
        <v>0</v>
      </c>
      <c r="F945" s="16" t="n">
        <v>5400</v>
      </c>
      <c r="G945" s="14" t="n">
        <v>9717</v>
      </c>
      <c r="H945" s="14" t="n">
        <v>104</v>
      </c>
      <c r="I945" s="14" t="n">
        <v>91</v>
      </c>
      <c r="J945" s="14" t="n">
        <v>2</v>
      </c>
      <c r="K945" s="14" t="n">
        <v>1</v>
      </c>
      <c r="L945" s="14" t="n">
        <v>1</v>
      </c>
      <c r="M945" s="14" t="n">
        <v>1</v>
      </c>
      <c r="N945" s="14" t="n">
        <v>0</v>
      </c>
      <c r="O945" s="14" t="n">
        <v>1</v>
      </c>
      <c r="P945" s="14" t="n">
        <v>1</v>
      </c>
      <c r="Q945" s="14" t="n">
        <v>1</v>
      </c>
      <c r="R945" s="16" t="n">
        <v>4800</v>
      </c>
      <c r="S945" s="24" t="n">
        <v>19</v>
      </c>
      <c r="T945" s="25" t="n">
        <f aca="false">IF(A945="","",E945+F945)</f>
        <v>5400</v>
      </c>
      <c r="U945" s="26" t="n">
        <f aca="false">IFERROR(H945/G945,"")</f>
        <v>0.010702891839045</v>
      </c>
      <c r="V945" s="27" t="n">
        <f aca="false">IFERROR(J945/I945,"")</f>
        <v>0.021978021978022</v>
      </c>
      <c r="W945" s="27" t="n">
        <f aca="false">IFERROR(K945/J945,"")</f>
        <v>0.5</v>
      </c>
      <c r="X945" s="25" t="n">
        <f aca="false">IFERROR(T945/K945,"")</f>
        <v>5400</v>
      </c>
      <c r="Y945" s="27" t="n">
        <f aca="false">IFERROR(O945/K945,"")</f>
        <v>1</v>
      </c>
      <c r="Z945" s="27" t="n">
        <f aca="false">IFERROR(P945/O945,"")</f>
        <v>1</v>
      </c>
      <c r="AA945" s="27" t="n">
        <f aca="false">IFERROR(Q945/P945,"")</f>
        <v>1</v>
      </c>
      <c r="AB945" s="25" t="n">
        <f aca="false">IFERROR(T945/P945,"")</f>
        <v>5400</v>
      </c>
      <c r="AC945" s="25" t="n">
        <f aca="false">IFERROR(T945/Q945,"")</f>
        <v>5400</v>
      </c>
      <c r="AD945" s="25" t="n">
        <f aca="false">IFERROR(R945/Q945,"")</f>
        <v>4800</v>
      </c>
      <c r="AE945" s="28" t="n">
        <f aca="false">IFERROR(R945/T945,"")</f>
        <v>0.888888888888889</v>
      </c>
      <c r="AF945" s="29" t="str">
        <f aca="false">IF(A945="","",IF(OR(O945&gt;K945,P945&gt;O945,Q945&gt;P945,K945&gt;J945),"CHECK","OK"))</f>
        <v>OK</v>
      </c>
    </row>
    <row r="946" customFormat="false" ht="15" hidden="false" customHeight="false" outlineLevel="0" collapsed="false">
      <c r="A946" s="21" t="n">
        <v>46204</v>
      </c>
      <c r="B946" s="4" t="s">
        <v>115</v>
      </c>
      <c r="C946" s="4" t="s">
        <v>122</v>
      </c>
      <c r="D946" s="4" t="s">
        <v>130</v>
      </c>
      <c r="E946" s="16" t="n">
        <v>0</v>
      </c>
      <c r="F946" s="16" t="n">
        <v>0</v>
      </c>
      <c r="G946" s="14" t="n">
        <v>0</v>
      </c>
      <c r="H946" s="14" t="n">
        <v>0</v>
      </c>
      <c r="I946" s="14" t="n">
        <v>0</v>
      </c>
      <c r="J946" s="14" t="n">
        <v>5</v>
      </c>
      <c r="K946" s="14" t="n">
        <v>3</v>
      </c>
      <c r="L946" s="14" t="n">
        <v>0</v>
      </c>
      <c r="M946" s="14" t="n">
        <v>0</v>
      </c>
      <c r="N946" s="14" t="n">
        <v>5</v>
      </c>
      <c r="O946" s="14" t="n">
        <v>2</v>
      </c>
      <c r="P946" s="14" t="n">
        <v>2</v>
      </c>
      <c r="Q946" s="14" t="n">
        <v>2</v>
      </c>
      <c r="R946" s="16" t="n">
        <v>10100</v>
      </c>
      <c r="S946" s="24" t="n">
        <v>17</v>
      </c>
      <c r="T946" s="25" t="n">
        <f aca="false">IF(A946="","",E946+F946)</f>
        <v>0</v>
      </c>
      <c r="U946" s="26" t="str">
        <f aca="false">IFERROR(H946/G946,"")</f>
        <v/>
      </c>
      <c r="V946" s="27" t="str">
        <f aca="false">IFERROR(J946/I946,"")</f>
        <v/>
      </c>
      <c r="W946" s="27" t="n">
        <f aca="false">IFERROR(K946/J946,"")</f>
        <v>0.6</v>
      </c>
      <c r="X946" s="25" t="n">
        <f aca="false">IFERROR(T946/K946,"")</f>
        <v>0</v>
      </c>
      <c r="Y946" s="27" t="n">
        <f aca="false">IFERROR(O946/K946,"")</f>
        <v>0.666666666666667</v>
      </c>
      <c r="Z946" s="27" t="n">
        <f aca="false">IFERROR(P946/O946,"")</f>
        <v>1</v>
      </c>
      <c r="AA946" s="27" t="n">
        <f aca="false">IFERROR(Q946/P946,"")</f>
        <v>1</v>
      </c>
      <c r="AB946" s="25" t="n">
        <f aca="false">IFERROR(T946/P946,"")</f>
        <v>0</v>
      </c>
      <c r="AC946" s="25" t="n">
        <f aca="false">IFERROR(T946/Q946,"")</f>
        <v>0</v>
      </c>
      <c r="AD946" s="25" t="n">
        <f aca="false">IFERROR(R946/Q946,"")</f>
        <v>5050</v>
      </c>
      <c r="AE946" s="28" t="str">
        <f aca="false">IFERROR(R946/T946,"")</f>
        <v/>
      </c>
      <c r="AF946" s="29" t="str">
        <f aca="false">IF(A946="","",IF(OR(O946&gt;K946,P946&gt;O946,Q946&gt;P946,K946&gt;J946),"CHECK","OK"))</f>
        <v>OK</v>
      </c>
    </row>
    <row r="947" customFormat="false" ht="15" hidden="false" customHeight="false" outlineLevel="0" collapsed="false">
      <c r="A947" s="21" t="n">
        <v>46204</v>
      </c>
      <c r="B947" s="4" t="s">
        <v>115</v>
      </c>
      <c r="C947" s="4" t="s">
        <v>122</v>
      </c>
      <c r="D947" s="4" t="s">
        <v>131</v>
      </c>
      <c r="E947" s="16" t="n">
        <v>0</v>
      </c>
      <c r="F947" s="16" t="n">
        <v>1600</v>
      </c>
      <c r="G947" s="14" t="n">
        <v>3771</v>
      </c>
      <c r="H947" s="14" t="n">
        <v>76</v>
      </c>
      <c r="I947" s="14" t="n">
        <v>52</v>
      </c>
      <c r="J947" s="14" t="n">
        <v>3</v>
      </c>
      <c r="K947" s="14" t="n">
        <v>2</v>
      </c>
      <c r="L947" s="14" t="n">
        <v>2</v>
      </c>
      <c r="M947" s="14" t="n">
        <v>1</v>
      </c>
      <c r="N947" s="14" t="n">
        <v>0</v>
      </c>
      <c r="O947" s="14" t="n">
        <v>1</v>
      </c>
      <c r="P947" s="14" t="n">
        <v>1</v>
      </c>
      <c r="Q947" s="14" t="n">
        <v>1</v>
      </c>
      <c r="R947" s="16" t="n">
        <v>4000</v>
      </c>
      <c r="S947" s="24" t="n">
        <v>10</v>
      </c>
      <c r="T947" s="25" t="n">
        <f aca="false">IF(A947="","",E947+F947)</f>
        <v>1600</v>
      </c>
      <c r="U947" s="26" t="n">
        <f aca="false">IFERROR(H947/G947,"")</f>
        <v>0.0201538053566693</v>
      </c>
      <c r="V947" s="27" t="n">
        <f aca="false">IFERROR(J947/I947,"")</f>
        <v>0.0576923076923077</v>
      </c>
      <c r="W947" s="27" t="n">
        <f aca="false">IFERROR(K947/J947,"")</f>
        <v>0.666666666666667</v>
      </c>
      <c r="X947" s="25" t="n">
        <f aca="false">IFERROR(T947/K947,"")</f>
        <v>800</v>
      </c>
      <c r="Y947" s="27" t="n">
        <f aca="false">IFERROR(O947/K947,"")</f>
        <v>0.5</v>
      </c>
      <c r="Z947" s="27" t="n">
        <f aca="false">IFERROR(P947/O947,"")</f>
        <v>1</v>
      </c>
      <c r="AA947" s="27" t="n">
        <f aca="false">IFERROR(Q947/P947,"")</f>
        <v>1</v>
      </c>
      <c r="AB947" s="25" t="n">
        <f aca="false">IFERROR(T947/P947,"")</f>
        <v>1600</v>
      </c>
      <c r="AC947" s="25" t="n">
        <f aca="false">IFERROR(T947/Q947,"")</f>
        <v>1600</v>
      </c>
      <c r="AD947" s="25" t="n">
        <f aca="false">IFERROR(R947/Q947,"")</f>
        <v>4000</v>
      </c>
      <c r="AE947" s="28" t="n">
        <f aca="false">IFERROR(R947/T947,"")</f>
        <v>2.5</v>
      </c>
      <c r="AF947" s="29" t="str">
        <f aca="false">IF(A947="","",IF(OR(O947&gt;K947,P947&gt;O947,Q947&gt;P947,K947&gt;J947),"CHECK","OK"))</f>
        <v>OK</v>
      </c>
    </row>
    <row r="948" customFormat="false" ht="15" hidden="false" customHeight="false" outlineLevel="0" collapsed="false">
      <c r="A948" s="21" t="n">
        <v>46204</v>
      </c>
      <c r="B948" s="4" t="s">
        <v>115</v>
      </c>
      <c r="C948" s="4" t="s">
        <v>122</v>
      </c>
      <c r="D948" s="4" t="s">
        <v>132</v>
      </c>
      <c r="E948" s="16" t="n">
        <v>0</v>
      </c>
      <c r="F948" s="16" t="n">
        <v>0</v>
      </c>
      <c r="G948" s="14" t="n">
        <v>0</v>
      </c>
      <c r="H948" s="14" t="n">
        <v>0</v>
      </c>
      <c r="I948" s="14" t="n">
        <v>0</v>
      </c>
      <c r="J948" s="14" t="n">
        <v>4</v>
      </c>
      <c r="K948" s="14" t="n">
        <v>3</v>
      </c>
      <c r="L948" s="14" t="n">
        <v>2</v>
      </c>
      <c r="M948" s="14" t="n">
        <v>1</v>
      </c>
      <c r="N948" s="14" t="n">
        <v>1</v>
      </c>
      <c r="O948" s="14" t="n">
        <v>2</v>
      </c>
      <c r="P948" s="14" t="n">
        <v>2</v>
      </c>
      <c r="Q948" s="14" t="n">
        <v>2</v>
      </c>
      <c r="R948" s="16" t="n">
        <v>8200</v>
      </c>
      <c r="S948" s="24" t="n">
        <v>21</v>
      </c>
      <c r="T948" s="25" t="n">
        <f aca="false">IF(A948="","",E948+F948)</f>
        <v>0</v>
      </c>
      <c r="U948" s="26" t="str">
        <f aca="false">IFERROR(H948/G948,"")</f>
        <v/>
      </c>
      <c r="V948" s="27" t="str">
        <f aca="false">IFERROR(J948/I948,"")</f>
        <v/>
      </c>
      <c r="W948" s="27" t="n">
        <f aca="false">IFERROR(K948/J948,"")</f>
        <v>0.75</v>
      </c>
      <c r="X948" s="25" t="n">
        <f aca="false">IFERROR(T948/K948,"")</f>
        <v>0</v>
      </c>
      <c r="Y948" s="27" t="n">
        <f aca="false">IFERROR(O948/K948,"")</f>
        <v>0.666666666666667</v>
      </c>
      <c r="Z948" s="27" t="n">
        <f aca="false">IFERROR(P948/O948,"")</f>
        <v>1</v>
      </c>
      <c r="AA948" s="27" t="n">
        <f aca="false">IFERROR(Q948/P948,"")</f>
        <v>1</v>
      </c>
      <c r="AB948" s="25" t="n">
        <f aca="false">IFERROR(T948/P948,"")</f>
        <v>0</v>
      </c>
      <c r="AC948" s="25" t="n">
        <f aca="false">IFERROR(T948/Q948,"")</f>
        <v>0</v>
      </c>
      <c r="AD948" s="25" t="n">
        <f aca="false">IFERROR(R948/Q948,"")</f>
        <v>4100</v>
      </c>
      <c r="AE948" s="28" t="str">
        <f aca="false">IFERROR(R948/T948,"")</f>
        <v/>
      </c>
      <c r="AF948" s="29" t="str">
        <f aca="false">IF(A948="","",IF(OR(O948&gt;K948,P948&gt;O948,Q948&gt;P948,K948&gt;J948),"CHECK","OK"))</f>
        <v>OK</v>
      </c>
    </row>
    <row r="949" customFormat="false" ht="15" hidden="false" customHeight="false" outlineLevel="0" collapsed="false">
      <c r="A949" s="21" t="n">
        <v>46204</v>
      </c>
      <c r="B949" s="4" t="s">
        <v>115</v>
      </c>
      <c r="C949" s="4" t="s">
        <v>122</v>
      </c>
      <c r="D949" s="4" t="s">
        <v>133</v>
      </c>
      <c r="E949" s="16" t="n">
        <v>0</v>
      </c>
      <c r="F949" s="16" t="n">
        <v>0</v>
      </c>
      <c r="G949" s="14" t="n">
        <v>0</v>
      </c>
      <c r="H949" s="14" t="n">
        <v>0</v>
      </c>
      <c r="I949" s="14" t="n">
        <v>112</v>
      </c>
      <c r="J949" s="14" t="n">
        <v>6</v>
      </c>
      <c r="K949" s="14" t="n">
        <v>4</v>
      </c>
      <c r="L949" s="14" t="n">
        <v>3</v>
      </c>
      <c r="M949" s="14" t="n">
        <v>2</v>
      </c>
      <c r="N949" s="14" t="n">
        <v>1</v>
      </c>
      <c r="O949" s="14" t="n">
        <v>2</v>
      </c>
      <c r="P949" s="14" t="n">
        <v>2</v>
      </c>
      <c r="Q949" s="14" t="n">
        <v>2</v>
      </c>
      <c r="R949" s="16" t="n">
        <v>10000</v>
      </c>
      <c r="S949" s="24" t="n">
        <v>12</v>
      </c>
      <c r="T949" s="25" t="n">
        <f aca="false">IF(A949="","",E949+F949)</f>
        <v>0</v>
      </c>
      <c r="U949" s="26" t="str">
        <f aca="false">IFERROR(H949/G949,"")</f>
        <v/>
      </c>
      <c r="V949" s="27" t="n">
        <f aca="false">IFERROR(J949/I949,"")</f>
        <v>0.0535714285714286</v>
      </c>
      <c r="W949" s="27" t="n">
        <f aca="false">IFERROR(K949/J949,"")</f>
        <v>0.666666666666667</v>
      </c>
      <c r="X949" s="25" t="n">
        <f aca="false">IFERROR(T949/K949,"")</f>
        <v>0</v>
      </c>
      <c r="Y949" s="27" t="n">
        <f aca="false">IFERROR(O949/K949,"")</f>
        <v>0.5</v>
      </c>
      <c r="Z949" s="27" t="n">
        <f aca="false">IFERROR(P949/O949,"")</f>
        <v>1</v>
      </c>
      <c r="AA949" s="27" t="n">
        <f aca="false">IFERROR(Q949/P949,"")</f>
        <v>1</v>
      </c>
      <c r="AB949" s="25" t="n">
        <f aca="false">IFERROR(T949/P949,"")</f>
        <v>0</v>
      </c>
      <c r="AC949" s="25" t="n">
        <f aca="false">IFERROR(T949/Q949,"")</f>
        <v>0</v>
      </c>
      <c r="AD949" s="25" t="n">
        <f aca="false">IFERROR(R949/Q949,"")</f>
        <v>5000</v>
      </c>
      <c r="AE949" s="28" t="str">
        <f aca="false">IFERROR(R949/T949,"")</f>
        <v/>
      </c>
      <c r="AF949" s="29" t="str">
        <f aca="false">IF(A949="","",IF(OR(O949&gt;K949,P949&gt;O949,Q949&gt;P949,K949&gt;J949),"CHECK","OK"))</f>
        <v>OK</v>
      </c>
    </row>
    <row r="950" customFormat="false" ht="15" hidden="false" customHeight="false" outlineLevel="0" collapsed="false">
      <c r="A950" s="21" t="n">
        <v>46204</v>
      </c>
      <c r="B950" s="4" t="s">
        <v>115</v>
      </c>
      <c r="C950" s="4" t="s">
        <v>125</v>
      </c>
      <c r="D950" s="4" t="s">
        <v>111</v>
      </c>
      <c r="E950" s="16" t="n">
        <v>27300</v>
      </c>
      <c r="F950" s="16" t="n">
        <v>2400</v>
      </c>
      <c r="G950" s="14" t="n">
        <v>16812</v>
      </c>
      <c r="H950" s="14" t="n">
        <v>747</v>
      </c>
      <c r="I950" s="14" t="n">
        <v>736</v>
      </c>
      <c r="J950" s="14" t="n">
        <v>48</v>
      </c>
      <c r="K950" s="14" t="n">
        <v>34</v>
      </c>
      <c r="L950" s="14" t="n">
        <v>24</v>
      </c>
      <c r="M950" s="14" t="n">
        <v>17</v>
      </c>
      <c r="N950" s="14" t="n">
        <v>7</v>
      </c>
      <c r="O950" s="14" t="n">
        <v>20</v>
      </c>
      <c r="P950" s="14" t="n">
        <v>16</v>
      </c>
      <c r="Q950" s="14" t="n">
        <v>14</v>
      </c>
      <c r="R950" s="16" t="n">
        <v>18900</v>
      </c>
      <c r="S950" s="24" t="n">
        <v>9</v>
      </c>
      <c r="T950" s="25" t="n">
        <f aca="false">IF(A950="","",E950+F950)</f>
        <v>29700</v>
      </c>
      <c r="U950" s="26" t="n">
        <f aca="false">IFERROR(H950/G950,"")</f>
        <v>0.0444325481798715</v>
      </c>
      <c r="V950" s="27" t="n">
        <f aca="false">IFERROR(J950/I950,"")</f>
        <v>0.0652173913043478</v>
      </c>
      <c r="W950" s="27" t="n">
        <f aca="false">IFERROR(K950/J950,"")</f>
        <v>0.708333333333333</v>
      </c>
      <c r="X950" s="25" t="n">
        <f aca="false">IFERROR(T950/K950,"")</f>
        <v>873.529411764706</v>
      </c>
      <c r="Y950" s="27" t="n">
        <f aca="false">IFERROR(O950/K950,"")</f>
        <v>0.588235294117647</v>
      </c>
      <c r="Z950" s="27" t="n">
        <f aca="false">IFERROR(P950/O950,"")</f>
        <v>0.8</v>
      </c>
      <c r="AA950" s="27" t="n">
        <f aca="false">IFERROR(Q950/P950,"")</f>
        <v>0.875</v>
      </c>
      <c r="AB950" s="25" t="n">
        <f aca="false">IFERROR(T950/P950,"")</f>
        <v>1856.25</v>
      </c>
      <c r="AC950" s="25" t="n">
        <f aca="false">IFERROR(T950/Q950,"")</f>
        <v>2121.42857142857</v>
      </c>
      <c r="AD950" s="25" t="n">
        <f aca="false">IFERROR(R950/Q950,"")</f>
        <v>1350</v>
      </c>
      <c r="AE950" s="28" t="n">
        <f aca="false">IFERROR(R950/T950,"")</f>
        <v>0.636363636363636</v>
      </c>
      <c r="AF950" s="29" t="str">
        <f aca="false">IF(A950="","",IF(OR(O950&gt;K950,P950&gt;O950,Q950&gt;P950,K950&gt;J950),"CHECK","OK"))</f>
        <v>OK</v>
      </c>
    </row>
    <row r="951" customFormat="false" ht="15" hidden="false" customHeight="false" outlineLevel="0" collapsed="false">
      <c r="A951" s="21" t="n">
        <v>46204</v>
      </c>
      <c r="B951" s="4" t="s">
        <v>115</v>
      </c>
      <c r="C951" s="4" t="s">
        <v>125</v>
      </c>
      <c r="D951" s="4" t="s">
        <v>117</v>
      </c>
      <c r="E951" s="16" t="n">
        <v>5600</v>
      </c>
      <c r="F951" s="16" t="n">
        <v>600</v>
      </c>
      <c r="G951" s="14" t="n">
        <v>4742</v>
      </c>
      <c r="H951" s="14" t="n">
        <v>562</v>
      </c>
      <c r="I951" s="14" t="n">
        <v>531</v>
      </c>
      <c r="J951" s="14" t="n">
        <v>54</v>
      </c>
      <c r="K951" s="14" t="n">
        <v>43</v>
      </c>
      <c r="L951" s="14" t="n">
        <v>27</v>
      </c>
      <c r="M951" s="14" t="n">
        <v>19</v>
      </c>
      <c r="N951" s="14" t="n">
        <v>8</v>
      </c>
      <c r="O951" s="14" t="n">
        <v>30</v>
      </c>
      <c r="P951" s="14" t="n">
        <v>25</v>
      </c>
      <c r="Q951" s="14" t="n">
        <v>21</v>
      </c>
      <c r="R951" s="16" t="n">
        <v>31500</v>
      </c>
      <c r="S951" s="24" t="n">
        <v>13</v>
      </c>
      <c r="T951" s="25" t="n">
        <f aca="false">IF(A951="","",E951+F951)</f>
        <v>6200</v>
      </c>
      <c r="U951" s="26" t="n">
        <f aca="false">IFERROR(H951/G951,"")</f>
        <v>0.118515394348376</v>
      </c>
      <c r="V951" s="27" t="n">
        <f aca="false">IFERROR(J951/I951,"")</f>
        <v>0.101694915254237</v>
      </c>
      <c r="W951" s="27" t="n">
        <f aca="false">IFERROR(K951/J951,"")</f>
        <v>0.796296296296296</v>
      </c>
      <c r="X951" s="25" t="n">
        <f aca="false">IFERROR(T951/K951,"")</f>
        <v>144.186046511628</v>
      </c>
      <c r="Y951" s="27" t="n">
        <f aca="false">IFERROR(O951/K951,"")</f>
        <v>0.697674418604651</v>
      </c>
      <c r="Z951" s="27" t="n">
        <f aca="false">IFERROR(P951/O951,"")</f>
        <v>0.833333333333333</v>
      </c>
      <c r="AA951" s="27" t="n">
        <f aca="false">IFERROR(Q951/P951,"")</f>
        <v>0.84</v>
      </c>
      <c r="AB951" s="25" t="n">
        <f aca="false">IFERROR(T951/P951,"")</f>
        <v>248</v>
      </c>
      <c r="AC951" s="25" t="n">
        <f aca="false">IFERROR(T951/Q951,"")</f>
        <v>295.238095238095</v>
      </c>
      <c r="AD951" s="25" t="n">
        <f aca="false">IFERROR(R951/Q951,"")</f>
        <v>1500</v>
      </c>
      <c r="AE951" s="28" t="n">
        <f aca="false">IFERROR(R951/T951,"")</f>
        <v>5.08064516129032</v>
      </c>
      <c r="AF951" s="29" t="str">
        <f aca="false">IF(A951="","",IF(OR(O951&gt;K951,P951&gt;O951,Q951&gt;P951,K951&gt;J951),"CHECK","OK"))</f>
        <v>OK</v>
      </c>
    </row>
    <row r="952" customFormat="false" ht="15" hidden="false" customHeight="false" outlineLevel="0" collapsed="false">
      <c r="A952" s="21" t="n">
        <v>46204</v>
      </c>
      <c r="B952" s="4" t="s">
        <v>115</v>
      </c>
      <c r="C952" s="4" t="s">
        <v>125</v>
      </c>
      <c r="D952" s="4" t="s">
        <v>121</v>
      </c>
      <c r="E952" s="16" t="n">
        <v>19200</v>
      </c>
      <c r="F952" s="16" t="n">
        <v>1600</v>
      </c>
      <c r="G952" s="14" t="n">
        <v>69926</v>
      </c>
      <c r="H952" s="14" t="n">
        <v>857</v>
      </c>
      <c r="I952" s="14" t="n">
        <v>738</v>
      </c>
      <c r="J952" s="14" t="n">
        <v>34</v>
      </c>
      <c r="K952" s="14" t="n">
        <v>17</v>
      </c>
      <c r="L952" s="14" t="n">
        <v>17</v>
      </c>
      <c r="M952" s="14" t="n">
        <v>12</v>
      </c>
      <c r="N952" s="14" t="n">
        <v>5</v>
      </c>
      <c r="O952" s="14" t="n">
        <v>10</v>
      </c>
      <c r="P952" s="14" t="n">
        <v>8</v>
      </c>
      <c r="Q952" s="14" t="n">
        <v>7</v>
      </c>
      <c r="R952" s="16" t="n">
        <v>10800</v>
      </c>
      <c r="S952" s="24" t="n">
        <v>11</v>
      </c>
      <c r="T952" s="25" t="n">
        <f aca="false">IF(A952="","",E952+F952)</f>
        <v>20800</v>
      </c>
      <c r="U952" s="26" t="n">
        <f aca="false">IFERROR(H952/G952,"")</f>
        <v>0.0122558132883334</v>
      </c>
      <c r="V952" s="27" t="n">
        <f aca="false">IFERROR(J952/I952,"")</f>
        <v>0.0460704607046071</v>
      </c>
      <c r="W952" s="27" t="n">
        <f aca="false">IFERROR(K952/J952,"")</f>
        <v>0.5</v>
      </c>
      <c r="X952" s="25" t="n">
        <f aca="false">IFERROR(T952/K952,"")</f>
        <v>1223.52941176471</v>
      </c>
      <c r="Y952" s="27" t="n">
        <f aca="false">IFERROR(O952/K952,"")</f>
        <v>0.588235294117647</v>
      </c>
      <c r="Z952" s="27" t="n">
        <f aca="false">IFERROR(P952/O952,"")</f>
        <v>0.8</v>
      </c>
      <c r="AA952" s="27" t="n">
        <f aca="false">IFERROR(Q952/P952,"")</f>
        <v>0.875</v>
      </c>
      <c r="AB952" s="25" t="n">
        <f aca="false">IFERROR(T952/P952,"")</f>
        <v>2600</v>
      </c>
      <c r="AC952" s="25" t="n">
        <f aca="false">IFERROR(T952/Q952,"")</f>
        <v>2971.42857142857</v>
      </c>
      <c r="AD952" s="25" t="n">
        <f aca="false">IFERROR(R952/Q952,"")</f>
        <v>1542.85714285714</v>
      </c>
      <c r="AE952" s="28" t="n">
        <f aca="false">IFERROR(R952/T952,"")</f>
        <v>0.519230769230769</v>
      </c>
      <c r="AF952" s="29" t="str">
        <f aca="false">IF(A952="","",IF(OR(O952&gt;K952,P952&gt;O952,Q952&gt;P952,K952&gt;J952),"CHECK","OK"))</f>
        <v>OK</v>
      </c>
    </row>
    <row r="953" customFormat="false" ht="15" hidden="false" customHeight="false" outlineLevel="0" collapsed="false">
      <c r="A953" s="21" t="n">
        <v>46204</v>
      </c>
      <c r="B953" s="4" t="s">
        <v>115</v>
      </c>
      <c r="C953" s="4" t="s">
        <v>125</v>
      </c>
      <c r="D953" s="4" t="s">
        <v>123</v>
      </c>
      <c r="E953" s="16" t="n">
        <v>10400</v>
      </c>
      <c r="F953" s="16" t="n">
        <v>2100</v>
      </c>
      <c r="G953" s="14" t="n">
        <v>90090</v>
      </c>
      <c r="H953" s="14" t="n">
        <v>381</v>
      </c>
      <c r="I953" s="14" t="n">
        <v>321</v>
      </c>
      <c r="J953" s="14" t="n">
        <v>8</v>
      </c>
      <c r="K953" s="14" t="n">
        <v>4</v>
      </c>
      <c r="L953" s="14" t="n">
        <v>4</v>
      </c>
      <c r="M953" s="14" t="n">
        <v>3</v>
      </c>
      <c r="N953" s="14" t="n">
        <v>1</v>
      </c>
      <c r="O953" s="14" t="n">
        <v>2</v>
      </c>
      <c r="P953" s="14" t="n">
        <v>1</v>
      </c>
      <c r="Q953" s="14" t="n">
        <v>1</v>
      </c>
      <c r="R953" s="16" t="n">
        <v>1300</v>
      </c>
      <c r="S953" s="24" t="n">
        <v>14</v>
      </c>
      <c r="T953" s="25" t="n">
        <f aca="false">IF(A953="","",E953+F953)</f>
        <v>12500</v>
      </c>
      <c r="U953" s="26" t="n">
        <f aca="false">IFERROR(H953/G953,"")</f>
        <v>0.00422910422910423</v>
      </c>
      <c r="V953" s="27" t="n">
        <f aca="false">IFERROR(J953/I953,"")</f>
        <v>0.0249221183800623</v>
      </c>
      <c r="W953" s="27" t="n">
        <f aca="false">IFERROR(K953/J953,"")</f>
        <v>0.5</v>
      </c>
      <c r="X953" s="25" t="n">
        <f aca="false">IFERROR(T953/K953,"")</f>
        <v>3125</v>
      </c>
      <c r="Y953" s="27" t="n">
        <f aca="false">IFERROR(O953/K953,"")</f>
        <v>0.5</v>
      </c>
      <c r="Z953" s="27" t="n">
        <f aca="false">IFERROR(P953/O953,"")</f>
        <v>0.5</v>
      </c>
      <c r="AA953" s="27" t="n">
        <f aca="false">IFERROR(Q953/P953,"")</f>
        <v>1</v>
      </c>
      <c r="AB953" s="25" t="n">
        <f aca="false">IFERROR(T953/P953,"")</f>
        <v>12500</v>
      </c>
      <c r="AC953" s="25" t="n">
        <f aca="false">IFERROR(T953/Q953,"")</f>
        <v>12500</v>
      </c>
      <c r="AD953" s="25" t="n">
        <f aca="false">IFERROR(R953/Q953,"")</f>
        <v>1300</v>
      </c>
      <c r="AE953" s="28" t="n">
        <f aca="false">IFERROR(R953/T953,"")</f>
        <v>0.104</v>
      </c>
      <c r="AF953" s="29" t="str">
        <f aca="false">IF(A953="","",IF(OR(O953&gt;K953,P953&gt;O953,Q953&gt;P953,K953&gt;J953),"CHECK","OK"))</f>
        <v>OK</v>
      </c>
    </row>
    <row r="954" customFormat="false" ht="15" hidden="false" customHeight="false" outlineLevel="0" collapsed="false">
      <c r="A954" s="21" t="n">
        <v>46204</v>
      </c>
      <c r="B954" s="4" t="s">
        <v>115</v>
      </c>
      <c r="C954" s="4" t="s">
        <v>125</v>
      </c>
      <c r="D954" s="4" t="s">
        <v>126</v>
      </c>
      <c r="E954" s="16" t="n">
        <v>16200</v>
      </c>
      <c r="F954" s="16" t="n">
        <v>2500</v>
      </c>
      <c r="G954" s="14" t="n">
        <v>115370</v>
      </c>
      <c r="H954" s="14" t="n">
        <v>1022</v>
      </c>
      <c r="I954" s="14" t="n">
        <v>700</v>
      </c>
      <c r="J954" s="14" t="n">
        <v>34</v>
      </c>
      <c r="K954" s="14" t="n">
        <v>16</v>
      </c>
      <c r="L954" s="14" t="n">
        <v>17</v>
      </c>
      <c r="M954" s="14" t="n">
        <v>12</v>
      </c>
      <c r="N954" s="14" t="n">
        <v>5</v>
      </c>
      <c r="O954" s="14" t="n">
        <v>8</v>
      </c>
      <c r="P954" s="14" t="n">
        <v>6</v>
      </c>
      <c r="Q954" s="14" t="n">
        <v>4</v>
      </c>
      <c r="R954" s="16" t="n">
        <v>6500</v>
      </c>
      <c r="S954" s="24" t="n">
        <v>24</v>
      </c>
      <c r="T954" s="25" t="n">
        <f aca="false">IF(A954="","",E954+F954)</f>
        <v>18700</v>
      </c>
      <c r="U954" s="26" t="n">
        <f aca="false">IFERROR(H954/G954,"")</f>
        <v>0.00885845540435122</v>
      </c>
      <c r="V954" s="27" t="n">
        <f aca="false">IFERROR(J954/I954,"")</f>
        <v>0.0485714285714286</v>
      </c>
      <c r="W954" s="27" t="n">
        <f aca="false">IFERROR(K954/J954,"")</f>
        <v>0.470588235294118</v>
      </c>
      <c r="X954" s="25" t="n">
        <f aca="false">IFERROR(T954/K954,"")</f>
        <v>1168.75</v>
      </c>
      <c r="Y954" s="27" t="n">
        <f aca="false">IFERROR(O954/K954,"")</f>
        <v>0.5</v>
      </c>
      <c r="Z954" s="27" t="n">
        <f aca="false">IFERROR(P954/O954,"")</f>
        <v>0.75</v>
      </c>
      <c r="AA954" s="27" t="n">
        <f aca="false">IFERROR(Q954/P954,"")</f>
        <v>0.666666666666667</v>
      </c>
      <c r="AB954" s="25" t="n">
        <f aca="false">IFERROR(T954/P954,"")</f>
        <v>3116.66666666667</v>
      </c>
      <c r="AC954" s="25" t="n">
        <f aca="false">IFERROR(T954/Q954,"")</f>
        <v>4675</v>
      </c>
      <c r="AD954" s="25" t="n">
        <f aca="false">IFERROR(R954/Q954,"")</f>
        <v>1625</v>
      </c>
      <c r="AE954" s="28" t="n">
        <f aca="false">IFERROR(R954/T954,"")</f>
        <v>0.347593582887701</v>
      </c>
      <c r="AF954" s="29" t="str">
        <f aca="false">IF(A954="","",IF(OR(O954&gt;K954,P954&gt;O954,Q954&gt;P954,K954&gt;J954),"CHECK","OK"))</f>
        <v>OK</v>
      </c>
    </row>
    <row r="955" customFormat="false" ht="15" hidden="false" customHeight="false" outlineLevel="0" collapsed="false">
      <c r="A955" s="21" t="n">
        <v>46204</v>
      </c>
      <c r="B955" s="4" t="s">
        <v>115</v>
      </c>
      <c r="C955" s="4" t="s">
        <v>125</v>
      </c>
      <c r="D955" s="4" t="s">
        <v>127</v>
      </c>
      <c r="E955" s="16" t="n">
        <v>0</v>
      </c>
      <c r="F955" s="16" t="n">
        <v>4600</v>
      </c>
      <c r="G955" s="14" t="n">
        <v>27293</v>
      </c>
      <c r="H955" s="14" t="n">
        <v>771</v>
      </c>
      <c r="I955" s="14" t="n">
        <v>764</v>
      </c>
      <c r="J955" s="14" t="n">
        <v>22</v>
      </c>
      <c r="K955" s="14" t="n">
        <v>16</v>
      </c>
      <c r="L955" s="14" t="n">
        <v>11</v>
      </c>
      <c r="M955" s="14" t="n">
        <v>8</v>
      </c>
      <c r="N955" s="14" t="n">
        <v>3</v>
      </c>
      <c r="O955" s="14" t="n">
        <v>9</v>
      </c>
      <c r="P955" s="14" t="n">
        <v>7</v>
      </c>
      <c r="Q955" s="14" t="n">
        <v>6</v>
      </c>
      <c r="R955" s="16" t="n">
        <v>9200</v>
      </c>
      <c r="S955" s="24" t="n">
        <v>11</v>
      </c>
      <c r="T955" s="25" t="n">
        <f aca="false">IF(A955="","",E955+F955)</f>
        <v>4600</v>
      </c>
      <c r="U955" s="26" t="n">
        <f aca="false">IFERROR(H955/G955,"")</f>
        <v>0.0282490015754956</v>
      </c>
      <c r="V955" s="27" t="n">
        <f aca="false">IFERROR(J955/I955,"")</f>
        <v>0.0287958115183246</v>
      </c>
      <c r="W955" s="27" t="n">
        <f aca="false">IFERROR(K955/J955,"")</f>
        <v>0.727272727272727</v>
      </c>
      <c r="X955" s="25" t="n">
        <f aca="false">IFERROR(T955/K955,"")</f>
        <v>287.5</v>
      </c>
      <c r="Y955" s="27" t="n">
        <f aca="false">IFERROR(O955/K955,"")</f>
        <v>0.5625</v>
      </c>
      <c r="Z955" s="27" t="n">
        <f aca="false">IFERROR(P955/O955,"")</f>
        <v>0.777777777777778</v>
      </c>
      <c r="AA955" s="27" t="n">
        <f aca="false">IFERROR(Q955/P955,"")</f>
        <v>0.857142857142857</v>
      </c>
      <c r="AB955" s="25" t="n">
        <f aca="false">IFERROR(T955/P955,"")</f>
        <v>657.142857142857</v>
      </c>
      <c r="AC955" s="25" t="n">
        <f aca="false">IFERROR(T955/Q955,"")</f>
        <v>766.666666666667</v>
      </c>
      <c r="AD955" s="25" t="n">
        <f aca="false">IFERROR(R955/Q955,"")</f>
        <v>1533.33333333333</v>
      </c>
      <c r="AE955" s="28" t="n">
        <f aca="false">IFERROR(R955/T955,"")</f>
        <v>2</v>
      </c>
      <c r="AF955" s="29" t="str">
        <f aca="false">IF(A955="","",IF(OR(O955&gt;K955,P955&gt;O955,Q955&gt;P955,K955&gt;J955),"CHECK","OK"))</f>
        <v>OK</v>
      </c>
    </row>
    <row r="956" customFormat="false" ht="15" hidden="false" customHeight="false" outlineLevel="0" collapsed="false">
      <c r="A956" s="21" t="n">
        <v>46204</v>
      </c>
      <c r="B956" s="4" t="s">
        <v>115</v>
      </c>
      <c r="C956" s="4" t="s">
        <v>125</v>
      </c>
      <c r="D956" s="4" t="s">
        <v>128</v>
      </c>
      <c r="E956" s="16" t="n">
        <v>0</v>
      </c>
      <c r="F956" s="16" t="n">
        <v>1600</v>
      </c>
      <c r="G956" s="14" t="n">
        <v>12485</v>
      </c>
      <c r="H956" s="14" t="n">
        <v>575</v>
      </c>
      <c r="I956" s="14" t="n">
        <v>436</v>
      </c>
      <c r="J956" s="14" t="n">
        <v>105</v>
      </c>
      <c r="K956" s="14" t="n">
        <v>73</v>
      </c>
      <c r="L956" s="14" t="n">
        <v>79</v>
      </c>
      <c r="M956" s="14" t="n">
        <v>10</v>
      </c>
      <c r="N956" s="14" t="n">
        <v>16</v>
      </c>
      <c r="O956" s="14" t="n">
        <v>48</v>
      </c>
      <c r="P956" s="14" t="n">
        <v>37</v>
      </c>
      <c r="Q956" s="14" t="n">
        <v>34</v>
      </c>
      <c r="R956" s="16" t="n">
        <v>44100</v>
      </c>
      <c r="S956" s="24" t="n">
        <v>19</v>
      </c>
      <c r="T956" s="25" t="n">
        <f aca="false">IF(A956="","",E956+F956)</f>
        <v>1600</v>
      </c>
      <c r="U956" s="26" t="n">
        <f aca="false">IFERROR(H956/G956,"")</f>
        <v>0.0460552663195835</v>
      </c>
      <c r="V956" s="27" t="n">
        <f aca="false">IFERROR(J956/I956,"")</f>
        <v>0.240825688073395</v>
      </c>
      <c r="W956" s="27" t="n">
        <f aca="false">IFERROR(K956/J956,"")</f>
        <v>0.695238095238095</v>
      </c>
      <c r="X956" s="25" t="n">
        <f aca="false">IFERROR(T956/K956,"")</f>
        <v>21.9178082191781</v>
      </c>
      <c r="Y956" s="27" t="n">
        <f aca="false">IFERROR(O956/K956,"")</f>
        <v>0.657534246575342</v>
      </c>
      <c r="Z956" s="27" t="n">
        <f aca="false">IFERROR(P956/O956,"")</f>
        <v>0.770833333333333</v>
      </c>
      <c r="AA956" s="27" t="n">
        <f aca="false">IFERROR(Q956/P956,"")</f>
        <v>0.918918918918919</v>
      </c>
      <c r="AB956" s="25" t="n">
        <f aca="false">IFERROR(T956/P956,"")</f>
        <v>43.2432432432432</v>
      </c>
      <c r="AC956" s="25" t="n">
        <f aca="false">IFERROR(T956/Q956,"")</f>
        <v>47.0588235294118</v>
      </c>
      <c r="AD956" s="25" t="n">
        <f aca="false">IFERROR(R956/Q956,"")</f>
        <v>1297.05882352941</v>
      </c>
      <c r="AE956" s="28" t="n">
        <f aca="false">IFERROR(R956/T956,"")</f>
        <v>27.5625</v>
      </c>
      <c r="AF956" s="29" t="str">
        <f aca="false">IF(A956="","",IF(OR(O956&gt;K956,P956&gt;O956,Q956&gt;P956,K956&gt;J956),"CHECK","OK"))</f>
        <v>OK</v>
      </c>
    </row>
    <row r="957" customFormat="false" ht="15" hidden="false" customHeight="false" outlineLevel="0" collapsed="false">
      <c r="A957" s="21" t="n">
        <v>46204</v>
      </c>
      <c r="B957" s="4" t="s">
        <v>115</v>
      </c>
      <c r="C957" s="4" t="s">
        <v>125</v>
      </c>
      <c r="D957" s="4" t="s">
        <v>129</v>
      </c>
      <c r="E957" s="16" t="n">
        <v>0</v>
      </c>
      <c r="F957" s="16" t="n">
        <v>3400</v>
      </c>
      <c r="G957" s="14" t="n">
        <v>14530</v>
      </c>
      <c r="H957" s="14" t="n">
        <v>138</v>
      </c>
      <c r="I957" s="14" t="n">
        <v>112</v>
      </c>
      <c r="J957" s="14" t="n">
        <v>2</v>
      </c>
      <c r="K957" s="14" t="n">
        <v>1</v>
      </c>
      <c r="L957" s="14" t="n">
        <v>1</v>
      </c>
      <c r="M957" s="14" t="n">
        <v>1</v>
      </c>
      <c r="N957" s="14" t="n">
        <v>0</v>
      </c>
      <c r="O957" s="14" t="n">
        <v>1</v>
      </c>
      <c r="P957" s="14" t="n">
        <v>1</v>
      </c>
      <c r="Q957" s="14" t="n">
        <v>1</v>
      </c>
      <c r="R957" s="16" t="n">
        <v>1700</v>
      </c>
      <c r="S957" s="24" t="n">
        <v>10</v>
      </c>
      <c r="T957" s="25" t="n">
        <f aca="false">IF(A957="","",E957+F957)</f>
        <v>3400</v>
      </c>
      <c r="U957" s="26" t="n">
        <f aca="false">IFERROR(H957/G957,"")</f>
        <v>0.00949759119064006</v>
      </c>
      <c r="V957" s="27" t="n">
        <f aca="false">IFERROR(J957/I957,"")</f>
        <v>0.0178571428571429</v>
      </c>
      <c r="W957" s="27" t="n">
        <f aca="false">IFERROR(K957/J957,"")</f>
        <v>0.5</v>
      </c>
      <c r="X957" s="25" t="n">
        <f aca="false">IFERROR(T957/K957,"")</f>
        <v>3400</v>
      </c>
      <c r="Y957" s="27" t="n">
        <f aca="false">IFERROR(O957/K957,"")</f>
        <v>1</v>
      </c>
      <c r="Z957" s="27" t="n">
        <f aca="false">IFERROR(P957/O957,"")</f>
        <v>1</v>
      </c>
      <c r="AA957" s="27" t="n">
        <f aca="false">IFERROR(Q957/P957,"")</f>
        <v>1</v>
      </c>
      <c r="AB957" s="25" t="n">
        <f aca="false">IFERROR(T957/P957,"")</f>
        <v>3400</v>
      </c>
      <c r="AC957" s="25" t="n">
        <f aca="false">IFERROR(T957/Q957,"")</f>
        <v>3400</v>
      </c>
      <c r="AD957" s="25" t="n">
        <f aca="false">IFERROR(R957/Q957,"")</f>
        <v>1700</v>
      </c>
      <c r="AE957" s="28" t="n">
        <f aca="false">IFERROR(R957/T957,"")</f>
        <v>0.5</v>
      </c>
      <c r="AF957" s="29" t="str">
        <f aca="false">IF(A957="","",IF(OR(O957&gt;K957,P957&gt;O957,Q957&gt;P957,K957&gt;J957),"CHECK","OK"))</f>
        <v>OK</v>
      </c>
    </row>
    <row r="958" customFormat="false" ht="15" hidden="false" customHeight="false" outlineLevel="0" collapsed="false">
      <c r="A958" s="21" t="n">
        <v>46204</v>
      </c>
      <c r="B958" s="4" t="s">
        <v>115</v>
      </c>
      <c r="C958" s="4" t="s">
        <v>125</v>
      </c>
      <c r="D958" s="4" t="s">
        <v>130</v>
      </c>
      <c r="E958" s="16" t="n">
        <v>0</v>
      </c>
      <c r="F958" s="16" t="n">
        <v>0</v>
      </c>
      <c r="G958" s="14" t="n">
        <v>0</v>
      </c>
      <c r="H958" s="14" t="n">
        <v>0</v>
      </c>
      <c r="I958" s="14" t="n">
        <v>0</v>
      </c>
      <c r="J958" s="14" t="n">
        <v>6</v>
      </c>
      <c r="K958" s="14" t="n">
        <v>3</v>
      </c>
      <c r="L958" s="14" t="n">
        <v>0</v>
      </c>
      <c r="M958" s="14" t="n">
        <v>0</v>
      </c>
      <c r="N958" s="14" t="n">
        <v>6</v>
      </c>
      <c r="O958" s="14" t="n">
        <v>2</v>
      </c>
      <c r="P958" s="14" t="n">
        <v>1</v>
      </c>
      <c r="Q958" s="14" t="n">
        <v>1</v>
      </c>
      <c r="R958" s="16" t="n">
        <v>1400</v>
      </c>
      <c r="S958" s="24" t="n">
        <v>18</v>
      </c>
      <c r="T958" s="25" t="n">
        <f aca="false">IF(A958="","",E958+F958)</f>
        <v>0</v>
      </c>
      <c r="U958" s="26" t="str">
        <f aca="false">IFERROR(H958/G958,"")</f>
        <v/>
      </c>
      <c r="V958" s="27" t="str">
        <f aca="false">IFERROR(J958/I958,"")</f>
        <v/>
      </c>
      <c r="W958" s="27" t="n">
        <f aca="false">IFERROR(K958/J958,"")</f>
        <v>0.5</v>
      </c>
      <c r="X958" s="25" t="n">
        <f aca="false">IFERROR(T958/K958,"")</f>
        <v>0</v>
      </c>
      <c r="Y958" s="27" t="n">
        <f aca="false">IFERROR(O958/K958,"")</f>
        <v>0.666666666666667</v>
      </c>
      <c r="Z958" s="27" t="n">
        <f aca="false">IFERROR(P958/O958,"")</f>
        <v>0.5</v>
      </c>
      <c r="AA958" s="27" t="n">
        <f aca="false">IFERROR(Q958/P958,"")</f>
        <v>1</v>
      </c>
      <c r="AB958" s="25" t="n">
        <f aca="false">IFERROR(T958/P958,"")</f>
        <v>0</v>
      </c>
      <c r="AC958" s="25" t="n">
        <f aca="false">IFERROR(T958/Q958,"")</f>
        <v>0</v>
      </c>
      <c r="AD958" s="25" t="n">
        <f aca="false">IFERROR(R958/Q958,"")</f>
        <v>1400</v>
      </c>
      <c r="AE958" s="28" t="str">
        <f aca="false">IFERROR(R958/T958,"")</f>
        <v/>
      </c>
      <c r="AF958" s="29" t="str">
        <f aca="false">IF(A958="","",IF(OR(O958&gt;K958,P958&gt;O958,Q958&gt;P958,K958&gt;J958),"CHECK","OK"))</f>
        <v>OK</v>
      </c>
    </row>
    <row r="959" customFormat="false" ht="15" hidden="false" customHeight="false" outlineLevel="0" collapsed="false">
      <c r="A959" s="21" t="n">
        <v>46204</v>
      </c>
      <c r="B959" s="4" t="s">
        <v>115</v>
      </c>
      <c r="C959" s="4" t="s">
        <v>125</v>
      </c>
      <c r="D959" s="4" t="s">
        <v>131</v>
      </c>
      <c r="E959" s="16" t="n">
        <v>0</v>
      </c>
      <c r="F959" s="16" t="n">
        <v>1000</v>
      </c>
      <c r="G959" s="14" t="n">
        <v>5863</v>
      </c>
      <c r="H959" s="14" t="n">
        <v>112</v>
      </c>
      <c r="I959" s="14" t="n">
        <v>70</v>
      </c>
      <c r="J959" s="14" t="n">
        <v>4</v>
      </c>
      <c r="K959" s="14" t="n">
        <v>2</v>
      </c>
      <c r="L959" s="14" t="n">
        <v>2</v>
      </c>
      <c r="M959" s="14" t="n">
        <v>1</v>
      </c>
      <c r="N959" s="14" t="n">
        <v>1</v>
      </c>
      <c r="O959" s="14" t="n">
        <v>1</v>
      </c>
      <c r="P959" s="14" t="n">
        <v>1</v>
      </c>
      <c r="Q959" s="14" t="n">
        <v>1</v>
      </c>
      <c r="R959" s="16" t="n">
        <v>1700</v>
      </c>
      <c r="S959" s="24" t="n">
        <v>23</v>
      </c>
      <c r="T959" s="25" t="n">
        <f aca="false">IF(A959="","",E959+F959)</f>
        <v>1000</v>
      </c>
      <c r="U959" s="26" t="n">
        <f aca="false">IFERROR(H959/G959,"")</f>
        <v>0.0191028483711411</v>
      </c>
      <c r="V959" s="27" t="n">
        <f aca="false">IFERROR(J959/I959,"")</f>
        <v>0.0571428571428571</v>
      </c>
      <c r="W959" s="27" t="n">
        <f aca="false">IFERROR(K959/J959,"")</f>
        <v>0.5</v>
      </c>
      <c r="X959" s="25" t="n">
        <f aca="false">IFERROR(T959/K959,"")</f>
        <v>500</v>
      </c>
      <c r="Y959" s="27" t="n">
        <f aca="false">IFERROR(O959/K959,"")</f>
        <v>0.5</v>
      </c>
      <c r="Z959" s="27" t="n">
        <f aca="false">IFERROR(P959/O959,"")</f>
        <v>1</v>
      </c>
      <c r="AA959" s="27" t="n">
        <f aca="false">IFERROR(Q959/P959,"")</f>
        <v>1</v>
      </c>
      <c r="AB959" s="25" t="n">
        <f aca="false">IFERROR(T959/P959,"")</f>
        <v>1000</v>
      </c>
      <c r="AC959" s="25" t="n">
        <f aca="false">IFERROR(T959/Q959,"")</f>
        <v>1000</v>
      </c>
      <c r="AD959" s="25" t="n">
        <f aca="false">IFERROR(R959/Q959,"")</f>
        <v>1700</v>
      </c>
      <c r="AE959" s="28" t="n">
        <f aca="false">IFERROR(R959/T959,"")</f>
        <v>1.7</v>
      </c>
      <c r="AF959" s="29" t="str">
        <f aca="false">IF(A959="","",IF(OR(O959&gt;K959,P959&gt;O959,Q959&gt;P959,K959&gt;J959),"CHECK","OK"))</f>
        <v>OK</v>
      </c>
    </row>
    <row r="960" customFormat="false" ht="15" hidden="false" customHeight="false" outlineLevel="0" collapsed="false">
      <c r="A960" s="21" t="n">
        <v>46204</v>
      </c>
      <c r="B960" s="4" t="s">
        <v>115</v>
      </c>
      <c r="C960" s="4" t="s">
        <v>125</v>
      </c>
      <c r="D960" s="4" t="s">
        <v>132</v>
      </c>
      <c r="E960" s="16" t="n">
        <v>0</v>
      </c>
      <c r="F960" s="16" t="n">
        <v>0</v>
      </c>
      <c r="G960" s="14" t="n">
        <v>0</v>
      </c>
      <c r="H960" s="14" t="n">
        <v>0</v>
      </c>
      <c r="I960" s="14" t="n">
        <v>0</v>
      </c>
      <c r="J960" s="14" t="n">
        <v>5</v>
      </c>
      <c r="K960" s="14" t="n">
        <v>4</v>
      </c>
      <c r="L960" s="14" t="n">
        <v>2</v>
      </c>
      <c r="M960" s="14" t="n">
        <v>2</v>
      </c>
      <c r="N960" s="14" t="n">
        <v>1</v>
      </c>
      <c r="O960" s="14" t="n">
        <v>3</v>
      </c>
      <c r="P960" s="14" t="n">
        <v>2</v>
      </c>
      <c r="Q960" s="14" t="n">
        <v>2</v>
      </c>
      <c r="R960" s="16" t="n">
        <v>2600</v>
      </c>
      <c r="S960" s="24" t="n">
        <v>10</v>
      </c>
      <c r="T960" s="25" t="n">
        <f aca="false">IF(A960="","",E960+F960)</f>
        <v>0</v>
      </c>
      <c r="U960" s="26" t="str">
        <f aca="false">IFERROR(H960/G960,"")</f>
        <v/>
      </c>
      <c r="V960" s="27" t="str">
        <f aca="false">IFERROR(J960/I960,"")</f>
        <v/>
      </c>
      <c r="W960" s="27" t="n">
        <f aca="false">IFERROR(K960/J960,"")</f>
        <v>0.8</v>
      </c>
      <c r="X960" s="25" t="n">
        <f aca="false">IFERROR(T960/K960,"")</f>
        <v>0</v>
      </c>
      <c r="Y960" s="27" t="n">
        <f aca="false">IFERROR(O960/K960,"")</f>
        <v>0.75</v>
      </c>
      <c r="Z960" s="27" t="n">
        <f aca="false">IFERROR(P960/O960,"")</f>
        <v>0.666666666666667</v>
      </c>
      <c r="AA960" s="27" t="n">
        <f aca="false">IFERROR(Q960/P960,"")</f>
        <v>1</v>
      </c>
      <c r="AB960" s="25" t="n">
        <f aca="false">IFERROR(T960/P960,"")</f>
        <v>0</v>
      </c>
      <c r="AC960" s="25" t="n">
        <f aca="false">IFERROR(T960/Q960,"")</f>
        <v>0</v>
      </c>
      <c r="AD960" s="25" t="n">
        <f aca="false">IFERROR(R960/Q960,"")</f>
        <v>1300</v>
      </c>
      <c r="AE960" s="28" t="str">
        <f aca="false">IFERROR(R960/T960,"")</f>
        <v/>
      </c>
      <c r="AF960" s="29" t="str">
        <f aca="false">IF(A960="","",IF(OR(O960&gt;K960,P960&gt;O960,Q960&gt;P960,K960&gt;J960),"CHECK","OK"))</f>
        <v>OK</v>
      </c>
    </row>
    <row r="961" customFormat="false" ht="15" hidden="false" customHeight="false" outlineLevel="0" collapsed="false">
      <c r="A961" s="21" t="n">
        <v>46204</v>
      </c>
      <c r="B961" s="4" t="s">
        <v>115</v>
      </c>
      <c r="C961" s="4" t="s">
        <v>125</v>
      </c>
      <c r="D961" s="4" t="s">
        <v>133</v>
      </c>
      <c r="E961" s="16" t="n">
        <v>0</v>
      </c>
      <c r="F961" s="16" t="n">
        <v>0</v>
      </c>
      <c r="G961" s="14" t="n">
        <v>0</v>
      </c>
      <c r="H961" s="14" t="n">
        <v>0</v>
      </c>
      <c r="I961" s="14" t="n">
        <v>200</v>
      </c>
      <c r="J961" s="14" t="n">
        <v>10</v>
      </c>
      <c r="K961" s="14" t="n">
        <v>5</v>
      </c>
      <c r="L961" s="14" t="n">
        <v>5</v>
      </c>
      <c r="M961" s="14" t="n">
        <v>4</v>
      </c>
      <c r="N961" s="14" t="n">
        <v>1</v>
      </c>
      <c r="O961" s="14" t="n">
        <v>3</v>
      </c>
      <c r="P961" s="14" t="n">
        <v>2</v>
      </c>
      <c r="Q961" s="14" t="n">
        <v>2</v>
      </c>
      <c r="R961" s="16" t="n">
        <v>3300</v>
      </c>
      <c r="S961" s="24" t="n">
        <v>21</v>
      </c>
      <c r="T961" s="25" t="n">
        <f aca="false">IF(A961="","",E961+F961)</f>
        <v>0</v>
      </c>
      <c r="U961" s="26" t="str">
        <f aca="false">IFERROR(H961/G961,"")</f>
        <v/>
      </c>
      <c r="V961" s="27" t="n">
        <f aca="false">IFERROR(J961/I961,"")</f>
        <v>0.05</v>
      </c>
      <c r="W961" s="27" t="n">
        <f aca="false">IFERROR(K961/J961,"")</f>
        <v>0.5</v>
      </c>
      <c r="X961" s="25" t="n">
        <f aca="false">IFERROR(T961/K961,"")</f>
        <v>0</v>
      </c>
      <c r="Y961" s="27" t="n">
        <f aca="false">IFERROR(O961/K961,"")</f>
        <v>0.6</v>
      </c>
      <c r="Z961" s="27" t="n">
        <f aca="false">IFERROR(P961/O961,"")</f>
        <v>0.666666666666667</v>
      </c>
      <c r="AA961" s="27" t="n">
        <f aca="false">IFERROR(Q961/P961,"")</f>
        <v>1</v>
      </c>
      <c r="AB961" s="25" t="n">
        <f aca="false">IFERROR(T961/P961,"")</f>
        <v>0</v>
      </c>
      <c r="AC961" s="25" t="n">
        <f aca="false">IFERROR(T961/Q961,"")</f>
        <v>0</v>
      </c>
      <c r="AD961" s="25" t="n">
        <f aca="false">IFERROR(R961/Q961,"")</f>
        <v>1650</v>
      </c>
      <c r="AE961" s="28" t="str">
        <f aca="false">IFERROR(R961/T961,"")</f>
        <v/>
      </c>
      <c r="AF961" s="29" t="str">
        <f aca="false">IF(A961="","",IF(OR(O961&gt;K961,P961&gt;O961,Q961&gt;P961,K961&gt;J961),"CHECK","OK"))</f>
        <v>OK</v>
      </c>
    </row>
    <row r="962" customFormat="false" ht="15" hidden="false" customHeight="false" outlineLevel="0" collapsed="false">
      <c r="A962" s="21" t="n">
        <v>46235</v>
      </c>
      <c r="B962" s="4" t="s">
        <v>109</v>
      </c>
      <c r="C962" s="4" t="s">
        <v>110</v>
      </c>
      <c r="D962" s="4" t="s">
        <v>111</v>
      </c>
      <c r="E962" s="16" t="n">
        <v>260900</v>
      </c>
      <c r="F962" s="16" t="n">
        <v>21800</v>
      </c>
      <c r="G962" s="14" t="n">
        <v>37275</v>
      </c>
      <c r="H962" s="14" t="n">
        <v>1756</v>
      </c>
      <c r="I962" s="14" t="n">
        <v>1601</v>
      </c>
      <c r="J962" s="14" t="n">
        <v>105</v>
      </c>
      <c r="K962" s="14" t="n">
        <v>78</v>
      </c>
      <c r="L962" s="14" t="n">
        <v>52</v>
      </c>
      <c r="M962" s="14" t="n">
        <v>37</v>
      </c>
      <c r="N962" s="14" t="n">
        <v>16</v>
      </c>
      <c r="O962" s="14" t="n">
        <v>43</v>
      </c>
      <c r="P962" s="14" t="n">
        <v>33</v>
      </c>
      <c r="Q962" s="14" t="n">
        <v>12</v>
      </c>
      <c r="R962" s="16" t="n">
        <v>1892800</v>
      </c>
      <c r="S962" s="24" t="n">
        <v>23</v>
      </c>
      <c r="T962" s="25" t="n">
        <f aca="false">IF(A962="","",E962+F962)</f>
        <v>282700</v>
      </c>
      <c r="U962" s="26" t="n">
        <f aca="false">IFERROR(H962/G962,"")</f>
        <v>0.0471093226022803</v>
      </c>
      <c r="V962" s="27" t="n">
        <f aca="false">IFERROR(J962/I962,"")</f>
        <v>0.0655840099937539</v>
      </c>
      <c r="W962" s="27" t="n">
        <f aca="false">IFERROR(K962/J962,"")</f>
        <v>0.742857142857143</v>
      </c>
      <c r="X962" s="25" t="n">
        <f aca="false">IFERROR(T962/K962,"")</f>
        <v>3624.35897435897</v>
      </c>
      <c r="Y962" s="27" t="n">
        <f aca="false">IFERROR(O962/K962,"")</f>
        <v>0.551282051282051</v>
      </c>
      <c r="Z962" s="27" t="n">
        <f aca="false">IFERROR(P962/O962,"")</f>
        <v>0.767441860465116</v>
      </c>
      <c r="AA962" s="27" t="n">
        <f aca="false">IFERROR(Q962/P962,"")</f>
        <v>0.363636363636364</v>
      </c>
      <c r="AB962" s="25" t="n">
        <f aca="false">IFERROR(T962/P962,"")</f>
        <v>8566.66666666667</v>
      </c>
      <c r="AC962" s="25" t="n">
        <f aca="false">IFERROR(T962/Q962,"")</f>
        <v>23558.3333333333</v>
      </c>
      <c r="AD962" s="25" t="n">
        <f aca="false">IFERROR(R962/Q962,"")</f>
        <v>157733.333333333</v>
      </c>
      <c r="AE962" s="28" t="n">
        <f aca="false">IFERROR(R962/T962,"")</f>
        <v>6.69543685886098</v>
      </c>
      <c r="AF962" s="29" t="str">
        <f aca="false">IF(A962="","",IF(OR(O962&gt;K962,P962&gt;O962,Q962&gt;P962,K962&gt;J962),"CHECK","OK"))</f>
        <v>OK</v>
      </c>
    </row>
    <row r="963" customFormat="false" ht="15" hidden="false" customHeight="false" outlineLevel="0" collapsed="false">
      <c r="A963" s="21" t="n">
        <v>46235</v>
      </c>
      <c r="B963" s="4" t="s">
        <v>109</v>
      </c>
      <c r="C963" s="4" t="s">
        <v>110</v>
      </c>
      <c r="D963" s="4" t="s">
        <v>117</v>
      </c>
      <c r="E963" s="16" t="n">
        <v>53400</v>
      </c>
      <c r="F963" s="16" t="n">
        <v>5700</v>
      </c>
      <c r="G963" s="14" t="n">
        <v>9532</v>
      </c>
      <c r="H963" s="14" t="n">
        <v>1204</v>
      </c>
      <c r="I963" s="14" t="n">
        <v>1092</v>
      </c>
      <c r="J963" s="14" t="n">
        <v>104</v>
      </c>
      <c r="K963" s="14" t="n">
        <v>88</v>
      </c>
      <c r="L963" s="14" t="n">
        <v>52</v>
      </c>
      <c r="M963" s="14" t="n">
        <v>36</v>
      </c>
      <c r="N963" s="14" t="n">
        <v>16</v>
      </c>
      <c r="O963" s="14" t="n">
        <v>57</v>
      </c>
      <c r="P963" s="14" t="n">
        <v>46</v>
      </c>
      <c r="Q963" s="14" t="n">
        <v>17</v>
      </c>
      <c r="R963" s="16" t="n">
        <v>2668000</v>
      </c>
      <c r="S963" s="24" t="n">
        <v>18</v>
      </c>
      <c r="T963" s="25" t="n">
        <f aca="false">IF(A963="","",E963+F963)</f>
        <v>59100</v>
      </c>
      <c r="U963" s="26" t="n">
        <f aca="false">IFERROR(H963/G963,"")</f>
        <v>0.126311372219891</v>
      </c>
      <c r="V963" s="27" t="n">
        <f aca="false">IFERROR(J963/I963,"")</f>
        <v>0.0952380952380952</v>
      </c>
      <c r="W963" s="27" t="n">
        <f aca="false">IFERROR(K963/J963,"")</f>
        <v>0.846153846153846</v>
      </c>
      <c r="X963" s="25" t="n">
        <f aca="false">IFERROR(T963/K963,"")</f>
        <v>671.590909090909</v>
      </c>
      <c r="Y963" s="27" t="n">
        <f aca="false">IFERROR(O963/K963,"")</f>
        <v>0.647727272727273</v>
      </c>
      <c r="Z963" s="27" t="n">
        <f aca="false">IFERROR(P963/O963,"")</f>
        <v>0.807017543859649</v>
      </c>
      <c r="AA963" s="27" t="n">
        <f aca="false">IFERROR(Q963/P963,"")</f>
        <v>0.369565217391304</v>
      </c>
      <c r="AB963" s="25" t="n">
        <f aca="false">IFERROR(T963/P963,"")</f>
        <v>1284.78260869565</v>
      </c>
      <c r="AC963" s="25" t="n">
        <f aca="false">IFERROR(T963/Q963,"")</f>
        <v>3476.47058823529</v>
      </c>
      <c r="AD963" s="25" t="n">
        <f aca="false">IFERROR(R963/Q963,"")</f>
        <v>156941.176470588</v>
      </c>
      <c r="AE963" s="28" t="n">
        <f aca="false">IFERROR(R963/T963,"")</f>
        <v>45.1438240270728</v>
      </c>
      <c r="AF963" s="29" t="str">
        <f aca="false">IF(A963="","",IF(OR(O963&gt;K963,P963&gt;O963,Q963&gt;P963,K963&gt;J963),"CHECK","OK"))</f>
        <v>OK</v>
      </c>
    </row>
    <row r="964" customFormat="false" ht="15" hidden="false" customHeight="false" outlineLevel="0" collapsed="false">
      <c r="A964" s="21" t="n">
        <v>46235</v>
      </c>
      <c r="B964" s="4" t="s">
        <v>109</v>
      </c>
      <c r="C964" s="4" t="s">
        <v>110</v>
      </c>
      <c r="D964" s="4" t="s">
        <v>121</v>
      </c>
      <c r="E964" s="16" t="n">
        <v>168700</v>
      </c>
      <c r="F964" s="16" t="n">
        <v>14400</v>
      </c>
      <c r="G964" s="14" t="n">
        <v>157075</v>
      </c>
      <c r="H964" s="14" t="n">
        <v>2005</v>
      </c>
      <c r="I964" s="14" t="n">
        <v>1681</v>
      </c>
      <c r="J964" s="14" t="n">
        <v>76</v>
      </c>
      <c r="K964" s="14" t="n">
        <v>42</v>
      </c>
      <c r="L964" s="14" t="n">
        <v>38</v>
      </c>
      <c r="M964" s="14" t="n">
        <v>27</v>
      </c>
      <c r="N964" s="14" t="n">
        <v>11</v>
      </c>
      <c r="O964" s="14" t="n">
        <v>19</v>
      </c>
      <c r="P964" s="14" t="n">
        <v>14</v>
      </c>
      <c r="Q964" s="14" t="n">
        <v>4</v>
      </c>
      <c r="R964" s="16" t="n">
        <v>660600</v>
      </c>
      <c r="S964" s="24" t="n">
        <v>15</v>
      </c>
      <c r="T964" s="25" t="n">
        <f aca="false">IF(A964="","",E964+F964)</f>
        <v>183100</v>
      </c>
      <c r="U964" s="26" t="n">
        <f aca="false">IFERROR(H964/G964,"")</f>
        <v>0.0127646028967054</v>
      </c>
      <c r="V964" s="27" t="n">
        <f aca="false">IFERROR(J964/I964,"")</f>
        <v>0.0452111838191553</v>
      </c>
      <c r="W964" s="27" t="n">
        <f aca="false">IFERROR(K964/J964,"")</f>
        <v>0.552631578947369</v>
      </c>
      <c r="X964" s="25" t="n">
        <f aca="false">IFERROR(T964/K964,"")</f>
        <v>4359.52380952381</v>
      </c>
      <c r="Y964" s="27" t="n">
        <f aca="false">IFERROR(O964/K964,"")</f>
        <v>0.452380952380952</v>
      </c>
      <c r="Z964" s="27" t="n">
        <f aca="false">IFERROR(P964/O964,"")</f>
        <v>0.736842105263158</v>
      </c>
      <c r="AA964" s="27" t="n">
        <f aca="false">IFERROR(Q964/P964,"")</f>
        <v>0.285714285714286</v>
      </c>
      <c r="AB964" s="25" t="n">
        <f aca="false">IFERROR(T964/P964,"")</f>
        <v>13078.5714285714</v>
      </c>
      <c r="AC964" s="25" t="n">
        <f aca="false">IFERROR(T964/Q964,"")</f>
        <v>45775</v>
      </c>
      <c r="AD964" s="25" t="n">
        <f aca="false">IFERROR(R964/Q964,"")</f>
        <v>165150</v>
      </c>
      <c r="AE964" s="28" t="n">
        <f aca="false">IFERROR(R964/T964,"")</f>
        <v>3.60786455488804</v>
      </c>
      <c r="AF964" s="29" t="str">
        <f aca="false">IF(A964="","",IF(OR(O964&gt;K964,P964&gt;O964,Q964&gt;P964,K964&gt;J964),"CHECK","OK"))</f>
        <v>OK</v>
      </c>
    </row>
    <row r="965" customFormat="false" ht="15" hidden="false" customHeight="false" outlineLevel="0" collapsed="false">
      <c r="A965" s="21" t="n">
        <v>46235</v>
      </c>
      <c r="B965" s="4" t="s">
        <v>109</v>
      </c>
      <c r="C965" s="4" t="s">
        <v>110</v>
      </c>
      <c r="D965" s="4" t="s">
        <v>123</v>
      </c>
      <c r="E965" s="16" t="n">
        <v>82900</v>
      </c>
      <c r="F965" s="16" t="n">
        <v>17500</v>
      </c>
      <c r="G965" s="14" t="n">
        <v>187835</v>
      </c>
      <c r="H965" s="14" t="n">
        <v>725</v>
      </c>
      <c r="I965" s="14" t="n">
        <v>575</v>
      </c>
      <c r="J965" s="14" t="n">
        <v>15</v>
      </c>
      <c r="K965" s="14" t="n">
        <v>8</v>
      </c>
      <c r="L965" s="14" t="n">
        <v>8</v>
      </c>
      <c r="M965" s="14" t="n">
        <v>5</v>
      </c>
      <c r="N965" s="14" t="n">
        <v>2</v>
      </c>
      <c r="O965" s="14" t="n">
        <v>4</v>
      </c>
      <c r="P965" s="14" t="n">
        <v>3</v>
      </c>
      <c r="Q965" s="14" t="n">
        <v>1</v>
      </c>
      <c r="R965" s="16" t="n">
        <v>199800</v>
      </c>
      <c r="S965" s="24" t="n">
        <v>10</v>
      </c>
      <c r="T965" s="25" t="n">
        <f aca="false">IF(A965="","",E965+F965)</f>
        <v>100400</v>
      </c>
      <c r="U965" s="26" t="n">
        <f aca="false">IFERROR(H965/G965,"")</f>
        <v>0.00385977054329598</v>
      </c>
      <c r="V965" s="27" t="n">
        <f aca="false">IFERROR(J965/I965,"")</f>
        <v>0.0260869565217391</v>
      </c>
      <c r="W965" s="27" t="n">
        <f aca="false">IFERROR(K965/J965,"")</f>
        <v>0.533333333333333</v>
      </c>
      <c r="X965" s="25" t="n">
        <f aca="false">IFERROR(T965/K965,"")</f>
        <v>12550</v>
      </c>
      <c r="Y965" s="27" t="n">
        <f aca="false">IFERROR(O965/K965,"")</f>
        <v>0.5</v>
      </c>
      <c r="Z965" s="27" t="n">
        <f aca="false">IFERROR(P965/O965,"")</f>
        <v>0.75</v>
      </c>
      <c r="AA965" s="27" t="n">
        <f aca="false">IFERROR(Q965/P965,"")</f>
        <v>0.333333333333333</v>
      </c>
      <c r="AB965" s="25" t="n">
        <f aca="false">IFERROR(T965/P965,"")</f>
        <v>33466.6666666667</v>
      </c>
      <c r="AC965" s="25" t="n">
        <f aca="false">IFERROR(T965/Q965,"")</f>
        <v>100400</v>
      </c>
      <c r="AD965" s="25" t="n">
        <f aca="false">IFERROR(R965/Q965,"")</f>
        <v>199800</v>
      </c>
      <c r="AE965" s="28" t="n">
        <f aca="false">IFERROR(R965/T965,"")</f>
        <v>1.99003984063745</v>
      </c>
      <c r="AF965" s="29" t="str">
        <f aca="false">IF(A965="","",IF(OR(O965&gt;K965,P965&gt;O965,Q965&gt;P965,K965&gt;J965),"CHECK","OK"))</f>
        <v>OK</v>
      </c>
    </row>
    <row r="966" customFormat="false" ht="15" hidden="false" customHeight="false" outlineLevel="0" collapsed="false">
      <c r="A966" s="21" t="n">
        <v>46235</v>
      </c>
      <c r="B966" s="4" t="s">
        <v>109</v>
      </c>
      <c r="C966" s="4" t="s">
        <v>110</v>
      </c>
      <c r="D966" s="4" t="s">
        <v>126</v>
      </c>
      <c r="E966" s="16" t="n">
        <v>160800</v>
      </c>
      <c r="F966" s="16" t="n">
        <v>21000</v>
      </c>
      <c r="G966" s="14" t="n">
        <v>226588</v>
      </c>
      <c r="H966" s="14" t="n">
        <v>1846</v>
      </c>
      <c r="I966" s="14" t="n">
        <v>1318</v>
      </c>
      <c r="J966" s="14" t="n">
        <v>70</v>
      </c>
      <c r="K966" s="14" t="n">
        <v>33</v>
      </c>
      <c r="L966" s="14" t="n">
        <v>35</v>
      </c>
      <c r="M966" s="14" t="n">
        <v>24</v>
      </c>
      <c r="N966" s="14" t="n">
        <v>11</v>
      </c>
      <c r="O966" s="14" t="n">
        <v>15</v>
      </c>
      <c r="P966" s="14" t="n">
        <v>10</v>
      </c>
      <c r="Q966" s="14" t="n">
        <v>3</v>
      </c>
      <c r="R966" s="16" t="n">
        <v>510100</v>
      </c>
      <c r="S966" s="24" t="n">
        <v>12</v>
      </c>
      <c r="T966" s="25" t="n">
        <f aca="false">IF(A966="","",E966+F966)</f>
        <v>181800</v>
      </c>
      <c r="U966" s="26" t="n">
        <f aca="false">IFERROR(H966/G966,"")</f>
        <v>0.00814694511624623</v>
      </c>
      <c r="V966" s="27" t="n">
        <f aca="false">IFERROR(J966/I966,"")</f>
        <v>0.0531107738998483</v>
      </c>
      <c r="W966" s="27" t="n">
        <f aca="false">IFERROR(K966/J966,"")</f>
        <v>0.471428571428571</v>
      </c>
      <c r="X966" s="25" t="n">
        <f aca="false">IFERROR(T966/K966,"")</f>
        <v>5509.09090909091</v>
      </c>
      <c r="Y966" s="27" t="n">
        <f aca="false">IFERROR(O966/K966,"")</f>
        <v>0.454545454545455</v>
      </c>
      <c r="Z966" s="27" t="n">
        <f aca="false">IFERROR(P966/O966,"")</f>
        <v>0.666666666666667</v>
      </c>
      <c r="AA966" s="27" t="n">
        <f aca="false">IFERROR(Q966/P966,"")</f>
        <v>0.3</v>
      </c>
      <c r="AB966" s="25" t="n">
        <f aca="false">IFERROR(T966/P966,"")</f>
        <v>18180</v>
      </c>
      <c r="AC966" s="25" t="n">
        <f aca="false">IFERROR(T966/Q966,"")</f>
        <v>60600</v>
      </c>
      <c r="AD966" s="25" t="n">
        <f aca="false">IFERROR(R966/Q966,"")</f>
        <v>170033.333333333</v>
      </c>
      <c r="AE966" s="28" t="n">
        <f aca="false">IFERROR(R966/T966,"")</f>
        <v>2.80583058305831</v>
      </c>
      <c r="AF966" s="29" t="str">
        <f aca="false">IF(A966="","",IF(OR(O966&gt;K966,P966&gt;O966,Q966&gt;P966,K966&gt;J966),"CHECK","OK"))</f>
        <v>OK</v>
      </c>
    </row>
    <row r="967" customFormat="false" ht="15" hidden="false" customHeight="false" outlineLevel="0" collapsed="false">
      <c r="A967" s="21" t="n">
        <v>46235</v>
      </c>
      <c r="B967" s="4" t="s">
        <v>109</v>
      </c>
      <c r="C967" s="4" t="s">
        <v>110</v>
      </c>
      <c r="D967" s="4" t="s">
        <v>127</v>
      </c>
      <c r="E967" s="16" t="n">
        <v>0</v>
      </c>
      <c r="F967" s="16" t="n">
        <v>42300</v>
      </c>
      <c r="G967" s="14" t="n">
        <v>53625</v>
      </c>
      <c r="H967" s="14" t="n">
        <v>1535</v>
      </c>
      <c r="I967" s="14" t="n">
        <v>1585</v>
      </c>
      <c r="J967" s="14" t="n">
        <v>45</v>
      </c>
      <c r="K967" s="14" t="n">
        <v>33</v>
      </c>
      <c r="L967" s="14" t="n">
        <v>22</v>
      </c>
      <c r="M967" s="14" t="n">
        <v>16</v>
      </c>
      <c r="N967" s="14" t="n">
        <v>7</v>
      </c>
      <c r="O967" s="14" t="n">
        <v>17</v>
      </c>
      <c r="P967" s="14" t="n">
        <v>13</v>
      </c>
      <c r="Q967" s="14" t="n">
        <v>4</v>
      </c>
      <c r="R967" s="16" t="n">
        <v>792200</v>
      </c>
      <c r="S967" s="24" t="n">
        <v>14</v>
      </c>
      <c r="T967" s="25" t="n">
        <f aca="false">IF(A967="","",E967+F967)</f>
        <v>42300</v>
      </c>
      <c r="U967" s="26" t="n">
        <f aca="false">IFERROR(H967/G967,"")</f>
        <v>0.0286247086247086</v>
      </c>
      <c r="V967" s="27" t="n">
        <f aca="false">IFERROR(J967/I967,"")</f>
        <v>0.028391167192429</v>
      </c>
      <c r="W967" s="27" t="n">
        <f aca="false">IFERROR(K967/J967,"")</f>
        <v>0.733333333333333</v>
      </c>
      <c r="X967" s="25" t="n">
        <f aca="false">IFERROR(T967/K967,"")</f>
        <v>1281.81818181818</v>
      </c>
      <c r="Y967" s="27" t="n">
        <f aca="false">IFERROR(O967/K967,"")</f>
        <v>0.515151515151515</v>
      </c>
      <c r="Z967" s="27" t="n">
        <f aca="false">IFERROR(P967/O967,"")</f>
        <v>0.764705882352941</v>
      </c>
      <c r="AA967" s="27" t="n">
        <f aca="false">IFERROR(Q967/P967,"")</f>
        <v>0.307692307692308</v>
      </c>
      <c r="AB967" s="25" t="n">
        <f aca="false">IFERROR(T967/P967,"")</f>
        <v>3253.84615384615</v>
      </c>
      <c r="AC967" s="25" t="n">
        <f aca="false">IFERROR(T967/Q967,"")</f>
        <v>10575</v>
      </c>
      <c r="AD967" s="25" t="n">
        <f aca="false">IFERROR(R967/Q967,"")</f>
        <v>198050</v>
      </c>
      <c r="AE967" s="28" t="n">
        <f aca="false">IFERROR(R967/T967,"")</f>
        <v>18.7281323877069</v>
      </c>
      <c r="AF967" s="29" t="str">
        <f aca="false">IF(A967="","",IF(OR(O967&gt;K967,P967&gt;O967,Q967&gt;P967,K967&gt;J967),"CHECK","OK"))</f>
        <v>OK</v>
      </c>
    </row>
    <row r="968" customFormat="false" ht="15" hidden="false" customHeight="false" outlineLevel="0" collapsed="false">
      <c r="A968" s="21" t="n">
        <v>46235</v>
      </c>
      <c r="B968" s="4" t="s">
        <v>109</v>
      </c>
      <c r="C968" s="4" t="s">
        <v>110</v>
      </c>
      <c r="D968" s="4" t="s">
        <v>128</v>
      </c>
      <c r="E968" s="16" t="n">
        <v>0</v>
      </c>
      <c r="F968" s="16" t="n">
        <v>14800</v>
      </c>
      <c r="G968" s="14" t="n">
        <v>25361</v>
      </c>
      <c r="H968" s="14" t="n">
        <v>1237</v>
      </c>
      <c r="I968" s="14" t="n">
        <v>979</v>
      </c>
      <c r="J968" s="14" t="n">
        <v>240</v>
      </c>
      <c r="K968" s="14" t="n">
        <v>158</v>
      </c>
      <c r="L968" s="14" t="n">
        <v>180</v>
      </c>
      <c r="M968" s="14" t="n">
        <v>24</v>
      </c>
      <c r="N968" s="14" t="n">
        <v>36</v>
      </c>
      <c r="O968" s="14" t="n">
        <v>89</v>
      </c>
      <c r="P968" s="14" t="n">
        <v>69</v>
      </c>
      <c r="Q968" s="14" t="n">
        <v>22</v>
      </c>
      <c r="R968" s="16" t="n">
        <v>3574000</v>
      </c>
      <c r="S968" s="24" t="n">
        <v>23</v>
      </c>
      <c r="T968" s="25" t="n">
        <f aca="false">IF(A968="","",E968+F968)</f>
        <v>14800</v>
      </c>
      <c r="U968" s="26" t="n">
        <f aca="false">IFERROR(H968/G968,"")</f>
        <v>0.0487756791924609</v>
      </c>
      <c r="V968" s="27" t="n">
        <f aca="false">IFERROR(J968/I968,"")</f>
        <v>0.24514811031665</v>
      </c>
      <c r="W968" s="27" t="n">
        <f aca="false">IFERROR(K968/J968,"")</f>
        <v>0.658333333333333</v>
      </c>
      <c r="X968" s="25" t="n">
        <f aca="false">IFERROR(T968/K968,"")</f>
        <v>93.6708860759494</v>
      </c>
      <c r="Y968" s="27" t="n">
        <f aca="false">IFERROR(O968/K968,"")</f>
        <v>0.563291139240506</v>
      </c>
      <c r="Z968" s="27" t="n">
        <f aca="false">IFERROR(P968/O968,"")</f>
        <v>0.775280898876405</v>
      </c>
      <c r="AA968" s="27" t="n">
        <f aca="false">IFERROR(Q968/P968,"")</f>
        <v>0.318840579710145</v>
      </c>
      <c r="AB968" s="25" t="n">
        <f aca="false">IFERROR(T968/P968,"")</f>
        <v>214.492753623188</v>
      </c>
      <c r="AC968" s="25" t="n">
        <f aca="false">IFERROR(T968/Q968,"")</f>
        <v>672.727272727273</v>
      </c>
      <c r="AD968" s="25" t="n">
        <f aca="false">IFERROR(R968/Q968,"")</f>
        <v>162454.545454545</v>
      </c>
      <c r="AE968" s="28" t="n">
        <f aca="false">IFERROR(R968/T968,"")</f>
        <v>241.486486486486</v>
      </c>
      <c r="AF968" s="29" t="str">
        <f aca="false">IF(A968="","",IF(OR(O968&gt;K968,P968&gt;O968,Q968&gt;P968,K968&gt;J968),"CHECK","OK"))</f>
        <v>OK</v>
      </c>
    </row>
    <row r="969" customFormat="false" ht="15" hidden="false" customHeight="false" outlineLevel="0" collapsed="false">
      <c r="A969" s="21" t="n">
        <v>46235</v>
      </c>
      <c r="B969" s="4" t="s">
        <v>109</v>
      </c>
      <c r="C969" s="4" t="s">
        <v>110</v>
      </c>
      <c r="D969" s="4" t="s">
        <v>129</v>
      </c>
      <c r="E969" s="16" t="n">
        <v>0</v>
      </c>
      <c r="F969" s="16" t="n">
        <v>27700</v>
      </c>
      <c r="G969" s="14" t="n">
        <v>31802</v>
      </c>
      <c r="H969" s="14" t="n">
        <v>293</v>
      </c>
      <c r="I969" s="14" t="n">
        <v>233</v>
      </c>
      <c r="J969" s="14" t="n">
        <v>5</v>
      </c>
      <c r="K969" s="14" t="n">
        <v>2</v>
      </c>
      <c r="L969" s="14" t="n">
        <v>2</v>
      </c>
      <c r="M969" s="14" t="n">
        <v>2</v>
      </c>
      <c r="N969" s="14" t="n">
        <v>1</v>
      </c>
      <c r="O969" s="14" t="n">
        <v>1</v>
      </c>
      <c r="P969" s="14" t="n">
        <v>1</v>
      </c>
      <c r="Q969" s="14" t="n">
        <v>0</v>
      </c>
      <c r="R969" s="16" t="n">
        <v>0</v>
      </c>
      <c r="S969" s="24" t="n">
        <v>14</v>
      </c>
      <c r="T969" s="25" t="n">
        <f aca="false">IF(A969="","",E969+F969)</f>
        <v>27700</v>
      </c>
      <c r="U969" s="26" t="n">
        <f aca="false">IFERROR(H969/G969,"")</f>
        <v>0.00921325702785988</v>
      </c>
      <c r="V969" s="27" t="n">
        <f aca="false">IFERROR(J969/I969,"")</f>
        <v>0.0214592274678112</v>
      </c>
      <c r="W969" s="27" t="n">
        <f aca="false">IFERROR(K969/J969,"")</f>
        <v>0.4</v>
      </c>
      <c r="X969" s="25" t="n">
        <f aca="false">IFERROR(T969/K969,"")</f>
        <v>13850</v>
      </c>
      <c r="Y969" s="27" t="n">
        <f aca="false">IFERROR(O969/K969,"")</f>
        <v>0.5</v>
      </c>
      <c r="Z969" s="27" t="n">
        <f aca="false">IFERROR(P969/O969,"")</f>
        <v>1</v>
      </c>
      <c r="AA969" s="27" t="n">
        <f aca="false">IFERROR(Q969/P969,"")</f>
        <v>0</v>
      </c>
      <c r="AB969" s="25" t="n">
        <f aca="false">IFERROR(T969/P969,"")</f>
        <v>27700</v>
      </c>
      <c r="AC969" s="25" t="str">
        <f aca="false">IFERROR(T969/Q969,"")</f>
        <v/>
      </c>
      <c r="AD969" s="25" t="str">
        <f aca="false">IFERROR(R969/Q969,"")</f>
        <v/>
      </c>
      <c r="AE969" s="28" t="n">
        <f aca="false">IFERROR(R969/T969,"")</f>
        <v>0</v>
      </c>
      <c r="AF969" s="29" t="str">
        <f aca="false">IF(A969="","",IF(OR(O969&gt;K969,P969&gt;O969,Q969&gt;P969,K969&gt;J969),"CHECK","OK"))</f>
        <v>OK</v>
      </c>
    </row>
    <row r="970" customFormat="false" ht="15" hidden="false" customHeight="false" outlineLevel="0" collapsed="false">
      <c r="A970" s="21" t="n">
        <v>46235</v>
      </c>
      <c r="B970" s="4" t="s">
        <v>109</v>
      </c>
      <c r="C970" s="4" t="s">
        <v>110</v>
      </c>
      <c r="D970" s="4" t="s">
        <v>130</v>
      </c>
      <c r="E970" s="16" t="n">
        <v>0</v>
      </c>
      <c r="F970" s="16" t="n">
        <v>0</v>
      </c>
      <c r="G970" s="14" t="n">
        <v>0</v>
      </c>
      <c r="H970" s="14" t="n">
        <v>0</v>
      </c>
      <c r="I970" s="14" t="n">
        <v>0</v>
      </c>
      <c r="J970" s="14" t="n">
        <v>15</v>
      </c>
      <c r="K970" s="14" t="n">
        <v>10</v>
      </c>
      <c r="L970" s="14" t="n">
        <v>0</v>
      </c>
      <c r="M970" s="14" t="n">
        <v>0</v>
      </c>
      <c r="N970" s="14" t="n">
        <v>15</v>
      </c>
      <c r="O970" s="14" t="n">
        <v>5</v>
      </c>
      <c r="P970" s="14" t="n">
        <v>4</v>
      </c>
      <c r="Q970" s="14" t="n">
        <v>1</v>
      </c>
      <c r="R970" s="16" t="n">
        <v>176400</v>
      </c>
      <c r="S970" s="24" t="n">
        <v>22</v>
      </c>
      <c r="T970" s="25" t="n">
        <f aca="false">IF(A970="","",E970+F970)</f>
        <v>0</v>
      </c>
      <c r="U970" s="26" t="str">
        <f aca="false">IFERROR(H970/G970,"")</f>
        <v/>
      </c>
      <c r="V970" s="27" t="str">
        <f aca="false">IFERROR(J970/I970,"")</f>
        <v/>
      </c>
      <c r="W970" s="27" t="n">
        <f aca="false">IFERROR(K970/J970,"")</f>
        <v>0.666666666666667</v>
      </c>
      <c r="X970" s="25" t="n">
        <f aca="false">IFERROR(T970/K970,"")</f>
        <v>0</v>
      </c>
      <c r="Y970" s="27" t="n">
        <f aca="false">IFERROR(O970/K970,"")</f>
        <v>0.5</v>
      </c>
      <c r="Z970" s="27" t="n">
        <f aca="false">IFERROR(P970/O970,"")</f>
        <v>0.8</v>
      </c>
      <c r="AA970" s="27" t="n">
        <f aca="false">IFERROR(Q970/P970,"")</f>
        <v>0.25</v>
      </c>
      <c r="AB970" s="25" t="n">
        <f aca="false">IFERROR(T970/P970,"")</f>
        <v>0</v>
      </c>
      <c r="AC970" s="25" t="n">
        <f aca="false">IFERROR(T970/Q970,"")</f>
        <v>0</v>
      </c>
      <c r="AD970" s="25" t="n">
        <f aca="false">IFERROR(R970/Q970,"")</f>
        <v>176400</v>
      </c>
      <c r="AE970" s="28" t="str">
        <f aca="false">IFERROR(R970/T970,"")</f>
        <v/>
      </c>
      <c r="AF970" s="29" t="str">
        <f aca="false">IF(A970="","",IF(OR(O970&gt;K970,P970&gt;O970,Q970&gt;P970,K970&gt;J970),"CHECK","OK"))</f>
        <v>OK</v>
      </c>
    </row>
    <row r="971" customFormat="false" ht="15" hidden="false" customHeight="false" outlineLevel="0" collapsed="false">
      <c r="A971" s="21" t="n">
        <v>46235</v>
      </c>
      <c r="B971" s="4" t="s">
        <v>109</v>
      </c>
      <c r="C971" s="4" t="s">
        <v>110</v>
      </c>
      <c r="D971" s="4" t="s">
        <v>131</v>
      </c>
      <c r="E971" s="16" t="n">
        <v>0</v>
      </c>
      <c r="F971" s="16" t="n">
        <v>9400</v>
      </c>
      <c r="G971" s="14" t="n">
        <v>11094</v>
      </c>
      <c r="H971" s="14" t="n">
        <v>228</v>
      </c>
      <c r="I971" s="14" t="n">
        <v>156</v>
      </c>
      <c r="J971" s="14" t="n">
        <v>8</v>
      </c>
      <c r="K971" s="14" t="n">
        <v>5</v>
      </c>
      <c r="L971" s="14" t="n">
        <v>4</v>
      </c>
      <c r="M971" s="14" t="n">
        <v>3</v>
      </c>
      <c r="N971" s="14" t="n">
        <v>1</v>
      </c>
      <c r="O971" s="14" t="n">
        <v>3</v>
      </c>
      <c r="P971" s="14" t="n">
        <v>2</v>
      </c>
      <c r="Q971" s="14" t="n">
        <v>1</v>
      </c>
      <c r="R971" s="16" t="n">
        <v>160600</v>
      </c>
      <c r="S971" s="24" t="n">
        <v>12</v>
      </c>
      <c r="T971" s="25" t="n">
        <f aca="false">IF(A971="","",E971+F971)</f>
        <v>9400</v>
      </c>
      <c r="U971" s="26" t="n">
        <f aca="false">IFERROR(H971/G971,"")</f>
        <v>0.0205516495402921</v>
      </c>
      <c r="V971" s="27" t="n">
        <f aca="false">IFERROR(J971/I971,"")</f>
        <v>0.0512820512820513</v>
      </c>
      <c r="W971" s="27" t="n">
        <f aca="false">IFERROR(K971/J971,"")</f>
        <v>0.625</v>
      </c>
      <c r="X971" s="25" t="n">
        <f aca="false">IFERROR(T971/K971,"")</f>
        <v>1880</v>
      </c>
      <c r="Y971" s="27" t="n">
        <f aca="false">IFERROR(O971/K971,"")</f>
        <v>0.6</v>
      </c>
      <c r="Z971" s="27" t="n">
        <f aca="false">IFERROR(P971/O971,"")</f>
        <v>0.666666666666667</v>
      </c>
      <c r="AA971" s="27" t="n">
        <f aca="false">IFERROR(Q971/P971,"")</f>
        <v>0.5</v>
      </c>
      <c r="AB971" s="25" t="n">
        <f aca="false">IFERROR(T971/P971,"")</f>
        <v>4700</v>
      </c>
      <c r="AC971" s="25" t="n">
        <f aca="false">IFERROR(T971/Q971,"")</f>
        <v>9400</v>
      </c>
      <c r="AD971" s="25" t="n">
        <f aca="false">IFERROR(R971/Q971,"")</f>
        <v>160600</v>
      </c>
      <c r="AE971" s="28" t="n">
        <f aca="false">IFERROR(R971/T971,"")</f>
        <v>17.0851063829787</v>
      </c>
      <c r="AF971" s="29" t="str">
        <f aca="false">IF(A971="","",IF(OR(O971&gt;K971,P971&gt;O971,Q971&gt;P971,K971&gt;J971),"CHECK","OK"))</f>
        <v>OK</v>
      </c>
    </row>
    <row r="972" customFormat="false" ht="15" hidden="false" customHeight="false" outlineLevel="0" collapsed="false">
      <c r="A972" s="21" t="n">
        <v>46235</v>
      </c>
      <c r="B972" s="4" t="s">
        <v>109</v>
      </c>
      <c r="C972" s="4" t="s">
        <v>110</v>
      </c>
      <c r="D972" s="4" t="s">
        <v>132</v>
      </c>
      <c r="E972" s="16" t="n">
        <v>0</v>
      </c>
      <c r="F972" s="16" t="n">
        <v>0</v>
      </c>
      <c r="G972" s="14" t="n">
        <v>0</v>
      </c>
      <c r="H972" s="14" t="n">
        <v>0</v>
      </c>
      <c r="I972" s="14" t="n">
        <v>0</v>
      </c>
      <c r="J972" s="14" t="n">
        <v>10</v>
      </c>
      <c r="K972" s="14" t="n">
        <v>8</v>
      </c>
      <c r="L972" s="14" t="n">
        <v>5</v>
      </c>
      <c r="M972" s="14" t="n">
        <v>4</v>
      </c>
      <c r="N972" s="14" t="n">
        <v>1</v>
      </c>
      <c r="O972" s="14" t="n">
        <v>6</v>
      </c>
      <c r="P972" s="14" t="n">
        <v>5</v>
      </c>
      <c r="Q972" s="14" t="n">
        <v>2</v>
      </c>
      <c r="R972" s="16" t="n">
        <v>350800</v>
      </c>
      <c r="S972" s="24" t="n">
        <v>11</v>
      </c>
      <c r="T972" s="25" t="n">
        <f aca="false">IF(A972="","",E972+F972)</f>
        <v>0</v>
      </c>
      <c r="U972" s="26" t="str">
        <f aca="false">IFERROR(H972/G972,"")</f>
        <v/>
      </c>
      <c r="V972" s="27" t="str">
        <f aca="false">IFERROR(J972/I972,"")</f>
        <v/>
      </c>
      <c r="W972" s="27" t="n">
        <f aca="false">IFERROR(K972/J972,"")</f>
        <v>0.8</v>
      </c>
      <c r="X972" s="25" t="n">
        <f aca="false">IFERROR(T972/K972,"")</f>
        <v>0</v>
      </c>
      <c r="Y972" s="27" t="n">
        <f aca="false">IFERROR(O972/K972,"")</f>
        <v>0.75</v>
      </c>
      <c r="Z972" s="27" t="n">
        <f aca="false">IFERROR(P972/O972,"")</f>
        <v>0.833333333333333</v>
      </c>
      <c r="AA972" s="27" t="n">
        <f aca="false">IFERROR(Q972/P972,"")</f>
        <v>0.4</v>
      </c>
      <c r="AB972" s="25" t="n">
        <f aca="false">IFERROR(T972/P972,"")</f>
        <v>0</v>
      </c>
      <c r="AC972" s="25" t="n">
        <f aca="false">IFERROR(T972/Q972,"")</f>
        <v>0</v>
      </c>
      <c r="AD972" s="25" t="n">
        <f aca="false">IFERROR(R972/Q972,"")</f>
        <v>175400</v>
      </c>
      <c r="AE972" s="28" t="str">
        <f aca="false">IFERROR(R972/T972,"")</f>
        <v/>
      </c>
      <c r="AF972" s="29" t="str">
        <f aca="false">IF(A972="","",IF(OR(O972&gt;K972,P972&gt;O972,Q972&gt;P972,K972&gt;J972),"CHECK","OK"))</f>
        <v>OK</v>
      </c>
    </row>
    <row r="973" customFormat="false" ht="15" hidden="false" customHeight="false" outlineLevel="0" collapsed="false">
      <c r="A973" s="21" t="n">
        <v>46235</v>
      </c>
      <c r="B973" s="4" t="s">
        <v>109</v>
      </c>
      <c r="C973" s="4" t="s">
        <v>110</v>
      </c>
      <c r="D973" s="4" t="s">
        <v>133</v>
      </c>
      <c r="E973" s="16" t="n">
        <v>0</v>
      </c>
      <c r="F973" s="16" t="n">
        <v>0</v>
      </c>
      <c r="G973" s="14" t="n">
        <v>0</v>
      </c>
      <c r="H973" s="14" t="n">
        <v>0</v>
      </c>
      <c r="I973" s="14" t="n">
        <v>344</v>
      </c>
      <c r="J973" s="14" t="n">
        <v>16</v>
      </c>
      <c r="K973" s="14" t="n">
        <v>9</v>
      </c>
      <c r="L973" s="14" t="n">
        <v>8</v>
      </c>
      <c r="M973" s="14" t="n">
        <v>6</v>
      </c>
      <c r="N973" s="14" t="n">
        <v>2</v>
      </c>
      <c r="O973" s="14" t="n">
        <v>4</v>
      </c>
      <c r="P973" s="14" t="n">
        <v>3</v>
      </c>
      <c r="Q973" s="14" t="n">
        <v>1</v>
      </c>
      <c r="R973" s="16" t="n">
        <v>186800</v>
      </c>
      <c r="S973" s="24" t="n">
        <v>23</v>
      </c>
      <c r="T973" s="25" t="n">
        <f aca="false">IF(A973="","",E973+F973)</f>
        <v>0</v>
      </c>
      <c r="U973" s="26" t="str">
        <f aca="false">IFERROR(H973/G973,"")</f>
        <v/>
      </c>
      <c r="V973" s="27" t="n">
        <f aca="false">IFERROR(J973/I973,"")</f>
        <v>0.0465116279069767</v>
      </c>
      <c r="W973" s="27" t="n">
        <f aca="false">IFERROR(K973/J973,"")</f>
        <v>0.5625</v>
      </c>
      <c r="X973" s="25" t="n">
        <f aca="false">IFERROR(T973/K973,"")</f>
        <v>0</v>
      </c>
      <c r="Y973" s="27" t="n">
        <f aca="false">IFERROR(O973/K973,"")</f>
        <v>0.444444444444444</v>
      </c>
      <c r="Z973" s="27" t="n">
        <f aca="false">IFERROR(P973/O973,"")</f>
        <v>0.75</v>
      </c>
      <c r="AA973" s="27" t="n">
        <f aca="false">IFERROR(Q973/P973,"")</f>
        <v>0.333333333333333</v>
      </c>
      <c r="AB973" s="25" t="n">
        <f aca="false">IFERROR(T973/P973,"")</f>
        <v>0</v>
      </c>
      <c r="AC973" s="25" t="n">
        <f aca="false">IFERROR(T973/Q973,"")</f>
        <v>0</v>
      </c>
      <c r="AD973" s="25" t="n">
        <f aca="false">IFERROR(R973/Q973,"")</f>
        <v>186800</v>
      </c>
      <c r="AE973" s="28" t="str">
        <f aca="false">IFERROR(R973/T973,"")</f>
        <v/>
      </c>
      <c r="AF973" s="29" t="str">
        <f aca="false">IF(A973="","",IF(OR(O973&gt;K973,P973&gt;O973,Q973&gt;P973,K973&gt;J973),"CHECK","OK"))</f>
        <v>OK</v>
      </c>
    </row>
    <row r="974" customFormat="false" ht="15" hidden="false" customHeight="false" outlineLevel="0" collapsed="false">
      <c r="A974" s="21" t="n">
        <v>46235</v>
      </c>
      <c r="B974" s="4" t="s">
        <v>109</v>
      </c>
      <c r="C974" s="4" t="s">
        <v>116</v>
      </c>
      <c r="D974" s="4" t="s">
        <v>111</v>
      </c>
      <c r="E974" s="16" t="n">
        <v>228300</v>
      </c>
      <c r="F974" s="16" t="n">
        <v>19400</v>
      </c>
      <c r="G974" s="14" t="n">
        <v>30685</v>
      </c>
      <c r="H974" s="14" t="n">
        <v>1334</v>
      </c>
      <c r="I974" s="14" t="n">
        <v>1293</v>
      </c>
      <c r="J974" s="14" t="n">
        <v>70</v>
      </c>
      <c r="K974" s="14" t="n">
        <v>53</v>
      </c>
      <c r="L974" s="14" t="n">
        <v>35</v>
      </c>
      <c r="M974" s="14" t="n">
        <v>24</v>
      </c>
      <c r="N974" s="14" t="n">
        <v>11</v>
      </c>
      <c r="O974" s="14" t="n">
        <v>29</v>
      </c>
      <c r="P974" s="14" t="n">
        <v>20</v>
      </c>
      <c r="Q974" s="14" t="n">
        <v>6</v>
      </c>
      <c r="R974" s="16" t="n">
        <v>1359000</v>
      </c>
      <c r="S974" s="24" t="n">
        <v>16</v>
      </c>
      <c r="T974" s="25" t="n">
        <f aca="false">IF(A974="","",E974+F974)</f>
        <v>247700</v>
      </c>
      <c r="U974" s="26" t="n">
        <f aca="false">IFERROR(H974/G974,"")</f>
        <v>0.043474010102656</v>
      </c>
      <c r="V974" s="27" t="n">
        <f aca="false">IFERROR(J974/I974,"")</f>
        <v>0.0541376643464811</v>
      </c>
      <c r="W974" s="27" t="n">
        <f aca="false">IFERROR(K974/J974,"")</f>
        <v>0.757142857142857</v>
      </c>
      <c r="X974" s="25" t="n">
        <f aca="false">IFERROR(T974/K974,"")</f>
        <v>4673.58490566038</v>
      </c>
      <c r="Y974" s="27" t="n">
        <f aca="false">IFERROR(O974/K974,"")</f>
        <v>0.547169811320755</v>
      </c>
      <c r="Z974" s="27" t="n">
        <f aca="false">IFERROR(P974/O974,"")</f>
        <v>0.689655172413793</v>
      </c>
      <c r="AA974" s="27" t="n">
        <f aca="false">IFERROR(Q974/P974,"")</f>
        <v>0.3</v>
      </c>
      <c r="AB974" s="25" t="n">
        <f aca="false">IFERROR(T974/P974,"")</f>
        <v>12385</v>
      </c>
      <c r="AC974" s="25" t="n">
        <f aca="false">IFERROR(T974/Q974,"")</f>
        <v>41283.3333333333</v>
      </c>
      <c r="AD974" s="25" t="n">
        <f aca="false">IFERROR(R974/Q974,"")</f>
        <v>226500</v>
      </c>
      <c r="AE974" s="28" t="n">
        <f aca="false">IFERROR(R974/T974,"")</f>
        <v>5.48647557529269</v>
      </c>
      <c r="AF974" s="29" t="str">
        <f aca="false">IF(A974="","",IF(OR(O974&gt;K974,P974&gt;O974,Q974&gt;P974,K974&gt;J974),"CHECK","OK"))</f>
        <v>OK</v>
      </c>
    </row>
    <row r="975" customFormat="false" ht="15" hidden="false" customHeight="false" outlineLevel="0" collapsed="false">
      <c r="A975" s="21" t="n">
        <v>46235</v>
      </c>
      <c r="B975" s="4" t="s">
        <v>109</v>
      </c>
      <c r="C975" s="4" t="s">
        <v>116</v>
      </c>
      <c r="D975" s="4" t="s">
        <v>117</v>
      </c>
      <c r="E975" s="16" t="n">
        <v>44600</v>
      </c>
      <c r="F975" s="16" t="n">
        <v>4700</v>
      </c>
      <c r="G975" s="14" t="n">
        <v>7836</v>
      </c>
      <c r="H975" s="14" t="n">
        <v>863</v>
      </c>
      <c r="I975" s="14" t="n">
        <v>871</v>
      </c>
      <c r="J975" s="14" t="n">
        <v>80</v>
      </c>
      <c r="K975" s="14" t="n">
        <v>68</v>
      </c>
      <c r="L975" s="14" t="n">
        <v>40</v>
      </c>
      <c r="M975" s="14" t="n">
        <v>28</v>
      </c>
      <c r="N975" s="14" t="n">
        <v>12</v>
      </c>
      <c r="O975" s="14" t="n">
        <v>41</v>
      </c>
      <c r="P975" s="14" t="n">
        <v>32</v>
      </c>
      <c r="Q975" s="14" t="n">
        <v>10</v>
      </c>
      <c r="R975" s="16" t="n">
        <v>1958700</v>
      </c>
      <c r="S975" s="24" t="n">
        <v>18</v>
      </c>
      <c r="T975" s="25" t="n">
        <f aca="false">IF(A975="","",E975+F975)</f>
        <v>49300</v>
      </c>
      <c r="U975" s="26" t="n">
        <f aca="false">IFERROR(H975/G975,"")</f>
        <v>0.110132720775906</v>
      </c>
      <c r="V975" s="27" t="n">
        <f aca="false">IFERROR(J975/I975,"")</f>
        <v>0.0918484500574053</v>
      </c>
      <c r="W975" s="27" t="n">
        <f aca="false">IFERROR(K975/J975,"")</f>
        <v>0.85</v>
      </c>
      <c r="X975" s="25" t="n">
        <f aca="false">IFERROR(T975/K975,"")</f>
        <v>725</v>
      </c>
      <c r="Y975" s="27" t="n">
        <f aca="false">IFERROR(O975/K975,"")</f>
        <v>0.602941176470588</v>
      </c>
      <c r="Z975" s="27" t="n">
        <f aca="false">IFERROR(P975/O975,"")</f>
        <v>0.780487804878049</v>
      </c>
      <c r="AA975" s="27" t="n">
        <f aca="false">IFERROR(Q975/P975,"")</f>
        <v>0.3125</v>
      </c>
      <c r="AB975" s="25" t="n">
        <f aca="false">IFERROR(T975/P975,"")</f>
        <v>1540.625</v>
      </c>
      <c r="AC975" s="25" t="n">
        <f aca="false">IFERROR(T975/Q975,"")</f>
        <v>4930</v>
      </c>
      <c r="AD975" s="25" t="n">
        <f aca="false">IFERROR(R975/Q975,"")</f>
        <v>195870</v>
      </c>
      <c r="AE975" s="28" t="n">
        <f aca="false">IFERROR(R975/T975,"")</f>
        <v>39.7302231237323</v>
      </c>
      <c r="AF975" s="29" t="str">
        <f aca="false">IF(A975="","",IF(OR(O975&gt;K975,P975&gt;O975,Q975&gt;P975,K975&gt;J975),"CHECK","OK"))</f>
        <v>OK</v>
      </c>
    </row>
    <row r="976" customFormat="false" ht="15" hidden="false" customHeight="false" outlineLevel="0" collapsed="false">
      <c r="A976" s="21" t="n">
        <v>46235</v>
      </c>
      <c r="B976" s="4" t="s">
        <v>109</v>
      </c>
      <c r="C976" s="4" t="s">
        <v>116</v>
      </c>
      <c r="D976" s="4" t="s">
        <v>121</v>
      </c>
      <c r="E976" s="16" t="n">
        <v>164100</v>
      </c>
      <c r="F976" s="16" t="n">
        <v>13000</v>
      </c>
      <c r="G976" s="14" t="n">
        <v>120261</v>
      </c>
      <c r="H976" s="14" t="n">
        <v>1559</v>
      </c>
      <c r="I976" s="14" t="n">
        <v>1226</v>
      </c>
      <c r="J976" s="14" t="n">
        <v>63</v>
      </c>
      <c r="K976" s="14" t="n">
        <v>34</v>
      </c>
      <c r="L976" s="14" t="n">
        <v>32</v>
      </c>
      <c r="M976" s="14" t="n">
        <v>22</v>
      </c>
      <c r="N976" s="14" t="n">
        <v>9</v>
      </c>
      <c r="O976" s="14" t="n">
        <v>16</v>
      </c>
      <c r="P976" s="14" t="n">
        <v>11</v>
      </c>
      <c r="Q976" s="14" t="n">
        <v>3</v>
      </c>
      <c r="R976" s="16" t="n">
        <v>709200</v>
      </c>
      <c r="S976" s="24" t="n">
        <v>22</v>
      </c>
      <c r="T976" s="25" t="n">
        <f aca="false">IF(A976="","",E976+F976)</f>
        <v>177100</v>
      </c>
      <c r="U976" s="26" t="n">
        <f aca="false">IFERROR(H976/G976,"")</f>
        <v>0.0129634711169872</v>
      </c>
      <c r="V976" s="27" t="n">
        <f aca="false">IFERROR(J976/I976,"")</f>
        <v>0.0513866231647635</v>
      </c>
      <c r="W976" s="27" t="n">
        <f aca="false">IFERROR(K976/J976,"")</f>
        <v>0.53968253968254</v>
      </c>
      <c r="X976" s="25" t="n">
        <f aca="false">IFERROR(T976/K976,"")</f>
        <v>5208.82352941177</v>
      </c>
      <c r="Y976" s="27" t="n">
        <f aca="false">IFERROR(O976/K976,"")</f>
        <v>0.470588235294118</v>
      </c>
      <c r="Z976" s="27" t="n">
        <f aca="false">IFERROR(P976/O976,"")</f>
        <v>0.6875</v>
      </c>
      <c r="AA976" s="27" t="n">
        <f aca="false">IFERROR(Q976/P976,"")</f>
        <v>0.272727272727273</v>
      </c>
      <c r="AB976" s="25" t="n">
        <f aca="false">IFERROR(T976/P976,"")</f>
        <v>16100</v>
      </c>
      <c r="AC976" s="25" t="n">
        <f aca="false">IFERROR(T976/Q976,"")</f>
        <v>59033.3333333333</v>
      </c>
      <c r="AD976" s="25" t="n">
        <f aca="false">IFERROR(R976/Q976,"")</f>
        <v>236400</v>
      </c>
      <c r="AE976" s="28" t="n">
        <f aca="false">IFERROR(R976/T976,"")</f>
        <v>4.00451722190853</v>
      </c>
      <c r="AF976" s="29" t="str">
        <f aca="false">IF(A976="","",IF(OR(O976&gt;K976,P976&gt;O976,Q976&gt;P976,K976&gt;J976),"CHECK","OK"))</f>
        <v>OK</v>
      </c>
    </row>
    <row r="977" customFormat="false" ht="15" hidden="false" customHeight="false" outlineLevel="0" collapsed="false">
      <c r="A977" s="21" t="n">
        <v>46235</v>
      </c>
      <c r="B977" s="4" t="s">
        <v>109</v>
      </c>
      <c r="C977" s="4" t="s">
        <v>116</v>
      </c>
      <c r="D977" s="4" t="s">
        <v>123</v>
      </c>
      <c r="E977" s="16" t="n">
        <v>75000</v>
      </c>
      <c r="F977" s="16" t="n">
        <v>16000</v>
      </c>
      <c r="G977" s="14" t="n">
        <v>134449</v>
      </c>
      <c r="H977" s="14" t="n">
        <v>585</v>
      </c>
      <c r="I977" s="14" t="n">
        <v>442</v>
      </c>
      <c r="J977" s="14" t="n">
        <v>10</v>
      </c>
      <c r="K977" s="14" t="n">
        <v>5</v>
      </c>
      <c r="L977" s="14" t="n">
        <v>5</v>
      </c>
      <c r="M977" s="14" t="n">
        <v>4</v>
      </c>
      <c r="N977" s="14" t="n">
        <v>1</v>
      </c>
      <c r="O977" s="14" t="n">
        <v>2</v>
      </c>
      <c r="P977" s="14" t="n">
        <v>1</v>
      </c>
      <c r="Q977" s="14" t="n">
        <v>0</v>
      </c>
      <c r="R977" s="16" t="n">
        <v>0</v>
      </c>
      <c r="S977" s="24" t="n">
        <v>11</v>
      </c>
      <c r="T977" s="25" t="n">
        <f aca="false">IF(A977="","",E977+F977)</f>
        <v>91000</v>
      </c>
      <c r="U977" s="26" t="n">
        <f aca="false">IFERROR(H977/G977,"")</f>
        <v>0.00435109223571763</v>
      </c>
      <c r="V977" s="27" t="n">
        <f aca="false">IFERROR(J977/I977,"")</f>
        <v>0.0226244343891403</v>
      </c>
      <c r="W977" s="27" t="n">
        <f aca="false">IFERROR(K977/J977,"")</f>
        <v>0.5</v>
      </c>
      <c r="X977" s="25" t="n">
        <f aca="false">IFERROR(T977/K977,"")</f>
        <v>18200</v>
      </c>
      <c r="Y977" s="27" t="n">
        <f aca="false">IFERROR(O977/K977,"")</f>
        <v>0.4</v>
      </c>
      <c r="Z977" s="27" t="n">
        <f aca="false">IFERROR(P977/O977,"")</f>
        <v>0.5</v>
      </c>
      <c r="AA977" s="27" t="n">
        <f aca="false">IFERROR(Q977/P977,"")</f>
        <v>0</v>
      </c>
      <c r="AB977" s="25" t="n">
        <f aca="false">IFERROR(T977/P977,"")</f>
        <v>91000</v>
      </c>
      <c r="AC977" s="25" t="str">
        <f aca="false">IFERROR(T977/Q977,"")</f>
        <v/>
      </c>
      <c r="AD977" s="25" t="str">
        <f aca="false">IFERROR(R977/Q977,"")</f>
        <v/>
      </c>
      <c r="AE977" s="28" t="n">
        <f aca="false">IFERROR(R977/T977,"")</f>
        <v>0</v>
      </c>
      <c r="AF977" s="29" t="str">
        <f aca="false">IF(A977="","",IF(OR(O977&gt;K977,P977&gt;O977,Q977&gt;P977,K977&gt;J977),"CHECK","OK"))</f>
        <v>OK</v>
      </c>
    </row>
    <row r="978" customFormat="false" ht="15" hidden="false" customHeight="false" outlineLevel="0" collapsed="false">
      <c r="A978" s="21" t="n">
        <v>46235</v>
      </c>
      <c r="B978" s="4" t="s">
        <v>109</v>
      </c>
      <c r="C978" s="4" t="s">
        <v>116</v>
      </c>
      <c r="D978" s="4" t="s">
        <v>126</v>
      </c>
      <c r="E978" s="16" t="n">
        <v>144200</v>
      </c>
      <c r="F978" s="16" t="n">
        <v>19500</v>
      </c>
      <c r="G978" s="14" t="n">
        <v>211951</v>
      </c>
      <c r="H978" s="14" t="n">
        <v>1971</v>
      </c>
      <c r="I978" s="14" t="n">
        <v>1385</v>
      </c>
      <c r="J978" s="14" t="n">
        <v>70</v>
      </c>
      <c r="K978" s="14" t="n">
        <v>34</v>
      </c>
      <c r="L978" s="14" t="n">
        <v>35</v>
      </c>
      <c r="M978" s="14" t="n">
        <v>24</v>
      </c>
      <c r="N978" s="14" t="n">
        <v>11</v>
      </c>
      <c r="O978" s="14" t="n">
        <v>14</v>
      </c>
      <c r="P978" s="14" t="n">
        <v>8</v>
      </c>
      <c r="Q978" s="14" t="n">
        <v>2</v>
      </c>
      <c r="R978" s="16" t="n">
        <v>461300</v>
      </c>
      <c r="S978" s="24" t="n">
        <v>17</v>
      </c>
      <c r="T978" s="25" t="n">
        <f aca="false">IF(A978="","",E978+F978)</f>
        <v>163700</v>
      </c>
      <c r="U978" s="26" t="n">
        <f aca="false">IFERROR(H978/G978,"")</f>
        <v>0.00929931918226383</v>
      </c>
      <c r="V978" s="27" t="n">
        <f aca="false">IFERROR(J978/I978,"")</f>
        <v>0.0505415162454874</v>
      </c>
      <c r="W978" s="27" t="n">
        <f aca="false">IFERROR(K978/J978,"")</f>
        <v>0.485714285714286</v>
      </c>
      <c r="X978" s="25" t="n">
        <f aca="false">IFERROR(T978/K978,"")</f>
        <v>4814.70588235294</v>
      </c>
      <c r="Y978" s="27" t="n">
        <f aca="false">IFERROR(O978/K978,"")</f>
        <v>0.411764705882353</v>
      </c>
      <c r="Z978" s="27" t="n">
        <f aca="false">IFERROR(P978/O978,"")</f>
        <v>0.571428571428571</v>
      </c>
      <c r="AA978" s="27" t="n">
        <f aca="false">IFERROR(Q978/P978,"")</f>
        <v>0.25</v>
      </c>
      <c r="AB978" s="25" t="n">
        <f aca="false">IFERROR(T978/P978,"")</f>
        <v>20462.5</v>
      </c>
      <c r="AC978" s="25" t="n">
        <f aca="false">IFERROR(T978/Q978,"")</f>
        <v>81850</v>
      </c>
      <c r="AD978" s="25" t="n">
        <f aca="false">IFERROR(R978/Q978,"")</f>
        <v>230650</v>
      </c>
      <c r="AE978" s="28" t="n">
        <f aca="false">IFERROR(R978/T978,"")</f>
        <v>2.81795968234575</v>
      </c>
      <c r="AF978" s="29" t="str">
        <f aca="false">IF(A978="","",IF(OR(O978&gt;K978,P978&gt;O978,Q978&gt;P978,K978&gt;J978),"CHECK","OK"))</f>
        <v>OK</v>
      </c>
    </row>
    <row r="979" customFormat="false" ht="15" hidden="false" customHeight="false" outlineLevel="0" collapsed="false">
      <c r="A979" s="21" t="n">
        <v>46235</v>
      </c>
      <c r="B979" s="4" t="s">
        <v>109</v>
      </c>
      <c r="C979" s="4" t="s">
        <v>116</v>
      </c>
      <c r="D979" s="4" t="s">
        <v>127</v>
      </c>
      <c r="E979" s="16" t="n">
        <v>0</v>
      </c>
      <c r="F979" s="16" t="n">
        <v>37800</v>
      </c>
      <c r="G979" s="14" t="n">
        <v>47097</v>
      </c>
      <c r="H979" s="14" t="n">
        <v>1380</v>
      </c>
      <c r="I979" s="14" t="n">
        <v>1192</v>
      </c>
      <c r="J979" s="14" t="n">
        <v>34</v>
      </c>
      <c r="K979" s="14" t="n">
        <v>24</v>
      </c>
      <c r="L979" s="14" t="n">
        <v>17</v>
      </c>
      <c r="M979" s="14" t="n">
        <v>12</v>
      </c>
      <c r="N979" s="14" t="n">
        <v>5</v>
      </c>
      <c r="O979" s="14" t="n">
        <v>11</v>
      </c>
      <c r="P979" s="14" t="n">
        <v>7</v>
      </c>
      <c r="Q979" s="14" t="n">
        <v>2</v>
      </c>
      <c r="R979" s="16" t="n">
        <v>395400</v>
      </c>
      <c r="S979" s="24" t="n">
        <v>13</v>
      </c>
      <c r="T979" s="25" t="n">
        <f aca="false">IF(A979="","",E979+F979)</f>
        <v>37800</v>
      </c>
      <c r="U979" s="26" t="n">
        <f aca="false">IFERROR(H979/G979,"")</f>
        <v>0.0293012293776674</v>
      </c>
      <c r="V979" s="27" t="n">
        <f aca="false">IFERROR(J979/I979,"")</f>
        <v>0.0285234899328859</v>
      </c>
      <c r="W979" s="27" t="n">
        <f aca="false">IFERROR(K979/J979,"")</f>
        <v>0.705882352941177</v>
      </c>
      <c r="X979" s="25" t="n">
        <f aca="false">IFERROR(T979/K979,"")</f>
        <v>1575</v>
      </c>
      <c r="Y979" s="27" t="n">
        <f aca="false">IFERROR(O979/K979,"")</f>
        <v>0.458333333333333</v>
      </c>
      <c r="Z979" s="27" t="n">
        <f aca="false">IFERROR(P979/O979,"")</f>
        <v>0.636363636363636</v>
      </c>
      <c r="AA979" s="27" t="n">
        <f aca="false">IFERROR(Q979/P979,"")</f>
        <v>0.285714285714286</v>
      </c>
      <c r="AB979" s="25" t="n">
        <f aca="false">IFERROR(T979/P979,"")</f>
        <v>5400</v>
      </c>
      <c r="AC979" s="25" t="n">
        <f aca="false">IFERROR(T979/Q979,"")</f>
        <v>18900</v>
      </c>
      <c r="AD979" s="25" t="n">
        <f aca="false">IFERROR(R979/Q979,"")</f>
        <v>197700</v>
      </c>
      <c r="AE979" s="28" t="n">
        <f aca="false">IFERROR(R979/T979,"")</f>
        <v>10.4603174603175</v>
      </c>
      <c r="AF979" s="29" t="str">
        <f aca="false">IF(A979="","",IF(OR(O979&gt;K979,P979&gt;O979,Q979&gt;P979,K979&gt;J979),"CHECK","OK"))</f>
        <v>OK</v>
      </c>
    </row>
    <row r="980" customFormat="false" ht="15" hidden="false" customHeight="false" outlineLevel="0" collapsed="false">
      <c r="A980" s="21" t="n">
        <v>46235</v>
      </c>
      <c r="B980" s="4" t="s">
        <v>109</v>
      </c>
      <c r="C980" s="4" t="s">
        <v>116</v>
      </c>
      <c r="D980" s="4" t="s">
        <v>128</v>
      </c>
      <c r="E980" s="16" t="n">
        <v>0</v>
      </c>
      <c r="F980" s="16" t="n">
        <v>13200</v>
      </c>
      <c r="G980" s="14" t="n">
        <v>18755</v>
      </c>
      <c r="H980" s="14" t="n">
        <v>961</v>
      </c>
      <c r="I980" s="14" t="n">
        <v>817</v>
      </c>
      <c r="J980" s="14" t="n">
        <v>207</v>
      </c>
      <c r="K980" s="14" t="n">
        <v>144</v>
      </c>
      <c r="L980" s="14" t="n">
        <v>155</v>
      </c>
      <c r="M980" s="14" t="n">
        <v>21</v>
      </c>
      <c r="N980" s="14" t="n">
        <v>31</v>
      </c>
      <c r="O980" s="14" t="n">
        <v>71</v>
      </c>
      <c r="P980" s="14" t="n">
        <v>52</v>
      </c>
      <c r="Q980" s="14" t="n">
        <v>16</v>
      </c>
      <c r="R980" s="16" t="n">
        <v>3116400</v>
      </c>
      <c r="S980" s="24" t="n">
        <v>12</v>
      </c>
      <c r="T980" s="25" t="n">
        <f aca="false">IF(A980="","",E980+F980)</f>
        <v>13200</v>
      </c>
      <c r="U980" s="26" t="n">
        <f aca="false">IFERROR(H980/G980,"")</f>
        <v>0.0512396694214876</v>
      </c>
      <c r="V980" s="27" t="n">
        <f aca="false">IFERROR(J980/I980,"")</f>
        <v>0.253365973072215</v>
      </c>
      <c r="W980" s="27" t="n">
        <f aca="false">IFERROR(K980/J980,"")</f>
        <v>0.695652173913044</v>
      </c>
      <c r="X980" s="25" t="n">
        <f aca="false">IFERROR(T980/K980,"")</f>
        <v>91.6666666666667</v>
      </c>
      <c r="Y980" s="27" t="n">
        <f aca="false">IFERROR(O980/K980,"")</f>
        <v>0.493055555555556</v>
      </c>
      <c r="Z980" s="27" t="n">
        <f aca="false">IFERROR(P980/O980,"")</f>
        <v>0.732394366197183</v>
      </c>
      <c r="AA980" s="27" t="n">
        <f aca="false">IFERROR(Q980/P980,"")</f>
        <v>0.307692307692308</v>
      </c>
      <c r="AB980" s="25" t="n">
        <f aca="false">IFERROR(T980/P980,"")</f>
        <v>253.846153846154</v>
      </c>
      <c r="AC980" s="25" t="n">
        <f aca="false">IFERROR(T980/Q980,"")</f>
        <v>825</v>
      </c>
      <c r="AD980" s="25" t="n">
        <f aca="false">IFERROR(R980/Q980,"")</f>
        <v>194775</v>
      </c>
      <c r="AE980" s="28" t="n">
        <f aca="false">IFERROR(R980/T980,"")</f>
        <v>236.090909090909</v>
      </c>
      <c r="AF980" s="29" t="str">
        <f aca="false">IF(A980="","",IF(OR(O980&gt;K980,P980&gt;O980,Q980&gt;P980,K980&gt;J980),"CHECK","OK"))</f>
        <v>OK</v>
      </c>
    </row>
    <row r="981" customFormat="false" ht="15" hidden="false" customHeight="false" outlineLevel="0" collapsed="false">
      <c r="A981" s="21" t="n">
        <v>46235</v>
      </c>
      <c r="B981" s="4" t="s">
        <v>109</v>
      </c>
      <c r="C981" s="4" t="s">
        <v>116</v>
      </c>
      <c r="D981" s="4" t="s">
        <v>129</v>
      </c>
      <c r="E981" s="16" t="n">
        <v>0</v>
      </c>
      <c r="F981" s="16" t="n">
        <v>27500</v>
      </c>
      <c r="G981" s="14" t="n">
        <v>23412</v>
      </c>
      <c r="H981" s="14" t="n">
        <v>252</v>
      </c>
      <c r="I981" s="14" t="n">
        <v>191</v>
      </c>
      <c r="J981" s="14" t="n">
        <v>4</v>
      </c>
      <c r="K981" s="14" t="n">
        <v>2</v>
      </c>
      <c r="L981" s="14" t="n">
        <v>2</v>
      </c>
      <c r="M981" s="14" t="n">
        <v>1</v>
      </c>
      <c r="N981" s="14" t="n">
        <v>1</v>
      </c>
      <c r="O981" s="14" t="n">
        <v>1</v>
      </c>
      <c r="P981" s="14" t="n">
        <v>1</v>
      </c>
      <c r="Q981" s="14" t="n">
        <v>0</v>
      </c>
      <c r="R981" s="16" t="n">
        <v>0</v>
      </c>
      <c r="S981" s="24" t="n">
        <v>16</v>
      </c>
      <c r="T981" s="25" t="n">
        <f aca="false">IF(A981="","",E981+F981)</f>
        <v>27500</v>
      </c>
      <c r="U981" s="26" t="n">
        <f aca="false">IFERROR(H981/G981,"")</f>
        <v>0.0107637109174782</v>
      </c>
      <c r="V981" s="27" t="n">
        <f aca="false">IFERROR(J981/I981,"")</f>
        <v>0.0209424083769634</v>
      </c>
      <c r="W981" s="27" t="n">
        <f aca="false">IFERROR(K981/J981,"")</f>
        <v>0.5</v>
      </c>
      <c r="X981" s="25" t="n">
        <f aca="false">IFERROR(T981/K981,"")</f>
        <v>13750</v>
      </c>
      <c r="Y981" s="27" t="n">
        <f aca="false">IFERROR(O981/K981,"")</f>
        <v>0.5</v>
      </c>
      <c r="Z981" s="27" t="n">
        <f aca="false">IFERROR(P981/O981,"")</f>
        <v>1</v>
      </c>
      <c r="AA981" s="27" t="n">
        <f aca="false">IFERROR(Q981/P981,"")</f>
        <v>0</v>
      </c>
      <c r="AB981" s="25" t="n">
        <f aca="false">IFERROR(T981/P981,"")</f>
        <v>27500</v>
      </c>
      <c r="AC981" s="25" t="str">
        <f aca="false">IFERROR(T981/Q981,"")</f>
        <v/>
      </c>
      <c r="AD981" s="25" t="str">
        <f aca="false">IFERROR(R981/Q981,"")</f>
        <v/>
      </c>
      <c r="AE981" s="28" t="n">
        <f aca="false">IFERROR(R981/T981,"")</f>
        <v>0</v>
      </c>
      <c r="AF981" s="29" t="str">
        <f aca="false">IF(A981="","",IF(OR(O981&gt;K981,P981&gt;O981,Q981&gt;P981,K981&gt;J981),"CHECK","OK"))</f>
        <v>OK</v>
      </c>
    </row>
    <row r="982" customFormat="false" ht="15" hidden="false" customHeight="false" outlineLevel="0" collapsed="false">
      <c r="A982" s="21" t="n">
        <v>46235</v>
      </c>
      <c r="B982" s="4" t="s">
        <v>109</v>
      </c>
      <c r="C982" s="4" t="s">
        <v>116</v>
      </c>
      <c r="D982" s="4" t="s">
        <v>130</v>
      </c>
      <c r="E982" s="16" t="n">
        <v>0</v>
      </c>
      <c r="F982" s="16" t="n">
        <v>0</v>
      </c>
      <c r="G982" s="14" t="n">
        <v>0</v>
      </c>
      <c r="H982" s="14" t="n">
        <v>0</v>
      </c>
      <c r="I982" s="14" t="n">
        <v>0</v>
      </c>
      <c r="J982" s="14" t="n">
        <v>11</v>
      </c>
      <c r="K982" s="14" t="n">
        <v>7</v>
      </c>
      <c r="L982" s="14" t="n">
        <v>0</v>
      </c>
      <c r="M982" s="14" t="n">
        <v>0</v>
      </c>
      <c r="N982" s="14" t="n">
        <v>11</v>
      </c>
      <c r="O982" s="14" t="n">
        <v>3</v>
      </c>
      <c r="P982" s="14" t="n">
        <v>2</v>
      </c>
      <c r="Q982" s="14" t="n">
        <v>1</v>
      </c>
      <c r="R982" s="16" t="n">
        <v>244600</v>
      </c>
      <c r="S982" s="24" t="n">
        <v>13</v>
      </c>
      <c r="T982" s="25" t="n">
        <f aca="false">IF(A982="","",E982+F982)</f>
        <v>0</v>
      </c>
      <c r="U982" s="26" t="str">
        <f aca="false">IFERROR(H982/G982,"")</f>
        <v/>
      </c>
      <c r="V982" s="27" t="str">
        <f aca="false">IFERROR(J982/I982,"")</f>
        <v/>
      </c>
      <c r="W982" s="27" t="n">
        <f aca="false">IFERROR(K982/J982,"")</f>
        <v>0.636363636363636</v>
      </c>
      <c r="X982" s="25" t="n">
        <f aca="false">IFERROR(T982/K982,"")</f>
        <v>0</v>
      </c>
      <c r="Y982" s="27" t="n">
        <f aca="false">IFERROR(O982/K982,"")</f>
        <v>0.428571428571429</v>
      </c>
      <c r="Z982" s="27" t="n">
        <f aca="false">IFERROR(P982/O982,"")</f>
        <v>0.666666666666667</v>
      </c>
      <c r="AA982" s="27" t="n">
        <f aca="false">IFERROR(Q982/P982,"")</f>
        <v>0.5</v>
      </c>
      <c r="AB982" s="25" t="n">
        <f aca="false">IFERROR(T982/P982,"")</f>
        <v>0</v>
      </c>
      <c r="AC982" s="25" t="n">
        <f aca="false">IFERROR(T982/Q982,"")</f>
        <v>0</v>
      </c>
      <c r="AD982" s="25" t="n">
        <f aca="false">IFERROR(R982/Q982,"")</f>
        <v>244600</v>
      </c>
      <c r="AE982" s="28" t="str">
        <f aca="false">IFERROR(R982/T982,"")</f>
        <v/>
      </c>
      <c r="AF982" s="29" t="str">
        <f aca="false">IF(A982="","",IF(OR(O982&gt;K982,P982&gt;O982,Q982&gt;P982,K982&gt;J982),"CHECK","OK"))</f>
        <v>OK</v>
      </c>
    </row>
    <row r="983" customFormat="false" ht="15" hidden="false" customHeight="false" outlineLevel="0" collapsed="false">
      <c r="A983" s="21" t="n">
        <v>46235</v>
      </c>
      <c r="B983" s="4" t="s">
        <v>109</v>
      </c>
      <c r="C983" s="4" t="s">
        <v>116</v>
      </c>
      <c r="D983" s="4" t="s">
        <v>131</v>
      </c>
      <c r="E983" s="16" t="n">
        <v>0</v>
      </c>
      <c r="F983" s="16" t="n">
        <v>8600</v>
      </c>
      <c r="G983" s="14" t="n">
        <v>8872</v>
      </c>
      <c r="H983" s="14" t="n">
        <v>190</v>
      </c>
      <c r="I983" s="14" t="n">
        <v>133</v>
      </c>
      <c r="J983" s="14" t="n">
        <v>7</v>
      </c>
      <c r="K983" s="14" t="n">
        <v>5</v>
      </c>
      <c r="L983" s="14" t="n">
        <v>4</v>
      </c>
      <c r="M983" s="14" t="n">
        <v>2</v>
      </c>
      <c r="N983" s="14" t="n">
        <v>1</v>
      </c>
      <c r="O983" s="14" t="n">
        <v>3</v>
      </c>
      <c r="P983" s="14" t="n">
        <v>2</v>
      </c>
      <c r="Q983" s="14" t="n">
        <v>1</v>
      </c>
      <c r="R983" s="16" t="n">
        <v>201600</v>
      </c>
      <c r="S983" s="24" t="n">
        <v>8</v>
      </c>
      <c r="T983" s="25" t="n">
        <f aca="false">IF(A983="","",E983+F983)</f>
        <v>8600</v>
      </c>
      <c r="U983" s="26" t="n">
        <f aca="false">IFERROR(H983/G983,"")</f>
        <v>0.0214156898106402</v>
      </c>
      <c r="V983" s="27" t="n">
        <f aca="false">IFERROR(J983/I983,"")</f>
        <v>0.0526315789473684</v>
      </c>
      <c r="W983" s="27" t="n">
        <f aca="false">IFERROR(K983/J983,"")</f>
        <v>0.714285714285714</v>
      </c>
      <c r="X983" s="25" t="n">
        <f aca="false">IFERROR(T983/K983,"")</f>
        <v>1720</v>
      </c>
      <c r="Y983" s="27" t="n">
        <f aca="false">IFERROR(O983/K983,"")</f>
        <v>0.6</v>
      </c>
      <c r="Z983" s="27" t="n">
        <f aca="false">IFERROR(P983/O983,"")</f>
        <v>0.666666666666667</v>
      </c>
      <c r="AA983" s="27" t="n">
        <f aca="false">IFERROR(Q983/P983,"")</f>
        <v>0.5</v>
      </c>
      <c r="AB983" s="25" t="n">
        <f aca="false">IFERROR(T983/P983,"")</f>
        <v>4300</v>
      </c>
      <c r="AC983" s="25" t="n">
        <f aca="false">IFERROR(T983/Q983,"")</f>
        <v>8600</v>
      </c>
      <c r="AD983" s="25" t="n">
        <f aca="false">IFERROR(R983/Q983,"")</f>
        <v>201600</v>
      </c>
      <c r="AE983" s="28" t="n">
        <f aca="false">IFERROR(R983/T983,"")</f>
        <v>23.4418604651163</v>
      </c>
      <c r="AF983" s="29" t="str">
        <f aca="false">IF(A983="","",IF(OR(O983&gt;K983,P983&gt;O983,Q983&gt;P983,K983&gt;J983),"CHECK","OK"))</f>
        <v>OK</v>
      </c>
    </row>
    <row r="984" customFormat="false" ht="15" hidden="false" customHeight="false" outlineLevel="0" collapsed="false">
      <c r="A984" s="21" t="n">
        <v>46235</v>
      </c>
      <c r="B984" s="4" t="s">
        <v>109</v>
      </c>
      <c r="C984" s="4" t="s">
        <v>116</v>
      </c>
      <c r="D984" s="4" t="s">
        <v>132</v>
      </c>
      <c r="E984" s="16" t="n">
        <v>0</v>
      </c>
      <c r="F984" s="16" t="n">
        <v>0</v>
      </c>
      <c r="G984" s="14" t="n">
        <v>0</v>
      </c>
      <c r="H984" s="14" t="n">
        <v>0</v>
      </c>
      <c r="I984" s="14" t="n">
        <v>0</v>
      </c>
      <c r="J984" s="14" t="n">
        <v>10</v>
      </c>
      <c r="K984" s="14" t="n">
        <v>8</v>
      </c>
      <c r="L984" s="14" t="n">
        <v>5</v>
      </c>
      <c r="M984" s="14" t="n">
        <v>4</v>
      </c>
      <c r="N984" s="14" t="n">
        <v>1</v>
      </c>
      <c r="O984" s="14" t="n">
        <v>5</v>
      </c>
      <c r="P984" s="14" t="n">
        <v>4</v>
      </c>
      <c r="Q984" s="14" t="n">
        <v>1</v>
      </c>
      <c r="R984" s="16" t="n">
        <v>222000</v>
      </c>
      <c r="S984" s="24" t="n">
        <v>14</v>
      </c>
      <c r="T984" s="25" t="n">
        <f aca="false">IF(A984="","",E984+F984)</f>
        <v>0</v>
      </c>
      <c r="U984" s="26" t="str">
        <f aca="false">IFERROR(H984/G984,"")</f>
        <v/>
      </c>
      <c r="V984" s="27" t="str">
        <f aca="false">IFERROR(J984/I984,"")</f>
        <v/>
      </c>
      <c r="W984" s="27" t="n">
        <f aca="false">IFERROR(K984/J984,"")</f>
        <v>0.8</v>
      </c>
      <c r="X984" s="25" t="n">
        <f aca="false">IFERROR(T984/K984,"")</f>
        <v>0</v>
      </c>
      <c r="Y984" s="27" t="n">
        <f aca="false">IFERROR(O984/K984,"")</f>
        <v>0.625</v>
      </c>
      <c r="Z984" s="27" t="n">
        <f aca="false">IFERROR(P984/O984,"")</f>
        <v>0.8</v>
      </c>
      <c r="AA984" s="27" t="n">
        <f aca="false">IFERROR(Q984/P984,"")</f>
        <v>0.25</v>
      </c>
      <c r="AB984" s="25" t="n">
        <f aca="false">IFERROR(T984/P984,"")</f>
        <v>0</v>
      </c>
      <c r="AC984" s="25" t="n">
        <f aca="false">IFERROR(T984/Q984,"")</f>
        <v>0</v>
      </c>
      <c r="AD984" s="25" t="n">
        <f aca="false">IFERROR(R984/Q984,"")</f>
        <v>222000</v>
      </c>
      <c r="AE984" s="28" t="str">
        <f aca="false">IFERROR(R984/T984,"")</f>
        <v/>
      </c>
      <c r="AF984" s="29" t="str">
        <f aca="false">IF(A984="","",IF(OR(O984&gt;K984,P984&gt;O984,Q984&gt;P984,K984&gt;J984),"CHECK","OK"))</f>
        <v>OK</v>
      </c>
    </row>
    <row r="985" customFormat="false" ht="15" hidden="false" customHeight="false" outlineLevel="0" collapsed="false">
      <c r="A985" s="21" t="n">
        <v>46235</v>
      </c>
      <c r="B985" s="4" t="s">
        <v>109</v>
      </c>
      <c r="C985" s="4" t="s">
        <v>116</v>
      </c>
      <c r="D985" s="4" t="s">
        <v>133</v>
      </c>
      <c r="E985" s="16" t="n">
        <v>0</v>
      </c>
      <c r="F985" s="16" t="n">
        <v>0</v>
      </c>
      <c r="G985" s="14" t="n">
        <v>0</v>
      </c>
      <c r="H985" s="14" t="n">
        <v>0</v>
      </c>
      <c r="I985" s="14" t="n">
        <v>297</v>
      </c>
      <c r="J985" s="14" t="n">
        <v>16</v>
      </c>
      <c r="K985" s="14" t="n">
        <v>10</v>
      </c>
      <c r="L985" s="14" t="n">
        <v>8</v>
      </c>
      <c r="M985" s="14" t="n">
        <v>6</v>
      </c>
      <c r="N985" s="14" t="n">
        <v>2</v>
      </c>
      <c r="O985" s="14" t="n">
        <v>5</v>
      </c>
      <c r="P985" s="14" t="n">
        <v>4</v>
      </c>
      <c r="Q985" s="14" t="n">
        <v>1</v>
      </c>
      <c r="R985" s="16" t="n">
        <v>250300</v>
      </c>
      <c r="S985" s="24" t="n">
        <v>23</v>
      </c>
      <c r="T985" s="25" t="n">
        <f aca="false">IF(A985="","",E985+F985)</f>
        <v>0</v>
      </c>
      <c r="U985" s="26" t="str">
        <f aca="false">IFERROR(H985/G985,"")</f>
        <v/>
      </c>
      <c r="V985" s="27" t="n">
        <f aca="false">IFERROR(J985/I985,"")</f>
        <v>0.0538720538720539</v>
      </c>
      <c r="W985" s="27" t="n">
        <f aca="false">IFERROR(K985/J985,"")</f>
        <v>0.625</v>
      </c>
      <c r="X985" s="25" t="n">
        <f aca="false">IFERROR(T985/K985,"")</f>
        <v>0</v>
      </c>
      <c r="Y985" s="27" t="n">
        <f aca="false">IFERROR(O985/K985,"")</f>
        <v>0.5</v>
      </c>
      <c r="Z985" s="27" t="n">
        <f aca="false">IFERROR(P985/O985,"")</f>
        <v>0.8</v>
      </c>
      <c r="AA985" s="27" t="n">
        <f aca="false">IFERROR(Q985/P985,"")</f>
        <v>0.25</v>
      </c>
      <c r="AB985" s="25" t="n">
        <f aca="false">IFERROR(T985/P985,"")</f>
        <v>0</v>
      </c>
      <c r="AC985" s="25" t="n">
        <f aca="false">IFERROR(T985/Q985,"")</f>
        <v>0</v>
      </c>
      <c r="AD985" s="25" t="n">
        <f aca="false">IFERROR(R985/Q985,"")</f>
        <v>250300</v>
      </c>
      <c r="AE985" s="28" t="str">
        <f aca="false">IFERROR(R985/T985,"")</f>
        <v/>
      </c>
      <c r="AF985" s="29" t="str">
        <f aca="false">IF(A985="","",IF(OR(O985&gt;K985,P985&gt;O985,Q985&gt;P985,K985&gt;J985),"CHECK","OK"))</f>
        <v>OK</v>
      </c>
    </row>
    <row r="986" customFormat="false" ht="15" hidden="false" customHeight="false" outlineLevel="0" collapsed="false">
      <c r="A986" s="21" t="n">
        <v>46235</v>
      </c>
      <c r="B986" s="4" t="s">
        <v>109</v>
      </c>
      <c r="C986" s="4" t="s">
        <v>120</v>
      </c>
      <c r="D986" s="4" t="s">
        <v>111</v>
      </c>
      <c r="E986" s="16" t="n">
        <v>167100</v>
      </c>
      <c r="F986" s="16" t="n">
        <v>15000</v>
      </c>
      <c r="G986" s="14" t="n">
        <v>23836</v>
      </c>
      <c r="H986" s="14" t="n">
        <v>1157</v>
      </c>
      <c r="I986" s="14" t="n">
        <v>1034</v>
      </c>
      <c r="J986" s="14" t="n">
        <v>58</v>
      </c>
      <c r="K986" s="14" t="n">
        <v>44</v>
      </c>
      <c r="L986" s="14" t="n">
        <v>29</v>
      </c>
      <c r="M986" s="14" t="n">
        <v>20</v>
      </c>
      <c r="N986" s="14" t="n">
        <v>9</v>
      </c>
      <c r="O986" s="14" t="n">
        <v>24</v>
      </c>
      <c r="P986" s="14" t="n">
        <v>19</v>
      </c>
      <c r="Q986" s="14" t="n">
        <v>11</v>
      </c>
      <c r="R986" s="16" t="n">
        <v>882200</v>
      </c>
      <c r="S986" s="24" t="n">
        <v>23</v>
      </c>
      <c r="T986" s="25" t="n">
        <f aca="false">IF(A986="","",E986+F986)</f>
        <v>182100</v>
      </c>
      <c r="U986" s="26" t="n">
        <f aca="false">IFERROR(H986/G986,"")</f>
        <v>0.0485400234938748</v>
      </c>
      <c r="V986" s="27" t="n">
        <f aca="false">IFERROR(J986/I986,"")</f>
        <v>0.0560928433268859</v>
      </c>
      <c r="W986" s="27" t="n">
        <f aca="false">IFERROR(K986/J986,"")</f>
        <v>0.758620689655172</v>
      </c>
      <c r="X986" s="25" t="n">
        <f aca="false">IFERROR(T986/K986,"")</f>
        <v>4138.63636363636</v>
      </c>
      <c r="Y986" s="27" t="n">
        <f aca="false">IFERROR(O986/K986,"")</f>
        <v>0.545454545454545</v>
      </c>
      <c r="Z986" s="27" t="n">
        <f aca="false">IFERROR(P986/O986,"")</f>
        <v>0.791666666666667</v>
      </c>
      <c r="AA986" s="27" t="n">
        <f aca="false">IFERROR(Q986/P986,"")</f>
        <v>0.578947368421053</v>
      </c>
      <c r="AB986" s="25" t="n">
        <f aca="false">IFERROR(T986/P986,"")</f>
        <v>9584.21052631579</v>
      </c>
      <c r="AC986" s="25" t="n">
        <f aca="false">IFERROR(T986/Q986,"")</f>
        <v>16554.5454545455</v>
      </c>
      <c r="AD986" s="25" t="n">
        <f aca="false">IFERROR(R986/Q986,"")</f>
        <v>80200</v>
      </c>
      <c r="AE986" s="28" t="n">
        <f aca="false">IFERROR(R986/T986,"")</f>
        <v>4.8445908841296</v>
      </c>
      <c r="AF986" s="29" t="str">
        <f aca="false">IF(A986="","",IF(OR(O986&gt;K986,P986&gt;O986,Q986&gt;P986,K986&gt;J986),"CHECK","OK"))</f>
        <v>OK</v>
      </c>
    </row>
    <row r="987" customFormat="false" ht="15" hidden="false" customHeight="false" outlineLevel="0" collapsed="false">
      <c r="A987" s="21" t="n">
        <v>46235</v>
      </c>
      <c r="B987" s="4" t="s">
        <v>109</v>
      </c>
      <c r="C987" s="4" t="s">
        <v>120</v>
      </c>
      <c r="D987" s="4" t="s">
        <v>117</v>
      </c>
      <c r="E987" s="16" t="n">
        <v>35600</v>
      </c>
      <c r="F987" s="16" t="n">
        <v>3800</v>
      </c>
      <c r="G987" s="14" t="n">
        <v>4964</v>
      </c>
      <c r="H987" s="14" t="n">
        <v>585</v>
      </c>
      <c r="I987" s="14" t="n">
        <v>499</v>
      </c>
      <c r="J987" s="14" t="n">
        <v>53</v>
      </c>
      <c r="K987" s="14" t="n">
        <v>47</v>
      </c>
      <c r="L987" s="14" t="n">
        <v>26</v>
      </c>
      <c r="M987" s="14" t="n">
        <v>19</v>
      </c>
      <c r="N987" s="14" t="n">
        <v>8</v>
      </c>
      <c r="O987" s="14" t="n">
        <v>33</v>
      </c>
      <c r="P987" s="14" t="n">
        <v>30</v>
      </c>
      <c r="Q987" s="14" t="n">
        <v>16</v>
      </c>
      <c r="R987" s="16" t="n">
        <v>1476800</v>
      </c>
      <c r="S987" s="24" t="n">
        <v>18</v>
      </c>
      <c r="T987" s="25" t="n">
        <f aca="false">IF(A987="","",E987+F987)</f>
        <v>39400</v>
      </c>
      <c r="U987" s="26" t="n">
        <f aca="false">IFERROR(H987/G987,"")</f>
        <v>0.11784850926672</v>
      </c>
      <c r="V987" s="27" t="n">
        <f aca="false">IFERROR(J987/I987,"")</f>
        <v>0.106212424849699</v>
      </c>
      <c r="W987" s="27" t="n">
        <f aca="false">IFERROR(K987/J987,"")</f>
        <v>0.886792452830189</v>
      </c>
      <c r="X987" s="25" t="n">
        <f aca="false">IFERROR(T987/K987,"")</f>
        <v>838.297872340426</v>
      </c>
      <c r="Y987" s="27" t="n">
        <f aca="false">IFERROR(O987/K987,"")</f>
        <v>0.702127659574468</v>
      </c>
      <c r="Z987" s="27" t="n">
        <f aca="false">IFERROR(P987/O987,"")</f>
        <v>0.909090909090909</v>
      </c>
      <c r="AA987" s="27" t="n">
        <f aca="false">IFERROR(Q987/P987,"")</f>
        <v>0.533333333333333</v>
      </c>
      <c r="AB987" s="25" t="n">
        <f aca="false">IFERROR(T987/P987,"")</f>
        <v>1313.33333333333</v>
      </c>
      <c r="AC987" s="25" t="n">
        <f aca="false">IFERROR(T987/Q987,"")</f>
        <v>2462.5</v>
      </c>
      <c r="AD987" s="25" t="n">
        <f aca="false">IFERROR(R987/Q987,"")</f>
        <v>92300</v>
      </c>
      <c r="AE987" s="28" t="n">
        <f aca="false">IFERROR(R987/T987,"")</f>
        <v>37.4822335025381</v>
      </c>
      <c r="AF987" s="29" t="str">
        <f aca="false">IF(A987="","",IF(OR(O987&gt;K987,P987&gt;O987,Q987&gt;P987,K987&gt;J987),"CHECK","OK"))</f>
        <v>OK</v>
      </c>
    </row>
    <row r="988" customFormat="false" ht="15" hidden="false" customHeight="false" outlineLevel="0" collapsed="false">
      <c r="A988" s="21" t="n">
        <v>46235</v>
      </c>
      <c r="B988" s="4" t="s">
        <v>109</v>
      </c>
      <c r="C988" s="4" t="s">
        <v>120</v>
      </c>
      <c r="D988" s="4" t="s">
        <v>121</v>
      </c>
      <c r="E988" s="16" t="n">
        <v>113600</v>
      </c>
      <c r="F988" s="16" t="n">
        <v>9300</v>
      </c>
      <c r="G988" s="14" t="n">
        <v>96818</v>
      </c>
      <c r="H988" s="14" t="n">
        <v>1062</v>
      </c>
      <c r="I988" s="14" t="n">
        <v>986</v>
      </c>
      <c r="J988" s="14" t="n">
        <v>47</v>
      </c>
      <c r="K988" s="14" t="n">
        <v>28</v>
      </c>
      <c r="L988" s="14" t="n">
        <v>24</v>
      </c>
      <c r="M988" s="14" t="n">
        <v>16</v>
      </c>
      <c r="N988" s="14" t="n">
        <v>7</v>
      </c>
      <c r="O988" s="14" t="n">
        <v>14</v>
      </c>
      <c r="P988" s="14" t="n">
        <v>11</v>
      </c>
      <c r="Q988" s="14" t="n">
        <v>6</v>
      </c>
      <c r="R988" s="16" t="n">
        <v>456700</v>
      </c>
      <c r="S988" s="24" t="n">
        <v>15</v>
      </c>
      <c r="T988" s="25" t="n">
        <f aca="false">IF(A988="","",E988+F988)</f>
        <v>122900</v>
      </c>
      <c r="U988" s="26" t="n">
        <f aca="false">IFERROR(H988/G988,"")</f>
        <v>0.0109690346836332</v>
      </c>
      <c r="V988" s="27" t="n">
        <f aca="false">IFERROR(J988/I988,"")</f>
        <v>0.0476673427991886</v>
      </c>
      <c r="W988" s="27" t="n">
        <f aca="false">IFERROR(K988/J988,"")</f>
        <v>0.595744680851064</v>
      </c>
      <c r="X988" s="25" t="n">
        <f aca="false">IFERROR(T988/K988,"")</f>
        <v>4389.28571428572</v>
      </c>
      <c r="Y988" s="27" t="n">
        <f aca="false">IFERROR(O988/K988,"")</f>
        <v>0.5</v>
      </c>
      <c r="Z988" s="27" t="n">
        <f aca="false">IFERROR(P988/O988,"")</f>
        <v>0.785714285714286</v>
      </c>
      <c r="AA988" s="27" t="n">
        <f aca="false">IFERROR(Q988/P988,"")</f>
        <v>0.545454545454545</v>
      </c>
      <c r="AB988" s="25" t="n">
        <f aca="false">IFERROR(T988/P988,"")</f>
        <v>11172.7272727273</v>
      </c>
      <c r="AC988" s="25" t="n">
        <f aca="false">IFERROR(T988/Q988,"")</f>
        <v>20483.3333333333</v>
      </c>
      <c r="AD988" s="25" t="n">
        <f aca="false">IFERROR(R988/Q988,"")</f>
        <v>76116.6666666667</v>
      </c>
      <c r="AE988" s="28" t="n">
        <f aca="false">IFERROR(R988/T988,"")</f>
        <v>3.7160292921074</v>
      </c>
      <c r="AF988" s="29" t="str">
        <f aca="false">IF(A988="","",IF(OR(O988&gt;K988,P988&gt;O988,Q988&gt;P988,K988&gt;J988),"CHECK","OK"))</f>
        <v>OK</v>
      </c>
    </row>
    <row r="989" customFormat="false" ht="15" hidden="false" customHeight="false" outlineLevel="0" collapsed="false">
      <c r="A989" s="21" t="n">
        <v>46235</v>
      </c>
      <c r="B989" s="4" t="s">
        <v>109</v>
      </c>
      <c r="C989" s="4" t="s">
        <v>120</v>
      </c>
      <c r="D989" s="4" t="s">
        <v>123</v>
      </c>
      <c r="E989" s="16" t="n">
        <v>60100</v>
      </c>
      <c r="F989" s="16" t="n">
        <v>12300</v>
      </c>
      <c r="G989" s="14" t="n">
        <v>98244</v>
      </c>
      <c r="H989" s="14" t="n">
        <v>362</v>
      </c>
      <c r="I989" s="14" t="n">
        <v>278</v>
      </c>
      <c r="J989" s="14" t="n">
        <v>6</v>
      </c>
      <c r="K989" s="14" t="n">
        <v>3</v>
      </c>
      <c r="L989" s="14" t="n">
        <v>3</v>
      </c>
      <c r="M989" s="14" t="n">
        <v>2</v>
      </c>
      <c r="N989" s="14" t="n">
        <v>1</v>
      </c>
      <c r="O989" s="14" t="n">
        <v>2</v>
      </c>
      <c r="P989" s="14" t="n">
        <v>2</v>
      </c>
      <c r="Q989" s="14" t="n">
        <v>1</v>
      </c>
      <c r="R989" s="16" t="n">
        <v>75400</v>
      </c>
      <c r="S989" s="24" t="n">
        <v>20</v>
      </c>
      <c r="T989" s="25" t="n">
        <f aca="false">IF(A989="","",E989+F989)</f>
        <v>72400</v>
      </c>
      <c r="U989" s="26" t="n">
        <f aca="false">IFERROR(H989/G989,"")</f>
        <v>0.00368470339155572</v>
      </c>
      <c r="V989" s="27" t="n">
        <f aca="false">IFERROR(J989/I989,"")</f>
        <v>0.0215827338129496</v>
      </c>
      <c r="W989" s="27" t="n">
        <f aca="false">IFERROR(K989/J989,"")</f>
        <v>0.5</v>
      </c>
      <c r="X989" s="25" t="n">
        <f aca="false">IFERROR(T989/K989,"")</f>
        <v>24133.3333333333</v>
      </c>
      <c r="Y989" s="27" t="n">
        <f aca="false">IFERROR(O989/K989,"")</f>
        <v>0.666666666666667</v>
      </c>
      <c r="Z989" s="27" t="n">
        <f aca="false">IFERROR(P989/O989,"")</f>
        <v>1</v>
      </c>
      <c r="AA989" s="27" t="n">
        <f aca="false">IFERROR(Q989/P989,"")</f>
        <v>0.5</v>
      </c>
      <c r="AB989" s="25" t="n">
        <f aca="false">IFERROR(T989/P989,"")</f>
        <v>36200</v>
      </c>
      <c r="AC989" s="25" t="n">
        <f aca="false">IFERROR(T989/Q989,"")</f>
        <v>72400</v>
      </c>
      <c r="AD989" s="25" t="n">
        <f aca="false">IFERROR(R989/Q989,"")</f>
        <v>75400</v>
      </c>
      <c r="AE989" s="28" t="n">
        <f aca="false">IFERROR(R989/T989,"")</f>
        <v>1.0414364640884</v>
      </c>
      <c r="AF989" s="29" t="str">
        <f aca="false">IF(A989="","",IF(OR(O989&gt;K989,P989&gt;O989,Q989&gt;P989,K989&gt;J989),"CHECK","OK"))</f>
        <v>OK</v>
      </c>
    </row>
    <row r="990" customFormat="false" ht="15" hidden="false" customHeight="false" outlineLevel="0" collapsed="false">
      <c r="A990" s="21" t="n">
        <v>46235</v>
      </c>
      <c r="B990" s="4" t="s">
        <v>109</v>
      </c>
      <c r="C990" s="4" t="s">
        <v>120</v>
      </c>
      <c r="D990" s="4" t="s">
        <v>126</v>
      </c>
      <c r="E990" s="16" t="n">
        <v>100700</v>
      </c>
      <c r="F990" s="16" t="n">
        <v>13800</v>
      </c>
      <c r="G990" s="14" t="n">
        <v>159109</v>
      </c>
      <c r="H990" s="14" t="n">
        <v>1549</v>
      </c>
      <c r="I990" s="14" t="n">
        <v>1049</v>
      </c>
      <c r="J990" s="14" t="n">
        <v>50</v>
      </c>
      <c r="K990" s="14" t="n">
        <v>25</v>
      </c>
      <c r="L990" s="14" t="n">
        <v>25</v>
      </c>
      <c r="M990" s="14" t="n">
        <v>18</v>
      </c>
      <c r="N990" s="14" t="n">
        <v>7</v>
      </c>
      <c r="O990" s="14" t="n">
        <v>12</v>
      </c>
      <c r="P990" s="14" t="n">
        <v>9</v>
      </c>
      <c r="Q990" s="14" t="n">
        <v>4</v>
      </c>
      <c r="R990" s="16" t="n">
        <v>336600</v>
      </c>
      <c r="S990" s="24" t="n">
        <v>17</v>
      </c>
      <c r="T990" s="25" t="n">
        <f aca="false">IF(A990="","",E990+F990)</f>
        <v>114500</v>
      </c>
      <c r="U990" s="26" t="n">
        <f aca="false">IFERROR(H990/G990,"")</f>
        <v>0.00973546436719482</v>
      </c>
      <c r="V990" s="27" t="n">
        <f aca="false">IFERROR(J990/I990,"")</f>
        <v>0.0476644423260248</v>
      </c>
      <c r="W990" s="27" t="n">
        <f aca="false">IFERROR(K990/J990,"")</f>
        <v>0.5</v>
      </c>
      <c r="X990" s="25" t="n">
        <f aca="false">IFERROR(T990/K990,"")</f>
        <v>4580</v>
      </c>
      <c r="Y990" s="27" t="n">
        <f aca="false">IFERROR(O990/K990,"")</f>
        <v>0.48</v>
      </c>
      <c r="Z990" s="27" t="n">
        <f aca="false">IFERROR(P990/O990,"")</f>
        <v>0.75</v>
      </c>
      <c r="AA990" s="27" t="n">
        <f aca="false">IFERROR(Q990/P990,"")</f>
        <v>0.444444444444444</v>
      </c>
      <c r="AB990" s="25" t="n">
        <f aca="false">IFERROR(T990/P990,"")</f>
        <v>12722.2222222222</v>
      </c>
      <c r="AC990" s="25" t="n">
        <f aca="false">IFERROR(T990/Q990,"")</f>
        <v>28625</v>
      </c>
      <c r="AD990" s="25" t="n">
        <f aca="false">IFERROR(R990/Q990,"")</f>
        <v>84150</v>
      </c>
      <c r="AE990" s="28" t="n">
        <f aca="false">IFERROR(R990/T990,"")</f>
        <v>2.93973799126638</v>
      </c>
      <c r="AF990" s="29" t="str">
        <f aca="false">IF(A990="","",IF(OR(O990&gt;K990,P990&gt;O990,Q990&gt;P990,K990&gt;J990),"CHECK","OK"))</f>
        <v>OK</v>
      </c>
    </row>
    <row r="991" customFormat="false" ht="15" hidden="false" customHeight="false" outlineLevel="0" collapsed="false">
      <c r="A991" s="21" t="n">
        <v>46235</v>
      </c>
      <c r="B991" s="4" t="s">
        <v>109</v>
      </c>
      <c r="C991" s="4" t="s">
        <v>120</v>
      </c>
      <c r="D991" s="4" t="s">
        <v>127</v>
      </c>
      <c r="E991" s="16" t="n">
        <v>0</v>
      </c>
      <c r="F991" s="16" t="n">
        <v>29400</v>
      </c>
      <c r="G991" s="14" t="n">
        <v>34593</v>
      </c>
      <c r="H991" s="14" t="n">
        <v>1091</v>
      </c>
      <c r="I991" s="14" t="n">
        <v>979</v>
      </c>
      <c r="J991" s="14" t="n">
        <v>27</v>
      </c>
      <c r="K991" s="14" t="n">
        <v>22</v>
      </c>
      <c r="L991" s="14" t="n">
        <v>14</v>
      </c>
      <c r="M991" s="14" t="n">
        <v>9</v>
      </c>
      <c r="N991" s="14" t="n">
        <v>4</v>
      </c>
      <c r="O991" s="14" t="n">
        <v>13</v>
      </c>
      <c r="P991" s="14" t="n">
        <v>11</v>
      </c>
      <c r="Q991" s="14" t="n">
        <v>6</v>
      </c>
      <c r="R991" s="16" t="n">
        <v>566500</v>
      </c>
      <c r="S991" s="24" t="n">
        <v>19</v>
      </c>
      <c r="T991" s="25" t="n">
        <f aca="false">IF(A991="","",E991+F991)</f>
        <v>29400</v>
      </c>
      <c r="U991" s="26" t="n">
        <f aca="false">IFERROR(H991/G991,"")</f>
        <v>0.031538172462637</v>
      </c>
      <c r="V991" s="27" t="n">
        <f aca="false">IFERROR(J991/I991,"")</f>
        <v>0.0275791624106231</v>
      </c>
      <c r="W991" s="27" t="n">
        <f aca="false">IFERROR(K991/J991,"")</f>
        <v>0.814814814814815</v>
      </c>
      <c r="X991" s="25" t="n">
        <f aca="false">IFERROR(T991/K991,"")</f>
        <v>1336.36363636364</v>
      </c>
      <c r="Y991" s="27" t="n">
        <f aca="false">IFERROR(O991/K991,"")</f>
        <v>0.590909090909091</v>
      </c>
      <c r="Z991" s="27" t="n">
        <f aca="false">IFERROR(P991/O991,"")</f>
        <v>0.846153846153846</v>
      </c>
      <c r="AA991" s="27" t="n">
        <f aca="false">IFERROR(Q991/P991,"")</f>
        <v>0.545454545454545</v>
      </c>
      <c r="AB991" s="25" t="n">
        <f aca="false">IFERROR(T991/P991,"")</f>
        <v>2672.72727272727</v>
      </c>
      <c r="AC991" s="25" t="n">
        <f aca="false">IFERROR(T991/Q991,"")</f>
        <v>4900</v>
      </c>
      <c r="AD991" s="25" t="n">
        <f aca="false">IFERROR(R991/Q991,"")</f>
        <v>94416.6666666667</v>
      </c>
      <c r="AE991" s="28" t="n">
        <f aca="false">IFERROR(R991/T991,"")</f>
        <v>19.2687074829932</v>
      </c>
      <c r="AF991" s="29" t="str">
        <f aca="false">IF(A991="","",IF(OR(O991&gt;K991,P991&gt;O991,Q991&gt;P991,K991&gt;J991),"CHECK","OK"))</f>
        <v>OK</v>
      </c>
    </row>
    <row r="992" customFormat="false" ht="15" hidden="false" customHeight="false" outlineLevel="0" collapsed="false">
      <c r="A992" s="21" t="n">
        <v>46235</v>
      </c>
      <c r="B992" s="4" t="s">
        <v>109</v>
      </c>
      <c r="C992" s="4" t="s">
        <v>120</v>
      </c>
      <c r="D992" s="4" t="s">
        <v>128</v>
      </c>
      <c r="E992" s="16" t="n">
        <v>0</v>
      </c>
      <c r="F992" s="16" t="n">
        <v>10000</v>
      </c>
      <c r="G992" s="14" t="n">
        <v>14292</v>
      </c>
      <c r="H992" s="14" t="n">
        <v>734</v>
      </c>
      <c r="I992" s="14" t="n">
        <v>630</v>
      </c>
      <c r="J992" s="14" t="n">
        <v>151</v>
      </c>
      <c r="K992" s="14" t="n">
        <v>110</v>
      </c>
      <c r="L992" s="14" t="n">
        <v>113</v>
      </c>
      <c r="M992" s="14" t="n">
        <v>15</v>
      </c>
      <c r="N992" s="14" t="n">
        <v>23</v>
      </c>
      <c r="O992" s="14" t="n">
        <v>66</v>
      </c>
      <c r="P992" s="14" t="n">
        <v>53</v>
      </c>
      <c r="Q992" s="14" t="n">
        <v>29</v>
      </c>
      <c r="R992" s="16" t="n">
        <v>2405600</v>
      </c>
      <c r="S992" s="24" t="n">
        <v>21</v>
      </c>
      <c r="T992" s="25" t="n">
        <f aca="false">IF(A992="","",E992+F992)</f>
        <v>10000</v>
      </c>
      <c r="U992" s="26" t="n">
        <f aca="false">IFERROR(H992/G992,"")</f>
        <v>0.0513574027427932</v>
      </c>
      <c r="V992" s="27" t="n">
        <f aca="false">IFERROR(J992/I992,"")</f>
        <v>0.23968253968254</v>
      </c>
      <c r="W992" s="27" t="n">
        <f aca="false">IFERROR(K992/J992,"")</f>
        <v>0.728476821192053</v>
      </c>
      <c r="X992" s="25" t="n">
        <f aca="false">IFERROR(T992/K992,"")</f>
        <v>90.9090909090909</v>
      </c>
      <c r="Y992" s="27" t="n">
        <f aca="false">IFERROR(O992/K992,"")</f>
        <v>0.6</v>
      </c>
      <c r="Z992" s="27" t="n">
        <f aca="false">IFERROR(P992/O992,"")</f>
        <v>0.803030303030303</v>
      </c>
      <c r="AA992" s="27" t="n">
        <f aca="false">IFERROR(Q992/P992,"")</f>
        <v>0.547169811320755</v>
      </c>
      <c r="AB992" s="25" t="n">
        <f aca="false">IFERROR(T992/P992,"")</f>
        <v>188.679245283019</v>
      </c>
      <c r="AC992" s="25" t="n">
        <f aca="false">IFERROR(T992/Q992,"")</f>
        <v>344.827586206897</v>
      </c>
      <c r="AD992" s="25" t="n">
        <f aca="false">IFERROR(R992/Q992,"")</f>
        <v>82951.724137931</v>
      </c>
      <c r="AE992" s="28" t="n">
        <f aca="false">IFERROR(R992/T992,"")</f>
        <v>240.56</v>
      </c>
      <c r="AF992" s="29" t="str">
        <f aca="false">IF(A992="","",IF(OR(O992&gt;K992,P992&gt;O992,Q992&gt;P992,K992&gt;J992),"CHECK","OK"))</f>
        <v>OK</v>
      </c>
    </row>
    <row r="993" customFormat="false" ht="15" hidden="false" customHeight="false" outlineLevel="0" collapsed="false">
      <c r="A993" s="21" t="n">
        <v>46235</v>
      </c>
      <c r="B993" s="4" t="s">
        <v>109</v>
      </c>
      <c r="C993" s="4" t="s">
        <v>120</v>
      </c>
      <c r="D993" s="4" t="s">
        <v>129</v>
      </c>
      <c r="E993" s="16" t="n">
        <v>0</v>
      </c>
      <c r="F993" s="16" t="n">
        <v>18400</v>
      </c>
      <c r="G993" s="14" t="n">
        <v>16702</v>
      </c>
      <c r="H993" s="14" t="n">
        <v>177</v>
      </c>
      <c r="I993" s="14" t="n">
        <v>134</v>
      </c>
      <c r="J993" s="14" t="n">
        <v>3</v>
      </c>
      <c r="K993" s="14" t="n">
        <v>1</v>
      </c>
      <c r="L993" s="14" t="n">
        <v>2</v>
      </c>
      <c r="M993" s="14" t="n">
        <v>1</v>
      </c>
      <c r="N993" s="14" t="n">
        <v>0</v>
      </c>
      <c r="O993" s="14" t="n">
        <v>1</v>
      </c>
      <c r="P993" s="14" t="n">
        <v>1</v>
      </c>
      <c r="Q993" s="14" t="n">
        <v>1</v>
      </c>
      <c r="R993" s="16" t="n">
        <v>90300</v>
      </c>
      <c r="S993" s="24" t="n">
        <v>17</v>
      </c>
      <c r="T993" s="25" t="n">
        <f aca="false">IF(A993="","",E993+F993)</f>
        <v>18400</v>
      </c>
      <c r="U993" s="26" t="n">
        <f aca="false">IFERROR(H993/G993,"")</f>
        <v>0.0105975332295533</v>
      </c>
      <c r="V993" s="27" t="n">
        <f aca="false">IFERROR(J993/I993,"")</f>
        <v>0.0223880597014925</v>
      </c>
      <c r="W993" s="27" t="n">
        <f aca="false">IFERROR(K993/J993,"")</f>
        <v>0.333333333333333</v>
      </c>
      <c r="X993" s="25" t="n">
        <f aca="false">IFERROR(T993/K993,"")</f>
        <v>18400</v>
      </c>
      <c r="Y993" s="27" t="n">
        <f aca="false">IFERROR(O993/K993,"")</f>
        <v>1</v>
      </c>
      <c r="Z993" s="27" t="n">
        <f aca="false">IFERROR(P993/O993,"")</f>
        <v>1</v>
      </c>
      <c r="AA993" s="27" t="n">
        <f aca="false">IFERROR(Q993/P993,"")</f>
        <v>1</v>
      </c>
      <c r="AB993" s="25" t="n">
        <f aca="false">IFERROR(T993/P993,"")</f>
        <v>18400</v>
      </c>
      <c r="AC993" s="25" t="n">
        <f aca="false">IFERROR(T993/Q993,"")</f>
        <v>18400</v>
      </c>
      <c r="AD993" s="25" t="n">
        <f aca="false">IFERROR(R993/Q993,"")</f>
        <v>90300</v>
      </c>
      <c r="AE993" s="28" t="n">
        <f aca="false">IFERROR(R993/T993,"")</f>
        <v>4.90760869565217</v>
      </c>
      <c r="AF993" s="29" t="str">
        <f aca="false">IF(A993="","",IF(OR(O993&gt;K993,P993&gt;O993,Q993&gt;P993,K993&gt;J993),"CHECK","OK"))</f>
        <v>OK</v>
      </c>
    </row>
    <row r="994" customFormat="false" ht="15" hidden="false" customHeight="false" outlineLevel="0" collapsed="false">
      <c r="A994" s="21" t="n">
        <v>46235</v>
      </c>
      <c r="B994" s="4" t="s">
        <v>109</v>
      </c>
      <c r="C994" s="4" t="s">
        <v>120</v>
      </c>
      <c r="D994" s="4" t="s">
        <v>130</v>
      </c>
      <c r="E994" s="16" t="n">
        <v>0</v>
      </c>
      <c r="F994" s="16" t="n">
        <v>0</v>
      </c>
      <c r="G994" s="14" t="n">
        <v>0</v>
      </c>
      <c r="H994" s="14" t="n">
        <v>0</v>
      </c>
      <c r="I994" s="14" t="n">
        <v>0</v>
      </c>
      <c r="J994" s="14" t="n">
        <v>9</v>
      </c>
      <c r="K994" s="14" t="n">
        <v>5</v>
      </c>
      <c r="L994" s="14" t="n">
        <v>0</v>
      </c>
      <c r="M994" s="14" t="n">
        <v>0</v>
      </c>
      <c r="N994" s="14" t="n">
        <v>9</v>
      </c>
      <c r="O994" s="14" t="n">
        <v>3</v>
      </c>
      <c r="P994" s="14" t="n">
        <v>2</v>
      </c>
      <c r="Q994" s="14" t="n">
        <v>1</v>
      </c>
      <c r="R994" s="16" t="n">
        <v>75200</v>
      </c>
      <c r="S994" s="24" t="n">
        <v>20</v>
      </c>
      <c r="T994" s="25" t="n">
        <f aca="false">IF(A994="","",E994+F994)</f>
        <v>0</v>
      </c>
      <c r="U994" s="26" t="str">
        <f aca="false">IFERROR(H994/G994,"")</f>
        <v/>
      </c>
      <c r="V994" s="27" t="str">
        <f aca="false">IFERROR(J994/I994,"")</f>
        <v/>
      </c>
      <c r="W994" s="27" t="n">
        <f aca="false">IFERROR(K994/J994,"")</f>
        <v>0.555555555555556</v>
      </c>
      <c r="X994" s="25" t="n">
        <f aca="false">IFERROR(T994/K994,"")</f>
        <v>0</v>
      </c>
      <c r="Y994" s="27" t="n">
        <f aca="false">IFERROR(O994/K994,"")</f>
        <v>0.6</v>
      </c>
      <c r="Z994" s="27" t="n">
        <f aca="false">IFERROR(P994/O994,"")</f>
        <v>0.666666666666667</v>
      </c>
      <c r="AA994" s="27" t="n">
        <f aca="false">IFERROR(Q994/P994,"")</f>
        <v>0.5</v>
      </c>
      <c r="AB994" s="25" t="n">
        <f aca="false">IFERROR(T994/P994,"")</f>
        <v>0</v>
      </c>
      <c r="AC994" s="25" t="n">
        <f aca="false">IFERROR(T994/Q994,"")</f>
        <v>0</v>
      </c>
      <c r="AD994" s="25" t="n">
        <f aca="false">IFERROR(R994/Q994,"")</f>
        <v>75200</v>
      </c>
      <c r="AE994" s="28" t="str">
        <f aca="false">IFERROR(R994/T994,"")</f>
        <v/>
      </c>
      <c r="AF994" s="29" t="str">
        <f aca="false">IF(A994="","",IF(OR(O994&gt;K994,P994&gt;O994,Q994&gt;P994,K994&gt;J994),"CHECK","OK"))</f>
        <v>OK</v>
      </c>
    </row>
    <row r="995" customFormat="false" ht="15" hidden="false" customHeight="false" outlineLevel="0" collapsed="false">
      <c r="A995" s="21" t="n">
        <v>46235</v>
      </c>
      <c r="B995" s="4" t="s">
        <v>109</v>
      </c>
      <c r="C995" s="4" t="s">
        <v>120</v>
      </c>
      <c r="D995" s="4" t="s">
        <v>131</v>
      </c>
      <c r="E995" s="16" t="n">
        <v>0</v>
      </c>
      <c r="F995" s="16" t="n">
        <v>6100</v>
      </c>
      <c r="G995" s="14" t="n">
        <v>7846</v>
      </c>
      <c r="H995" s="14" t="n">
        <v>154</v>
      </c>
      <c r="I995" s="14" t="n">
        <v>105</v>
      </c>
      <c r="J995" s="14" t="n">
        <v>6</v>
      </c>
      <c r="K995" s="14" t="n">
        <v>3</v>
      </c>
      <c r="L995" s="14" t="n">
        <v>3</v>
      </c>
      <c r="M995" s="14" t="n">
        <v>2</v>
      </c>
      <c r="N995" s="14" t="n">
        <v>1</v>
      </c>
      <c r="O995" s="14" t="n">
        <v>2</v>
      </c>
      <c r="P995" s="14" t="n">
        <v>2</v>
      </c>
      <c r="Q995" s="14" t="n">
        <v>1</v>
      </c>
      <c r="R995" s="16" t="n">
        <v>85600</v>
      </c>
      <c r="S995" s="24" t="n">
        <v>23</v>
      </c>
      <c r="T995" s="25" t="n">
        <f aca="false">IF(A995="","",E995+F995)</f>
        <v>6100</v>
      </c>
      <c r="U995" s="26" t="n">
        <f aca="false">IFERROR(H995/G995,"")</f>
        <v>0.0196278358399184</v>
      </c>
      <c r="V995" s="27" t="n">
        <f aca="false">IFERROR(J995/I995,"")</f>
        <v>0.0571428571428571</v>
      </c>
      <c r="W995" s="27" t="n">
        <f aca="false">IFERROR(K995/J995,"")</f>
        <v>0.5</v>
      </c>
      <c r="X995" s="25" t="n">
        <f aca="false">IFERROR(T995/K995,"")</f>
        <v>2033.33333333333</v>
      </c>
      <c r="Y995" s="27" t="n">
        <f aca="false">IFERROR(O995/K995,"")</f>
        <v>0.666666666666667</v>
      </c>
      <c r="Z995" s="27" t="n">
        <f aca="false">IFERROR(P995/O995,"")</f>
        <v>1</v>
      </c>
      <c r="AA995" s="27" t="n">
        <f aca="false">IFERROR(Q995/P995,"")</f>
        <v>0.5</v>
      </c>
      <c r="AB995" s="25" t="n">
        <f aca="false">IFERROR(T995/P995,"")</f>
        <v>3050</v>
      </c>
      <c r="AC995" s="25" t="n">
        <f aca="false">IFERROR(T995/Q995,"")</f>
        <v>6100</v>
      </c>
      <c r="AD995" s="25" t="n">
        <f aca="false">IFERROR(R995/Q995,"")</f>
        <v>85600</v>
      </c>
      <c r="AE995" s="28" t="n">
        <f aca="false">IFERROR(R995/T995,"")</f>
        <v>14.0327868852459</v>
      </c>
      <c r="AF995" s="29" t="str">
        <f aca="false">IF(A995="","",IF(OR(O995&gt;K995,P995&gt;O995,Q995&gt;P995,K995&gt;J995),"CHECK","OK"))</f>
        <v>OK</v>
      </c>
    </row>
    <row r="996" customFormat="false" ht="15" hidden="false" customHeight="false" outlineLevel="0" collapsed="false">
      <c r="A996" s="21" t="n">
        <v>46235</v>
      </c>
      <c r="B996" s="4" t="s">
        <v>109</v>
      </c>
      <c r="C996" s="4" t="s">
        <v>120</v>
      </c>
      <c r="D996" s="4" t="s">
        <v>132</v>
      </c>
      <c r="E996" s="16" t="n">
        <v>0</v>
      </c>
      <c r="F996" s="16" t="n">
        <v>0</v>
      </c>
      <c r="G996" s="14" t="n">
        <v>0</v>
      </c>
      <c r="H996" s="14" t="n">
        <v>0</v>
      </c>
      <c r="I996" s="14" t="n">
        <v>0</v>
      </c>
      <c r="J996" s="14" t="n">
        <v>7</v>
      </c>
      <c r="K996" s="14" t="n">
        <v>5</v>
      </c>
      <c r="L996" s="14" t="n">
        <v>4</v>
      </c>
      <c r="M996" s="14" t="n">
        <v>2</v>
      </c>
      <c r="N996" s="14" t="n">
        <v>1</v>
      </c>
      <c r="O996" s="14" t="n">
        <v>4</v>
      </c>
      <c r="P996" s="14" t="n">
        <v>3</v>
      </c>
      <c r="Q996" s="14" t="n">
        <v>2</v>
      </c>
      <c r="R996" s="16" t="n">
        <v>185400</v>
      </c>
      <c r="S996" s="24" t="n">
        <v>20</v>
      </c>
      <c r="T996" s="25" t="n">
        <f aca="false">IF(A996="","",E996+F996)</f>
        <v>0</v>
      </c>
      <c r="U996" s="26" t="str">
        <f aca="false">IFERROR(H996/G996,"")</f>
        <v/>
      </c>
      <c r="V996" s="27" t="str">
        <f aca="false">IFERROR(J996/I996,"")</f>
        <v/>
      </c>
      <c r="W996" s="27" t="n">
        <f aca="false">IFERROR(K996/J996,"")</f>
        <v>0.714285714285714</v>
      </c>
      <c r="X996" s="25" t="n">
        <f aca="false">IFERROR(T996/K996,"")</f>
        <v>0</v>
      </c>
      <c r="Y996" s="27" t="n">
        <f aca="false">IFERROR(O996/K996,"")</f>
        <v>0.8</v>
      </c>
      <c r="Z996" s="27" t="n">
        <f aca="false">IFERROR(P996/O996,"")</f>
        <v>0.75</v>
      </c>
      <c r="AA996" s="27" t="n">
        <f aca="false">IFERROR(Q996/P996,"")</f>
        <v>0.666666666666667</v>
      </c>
      <c r="AB996" s="25" t="n">
        <f aca="false">IFERROR(T996/P996,"")</f>
        <v>0</v>
      </c>
      <c r="AC996" s="25" t="n">
        <f aca="false">IFERROR(T996/Q996,"")</f>
        <v>0</v>
      </c>
      <c r="AD996" s="25" t="n">
        <f aca="false">IFERROR(R996/Q996,"")</f>
        <v>92700</v>
      </c>
      <c r="AE996" s="28" t="str">
        <f aca="false">IFERROR(R996/T996,"")</f>
        <v/>
      </c>
      <c r="AF996" s="29" t="str">
        <f aca="false">IF(A996="","",IF(OR(O996&gt;K996,P996&gt;O996,Q996&gt;P996,K996&gt;J996),"CHECK","OK"))</f>
        <v>OK</v>
      </c>
    </row>
    <row r="997" customFormat="false" ht="15" hidden="false" customHeight="false" outlineLevel="0" collapsed="false">
      <c r="A997" s="21" t="n">
        <v>46235</v>
      </c>
      <c r="B997" s="4" t="s">
        <v>109</v>
      </c>
      <c r="C997" s="4" t="s">
        <v>120</v>
      </c>
      <c r="D997" s="4" t="s">
        <v>133</v>
      </c>
      <c r="E997" s="16" t="n">
        <v>0</v>
      </c>
      <c r="F997" s="16" t="n">
        <v>0</v>
      </c>
      <c r="G997" s="14" t="n">
        <v>0</v>
      </c>
      <c r="H997" s="14" t="n">
        <v>0</v>
      </c>
      <c r="I997" s="14" t="n">
        <v>197</v>
      </c>
      <c r="J997" s="14" t="n">
        <v>10</v>
      </c>
      <c r="K997" s="14" t="n">
        <v>5</v>
      </c>
      <c r="L997" s="14" t="n">
        <v>5</v>
      </c>
      <c r="M997" s="14" t="n">
        <v>4</v>
      </c>
      <c r="N997" s="14" t="n">
        <v>1</v>
      </c>
      <c r="O997" s="14" t="n">
        <v>3</v>
      </c>
      <c r="P997" s="14" t="n">
        <v>2</v>
      </c>
      <c r="Q997" s="14" t="n">
        <v>1</v>
      </c>
      <c r="R997" s="16" t="n">
        <v>92500</v>
      </c>
      <c r="S997" s="24" t="n">
        <v>11</v>
      </c>
      <c r="T997" s="25" t="n">
        <f aca="false">IF(A997="","",E997+F997)</f>
        <v>0</v>
      </c>
      <c r="U997" s="26" t="str">
        <f aca="false">IFERROR(H997/G997,"")</f>
        <v/>
      </c>
      <c r="V997" s="27" t="n">
        <f aca="false">IFERROR(J997/I997,"")</f>
        <v>0.050761421319797</v>
      </c>
      <c r="W997" s="27" t="n">
        <f aca="false">IFERROR(K997/J997,"")</f>
        <v>0.5</v>
      </c>
      <c r="X997" s="25" t="n">
        <f aca="false">IFERROR(T997/K997,"")</f>
        <v>0</v>
      </c>
      <c r="Y997" s="27" t="n">
        <f aca="false">IFERROR(O997/K997,"")</f>
        <v>0.6</v>
      </c>
      <c r="Z997" s="27" t="n">
        <f aca="false">IFERROR(P997/O997,"")</f>
        <v>0.666666666666667</v>
      </c>
      <c r="AA997" s="27" t="n">
        <f aca="false">IFERROR(Q997/P997,"")</f>
        <v>0.5</v>
      </c>
      <c r="AB997" s="25" t="n">
        <f aca="false">IFERROR(T997/P997,"")</f>
        <v>0</v>
      </c>
      <c r="AC997" s="25" t="n">
        <f aca="false">IFERROR(T997/Q997,"")</f>
        <v>0</v>
      </c>
      <c r="AD997" s="25" t="n">
        <f aca="false">IFERROR(R997/Q997,"")</f>
        <v>92500</v>
      </c>
      <c r="AE997" s="28" t="str">
        <f aca="false">IFERROR(R997/T997,"")</f>
        <v/>
      </c>
      <c r="AF997" s="29" t="str">
        <f aca="false">IF(A997="","",IF(OR(O997&gt;K997,P997&gt;O997,Q997&gt;P997,K997&gt;J997),"CHECK","OK"))</f>
        <v>OK</v>
      </c>
    </row>
    <row r="998" customFormat="false" ht="15" hidden="false" customHeight="false" outlineLevel="0" collapsed="false">
      <c r="A998" s="21" t="n">
        <v>46235</v>
      </c>
      <c r="B998" s="4" t="s">
        <v>109</v>
      </c>
      <c r="C998" s="4" t="s">
        <v>122</v>
      </c>
      <c r="D998" s="4" t="s">
        <v>111</v>
      </c>
      <c r="E998" s="16" t="n">
        <v>114800</v>
      </c>
      <c r="F998" s="16" t="n">
        <v>9000</v>
      </c>
      <c r="G998" s="14" t="n">
        <v>24504</v>
      </c>
      <c r="H998" s="14" t="n">
        <v>1080</v>
      </c>
      <c r="I998" s="14" t="n">
        <v>942</v>
      </c>
      <c r="J998" s="14" t="n">
        <v>60</v>
      </c>
      <c r="K998" s="14" t="n">
        <v>45</v>
      </c>
      <c r="L998" s="14" t="n">
        <v>30</v>
      </c>
      <c r="M998" s="14" t="n">
        <v>21</v>
      </c>
      <c r="N998" s="14" t="n">
        <v>9</v>
      </c>
      <c r="O998" s="14" t="n">
        <v>31</v>
      </c>
      <c r="P998" s="14" t="n">
        <v>24</v>
      </c>
      <c r="Q998" s="14" t="n">
        <v>22</v>
      </c>
      <c r="R998" s="16" t="n">
        <v>106100</v>
      </c>
      <c r="S998" s="24" t="n">
        <v>21</v>
      </c>
      <c r="T998" s="25" t="n">
        <f aca="false">IF(A998="","",E998+F998)</f>
        <v>123800</v>
      </c>
      <c r="U998" s="26" t="n">
        <f aca="false">IFERROR(H998/G998,"")</f>
        <v>0.0440744368266406</v>
      </c>
      <c r="V998" s="27" t="n">
        <f aca="false">IFERROR(J998/I998,"")</f>
        <v>0.0636942675159236</v>
      </c>
      <c r="W998" s="27" t="n">
        <f aca="false">IFERROR(K998/J998,"")</f>
        <v>0.75</v>
      </c>
      <c r="X998" s="25" t="n">
        <f aca="false">IFERROR(T998/K998,"")</f>
        <v>2751.11111111111</v>
      </c>
      <c r="Y998" s="27" t="n">
        <f aca="false">IFERROR(O998/K998,"")</f>
        <v>0.688888888888889</v>
      </c>
      <c r="Z998" s="27" t="n">
        <f aca="false">IFERROR(P998/O998,"")</f>
        <v>0.774193548387097</v>
      </c>
      <c r="AA998" s="27" t="n">
        <f aca="false">IFERROR(Q998/P998,"")</f>
        <v>0.916666666666667</v>
      </c>
      <c r="AB998" s="25" t="n">
        <f aca="false">IFERROR(T998/P998,"")</f>
        <v>5158.33333333333</v>
      </c>
      <c r="AC998" s="25" t="n">
        <f aca="false">IFERROR(T998/Q998,"")</f>
        <v>5627.27272727273</v>
      </c>
      <c r="AD998" s="25" t="n">
        <f aca="false">IFERROR(R998/Q998,"")</f>
        <v>4822.72727272727</v>
      </c>
      <c r="AE998" s="28" t="n">
        <f aca="false">IFERROR(R998/T998,"")</f>
        <v>0.85702746365105</v>
      </c>
      <c r="AF998" s="29" t="str">
        <f aca="false">IF(A998="","",IF(OR(O998&gt;K998,P998&gt;O998,Q998&gt;P998,K998&gt;J998),"CHECK","OK"))</f>
        <v>OK</v>
      </c>
    </row>
    <row r="999" customFormat="false" ht="15" hidden="false" customHeight="false" outlineLevel="0" collapsed="false">
      <c r="A999" s="21" t="n">
        <v>46235</v>
      </c>
      <c r="B999" s="4" t="s">
        <v>109</v>
      </c>
      <c r="C999" s="4" t="s">
        <v>122</v>
      </c>
      <c r="D999" s="4" t="s">
        <v>117</v>
      </c>
      <c r="E999" s="16" t="n">
        <v>20600</v>
      </c>
      <c r="F999" s="16" t="n">
        <v>2300</v>
      </c>
      <c r="G999" s="14" t="n">
        <v>5845</v>
      </c>
      <c r="H999" s="14" t="n">
        <v>732</v>
      </c>
      <c r="I999" s="14" t="n">
        <v>692</v>
      </c>
      <c r="J999" s="14" t="n">
        <v>67</v>
      </c>
      <c r="K999" s="14" t="n">
        <v>57</v>
      </c>
      <c r="L999" s="14" t="n">
        <v>34</v>
      </c>
      <c r="M999" s="14" t="n">
        <v>23</v>
      </c>
      <c r="N999" s="14" t="n">
        <v>10</v>
      </c>
      <c r="O999" s="14" t="n">
        <v>38</v>
      </c>
      <c r="P999" s="14" t="n">
        <v>31</v>
      </c>
      <c r="Q999" s="14" t="n">
        <v>28</v>
      </c>
      <c r="R999" s="16" t="n">
        <v>133800</v>
      </c>
      <c r="S999" s="24" t="n">
        <v>14</v>
      </c>
      <c r="T999" s="25" t="n">
        <f aca="false">IF(A999="","",E999+F999)</f>
        <v>22900</v>
      </c>
      <c r="U999" s="26" t="n">
        <f aca="false">IFERROR(H999/G999,"")</f>
        <v>0.125235243798118</v>
      </c>
      <c r="V999" s="27" t="n">
        <f aca="false">IFERROR(J999/I999,"")</f>
        <v>0.0968208092485549</v>
      </c>
      <c r="W999" s="27" t="n">
        <f aca="false">IFERROR(K999/J999,"")</f>
        <v>0.850746268656716</v>
      </c>
      <c r="X999" s="25" t="n">
        <f aca="false">IFERROR(T999/K999,"")</f>
        <v>401.754385964912</v>
      </c>
      <c r="Y999" s="27" t="n">
        <f aca="false">IFERROR(O999/K999,"")</f>
        <v>0.666666666666667</v>
      </c>
      <c r="Z999" s="27" t="n">
        <f aca="false">IFERROR(P999/O999,"")</f>
        <v>0.815789473684211</v>
      </c>
      <c r="AA999" s="27" t="n">
        <f aca="false">IFERROR(Q999/P999,"")</f>
        <v>0.903225806451613</v>
      </c>
      <c r="AB999" s="25" t="n">
        <f aca="false">IFERROR(T999/P999,"")</f>
        <v>738.709677419355</v>
      </c>
      <c r="AC999" s="25" t="n">
        <f aca="false">IFERROR(T999/Q999,"")</f>
        <v>817.857142857143</v>
      </c>
      <c r="AD999" s="25" t="n">
        <f aca="false">IFERROR(R999/Q999,"")</f>
        <v>4778.57142857143</v>
      </c>
      <c r="AE999" s="28" t="n">
        <f aca="false">IFERROR(R999/T999,"")</f>
        <v>5.84279475982533</v>
      </c>
      <c r="AF999" s="29" t="str">
        <f aca="false">IF(A999="","",IF(OR(O999&gt;K999,P999&gt;O999,Q999&gt;P999,K999&gt;J999),"CHECK","OK"))</f>
        <v>OK</v>
      </c>
    </row>
    <row r="1000" customFormat="false" ht="15" hidden="false" customHeight="false" outlineLevel="0" collapsed="false">
      <c r="A1000" s="21" t="n">
        <v>46235</v>
      </c>
      <c r="B1000" s="4" t="s">
        <v>109</v>
      </c>
      <c r="C1000" s="4" t="s">
        <v>122</v>
      </c>
      <c r="D1000" s="4" t="s">
        <v>121</v>
      </c>
      <c r="E1000" s="16" t="n">
        <v>77000</v>
      </c>
      <c r="F1000" s="16" t="n">
        <v>6200</v>
      </c>
      <c r="G1000" s="14" t="n">
        <v>111269</v>
      </c>
      <c r="H1000" s="14" t="n">
        <v>1457</v>
      </c>
      <c r="I1000" s="14" t="n">
        <v>1194</v>
      </c>
      <c r="J1000" s="14" t="n">
        <v>55</v>
      </c>
      <c r="K1000" s="14" t="n">
        <v>31</v>
      </c>
      <c r="L1000" s="14" t="n">
        <v>28</v>
      </c>
      <c r="M1000" s="14" t="n">
        <v>19</v>
      </c>
      <c r="N1000" s="14" t="n">
        <v>8</v>
      </c>
      <c r="O1000" s="14" t="n">
        <v>20</v>
      </c>
      <c r="P1000" s="14" t="n">
        <v>16</v>
      </c>
      <c r="Q1000" s="14" t="n">
        <v>14</v>
      </c>
      <c r="R1000" s="16" t="n">
        <v>67900</v>
      </c>
      <c r="S1000" s="24" t="n">
        <v>17</v>
      </c>
      <c r="T1000" s="25" t="n">
        <f aca="false">IF(A1000="","",E1000+F1000)</f>
        <v>83200</v>
      </c>
      <c r="U1000" s="26" t="n">
        <f aca="false">IFERROR(H1000/G1000,"")</f>
        <v>0.0130943928677349</v>
      </c>
      <c r="V1000" s="27" t="n">
        <f aca="false">IFERROR(J1000/I1000,"")</f>
        <v>0.0460636515912898</v>
      </c>
      <c r="W1000" s="27" t="n">
        <f aca="false">IFERROR(K1000/J1000,"")</f>
        <v>0.563636363636364</v>
      </c>
      <c r="X1000" s="25" t="n">
        <f aca="false">IFERROR(T1000/K1000,"")</f>
        <v>2683.87096774194</v>
      </c>
      <c r="Y1000" s="27" t="n">
        <f aca="false">IFERROR(O1000/K1000,"")</f>
        <v>0.645161290322581</v>
      </c>
      <c r="Z1000" s="27" t="n">
        <f aca="false">IFERROR(P1000/O1000,"")</f>
        <v>0.8</v>
      </c>
      <c r="AA1000" s="27" t="n">
        <f aca="false">IFERROR(Q1000/P1000,"")</f>
        <v>0.875</v>
      </c>
      <c r="AB1000" s="25" t="n">
        <f aca="false">IFERROR(T1000/P1000,"")</f>
        <v>5200</v>
      </c>
      <c r="AC1000" s="25" t="n">
        <f aca="false">IFERROR(T1000/Q1000,"")</f>
        <v>5942.85714285714</v>
      </c>
      <c r="AD1000" s="25" t="n">
        <f aca="false">IFERROR(R1000/Q1000,"")</f>
        <v>4850</v>
      </c>
      <c r="AE1000" s="28" t="n">
        <f aca="false">IFERROR(R1000/T1000,"")</f>
        <v>0.816105769230769</v>
      </c>
      <c r="AF1000" s="29" t="str">
        <f aca="false">IF(A1000="","",IF(OR(O1000&gt;K1000,P1000&gt;O1000,Q1000&gt;P1000,K1000&gt;J1000),"CHECK","OK"))</f>
        <v>OK</v>
      </c>
    </row>
    <row r="1001" customFormat="false" ht="15" hidden="false" customHeight="false" outlineLevel="0" collapsed="false">
      <c r="A1001" s="21" t="n">
        <v>46235</v>
      </c>
      <c r="B1001" s="4" t="s">
        <v>109</v>
      </c>
      <c r="C1001" s="4" t="s">
        <v>122</v>
      </c>
      <c r="D1001" s="4" t="s">
        <v>123</v>
      </c>
      <c r="E1001" s="16" t="n">
        <v>35600</v>
      </c>
      <c r="F1001" s="16" t="n">
        <v>7600</v>
      </c>
      <c r="G1001" s="14" t="n">
        <v>119391</v>
      </c>
      <c r="H1001" s="14" t="n">
        <v>438</v>
      </c>
      <c r="I1001" s="14" t="n">
        <v>357</v>
      </c>
      <c r="J1001" s="14" t="n">
        <v>10</v>
      </c>
      <c r="K1001" s="14" t="n">
        <v>5</v>
      </c>
      <c r="L1001" s="14" t="n">
        <v>5</v>
      </c>
      <c r="M1001" s="14" t="n">
        <v>4</v>
      </c>
      <c r="N1001" s="14" t="n">
        <v>1</v>
      </c>
      <c r="O1001" s="14" t="n">
        <v>3</v>
      </c>
      <c r="P1001" s="14" t="n">
        <v>2</v>
      </c>
      <c r="Q1001" s="14" t="n">
        <v>2</v>
      </c>
      <c r="R1001" s="16" t="n">
        <v>8700</v>
      </c>
      <c r="S1001" s="24" t="n">
        <v>23</v>
      </c>
      <c r="T1001" s="25" t="n">
        <f aca="false">IF(A1001="","",E1001+F1001)</f>
        <v>43200</v>
      </c>
      <c r="U1001" s="26" t="n">
        <f aca="false">IFERROR(H1001/G1001,"")</f>
        <v>0.00366861823755559</v>
      </c>
      <c r="V1001" s="27" t="n">
        <f aca="false">IFERROR(J1001/I1001,"")</f>
        <v>0.0280112044817927</v>
      </c>
      <c r="W1001" s="27" t="n">
        <f aca="false">IFERROR(K1001/J1001,"")</f>
        <v>0.5</v>
      </c>
      <c r="X1001" s="25" t="n">
        <f aca="false">IFERROR(T1001/K1001,"")</f>
        <v>8640</v>
      </c>
      <c r="Y1001" s="27" t="n">
        <f aca="false">IFERROR(O1001/K1001,"")</f>
        <v>0.6</v>
      </c>
      <c r="Z1001" s="27" t="n">
        <f aca="false">IFERROR(P1001/O1001,"")</f>
        <v>0.666666666666667</v>
      </c>
      <c r="AA1001" s="27" t="n">
        <f aca="false">IFERROR(Q1001/P1001,"")</f>
        <v>1</v>
      </c>
      <c r="AB1001" s="25" t="n">
        <f aca="false">IFERROR(T1001/P1001,"")</f>
        <v>21600</v>
      </c>
      <c r="AC1001" s="25" t="n">
        <f aca="false">IFERROR(T1001/Q1001,"")</f>
        <v>21600</v>
      </c>
      <c r="AD1001" s="25" t="n">
        <f aca="false">IFERROR(R1001/Q1001,"")</f>
        <v>4350</v>
      </c>
      <c r="AE1001" s="28" t="n">
        <f aca="false">IFERROR(R1001/T1001,"")</f>
        <v>0.201388888888889</v>
      </c>
      <c r="AF1001" s="29" t="str">
        <f aca="false">IF(A1001="","",IF(OR(O1001&gt;K1001,P1001&gt;O1001,Q1001&gt;P1001,K1001&gt;J1001),"CHECK","OK"))</f>
        <v>OK</v>
      </c>
    </row>
    <row r="1002" customFormat="false" ht="15" hidden="false" customHeight="false" outlineLevel="0" collapsed="false">
      <c r="A1002" s="21" t="n">
        <v>46235</v>
      </c>
      <c r="B1002" s="4" t="s">
        <v>109</v>
      </c>
      <c r="C1002" s="4" t="s">
        <v>122</v>
      </c>
      <c r="D1002" s="4" t="s">
        <v>126</v>
      </c>
      <c r="E1002" s="16" t="n">
        <v>58500</v>
      </c>
      <c r="F1002" s="16" t="n">
        <v>9400</v>
      </c>
      <c r="G1002" s="14" t="n">
        <v>180057</v>
      </c>
      <c r="H1002" s="14" t="n">
        <v>1746</v>
      </c>
      <c r="I1002" s="14" t="n">
        <v>1171</v>
      </c>
      <c r="J1002" s="14" t="n">
        <v>59</v>
      </c>
      <c r="K1002" s="14" t="n">
        <v>24</v>
      </c>
      <c r="L1002" s="14" t="n">
        <v>30</v>
      </c>
      <c r="M1002" s="14" t="n">
        <v>21</v>
      </c>
      <c r="N1002" s="14" t="n">
        <v>8</v>
      </c>
      <c r="O1002" s="14" t="n">
        <v>14</v>
      </c>
      <c r="P1002" s="14" t="n">
        <v>9</v>
      </c>
      <c r="Q1002" s="14" t="n">
        <v>6</v>
      </c>
      <c r="R1002" s="16" t="n">
        <v>27400</v>
      </c>
      <c r="S1002" s="24" t="n">
        <v>19</v>
      </c>
      <c r="T1002" s="25" t="n">
        <f aca="false">IF(A1002="","",E1002+F1002)</f>
        <v>67900</v>
      </c>
      <c r="U1002" s="26" t="n">
        <f aca="false">IFERROR(H1002/G1002,"")</f>
        <v>0.00969692930571986</v>
      </c>
      <c r="V1002" s="27" t="n">
        <f aca="false">IFERROR(J1002/I1002,"")</f>
        <v>0.0503842869342442</v>
      </c>
      <c r="W1002" s="27" t="n">
        <f aca="false">IFERROR(K1002/J1002,"")</f>
        <v>0.406779661016949</v>
      </c>
      <c r="X1002" s="25" t="n">
        <f aca="false">IFERROR(T1002/K1002,"")</f>
        <v>2829.16666666667</v>
      </c>
      <c r="Y1002" s="27" t="n">
        <f aca="false">IFERROR(O1002/K1002,"")</f>
        <v>0.583333333333333</v>
      </c>
      <c r="Z1002" s="27" t="n">
        <f aca="false">IFERROR(P1002/O1002,"")</f>
        <v>0.642857142857143</v>
      </c>
      <c r="AA1002" s="27" t="n">
        <f aca="false">IFERROR(Q1002/P1002,"")</f>
        <v>0.666666666666667</v>
      </c>
      <c r="AB1002" s="25" t="n">
        <f aca="false">IFERROR(T1002/P1002,"")</f>
        <v>7544.44444444444</v>
      </c>
      <c r="AC1002" s="25" t="n">
        <f aca="false">IFERROR(T1002/Q1002,"")</f>
        <v>11316.6666666667</v>
      </c>
      <c r="AD1002" s="25" t="n">
        <f aca="false">IFERROR(R1002/Q1002,"")</f>
        <v>4566.66666666667</v>
      </c>
      <c r="AE1002" s="28" t="n">
        <f aca="false">IFERROR(R1002/T1002,"")</f>
        <v>0.403534609720177</v>
      </c>
      <c r="AF1002" s="29" t="str">
        <f aca="false">IF(A1002="","",IF(OR(O1002&gt;K1002,P1002&gt;O1002,Q1002&gt;P1002,K1002&gt;J1002),"CHECK","OK"))</f>
        <v>OK</v>
      </c>
    </row>
    <row r="1003" customFormat="false" ht="15" hidden="false" customHeight="false" outlineLevel="0" collapsed="false">
      <c r="A1003" s="21" t="n">
        <v>46235</v>
      </c>
      <c r="B1003" s="4" t="s">
        <v>109</v>
      </c>
      <c r="C1003" s="4" t="s">
        <v>122</v>
      </c>
      <c r="D1003" s="4" t="s">
        <v>127</v>
      </c>
      <c r="E1003" s="16" t="n">
        <v>0</v>
      </c>
      <c r="F1003" s="16" t="n">
        <v>18000</v>
      </c>
      <c r="G1003" s="14" t="n">
        <v>40655</v>
      </c>
      <c r="H1003" s="14" t="n">
        <v>1337</v>
      </c>
      <c r="I1003" s="14" t="n">
        <v>1205</v>
      </c>
      <c r="J1003" s="14" t="n">
        <v>34</v>
      </c>
      <c r="K1003" s="14" t="n">
        <v>26</v>
      </c>
      <c r="L1003" s="14" t="n">
        <v>17</v>
      </c>
      <c r="M1003" s="14" t="n">
        <v>12</v>
      </c>
      <c r="N1003" s="14" t="n">
        <v>5</v>
      </c>
      <c r="O1003" s="14" t="n">
        <v>16</v>
      </c>
      <c r="P1003" s="14" t="n">
        <v>12</v>
      </c>
      <c r="Q1003" s="14" t="n">
        <v>10</v>
      </c>
      <c r="R1003" s="16" t="n">
        <v>38500</v>
      </c>
      <c r="S1003" s="24" t="n">
        <v>18</v>
      </c>
      <c r="T1003" s="25" t="n">
        <f aca="false">IF(A1003="","",E1003+F1003)</f>
        <v>18000</v>
      </c>
      <c r="U1003" s="26" t="n">
        <f aca="false">IFERROR(H1003/G1003,"")</f>
        <v>0.0328864838273275</v>
      </c>
      <c r="V1003" s="27" t="n">
        <f aca="false">IFERROR(J1003/I1003,"")</f>
        <v>0.0282157676348548</v>
      </c>
      <c r="W1003" s="27" t="n">
        <f aca="false">IFERROR(K1003/J1003,"")</f>
        <v>0.764705882352941</v>
      </c>
      <c r="X1003" s="25" t="n">
        <f aca="false">IFERROR(T1003/K1003,"")</f>
        <v>692.307692307692</v>
      </c>
      <c r="Y1003" s="27" t="n">
        <f aca="false">IFERROR(O1003/K1003,"")</f>
        <v>0.615384615384615</v>
      </c>
      <c r="Z1003" s="27" t="n">
        <f aca="false">IFERROR(P1003/O1003,"")</f>
        <v>0.75</v>
      </c>
      <c r="AA1003" s="27" t="n">
        <f aca="false">IFERROR(Q1003/P1003,"")</f>
        <v>0.833333333333333</v>
      </c>
      <c r="AB1003" s="25" t="n">
        <f aca="false">IFERROR(T1003/P1003,"")</f>
        <v>1500</v>
      </c>
      <c r="AC1003" s="25" t="n">
        <f aca="false">IFERROR(T1003/Q1003,"")</f>
        <v>1800</v>
      </c>
      <c r="AD1003" s="25" t="n">
        <f aca="false">IFERROR(R1003/Q1003,"")</f>
        <v>3850</v>
      </c>
      <c r="AE1003" s="28" t="n">
        <f aca="false">IFERROR(R1003/T1003,"")</f>
        <v>2.13888888888889</v>
      </c>
      <c r="AF1003" s="29" t="str">
        <f aca="false">IF(A1003="","",IF(OR(O1003&gt;K1003,P1003&gt;O1003,Q1003&gt;P1003,K1003&gt;J1003),"CHECK","OK"))</f>
        <v>OK</v>
      </c>
    </row>
    <row r="1004" customFormat="false" ht="15" hidden="false" customHeight="false" outlineLevel="0" collapsed="false">
      <c r="A1004" s="21" t="n">
        <v>46235</v>
      </c>
      <c r="B1004" s="4" t="s">
        <v>109</v>
      </c>
      <c r="C1004" s="4" t="s">
        <v>122</v>
      </c>
      <c r="D1004" s="4" t="s">
        <v>128</v>
      </c>
      <c r="E1004" s="16" t="n">
        <v>0</v>
      </c>
      <c r="F1004" s="16" t="n">
        <v>5900</v>
      </c>
      <c r="G1004" s="14" t="n">
        <v>17113</v>
      </c>
      <c r="H1004" s="14" t="n">
        <v>867</v>
      </c>
      <c r="I1004" s="14" t="n">
        <v>681</v>
      </c>
      <c r="J1004" s="14" t="n">
        <v>182</v>
      </c>
      <c r="K1004" s="14" t="n">
        <v>129</v>
      </c>
      <c r="L1004" s="14" t="n">
        <v>136</v>
      </c>
      <c r="M1004" s="14" t="n">
        <v>18</v>
      </c>
      <c r="N1004" s="14" t="n">
        <v>28</v>
      </c>
      <c r="O1004" s="14" t="n">
        <v>90</v>
      </c>
      <c r="P1004" s="14" t="n">
        <v>75</v>
      </c>
      <c r="Q1004" s="14" t="n">
        <v>74</v>
      </c>
      <c r="R1004" s="16" t="n">
        <v>357700</v>
      </c>
      <c r="S1004" s="24" t="n">
        <v>19</v>
      </c>
      <c r="T1004" s="25" t="n">
        <f aca="false">IF(A1004="","",E1004+F1004)</f>
        <v>5900</v>
      </c>
      <c r="U1004" s="26" t="n">
        <f aca="false">IFERROR(H1004/G1004,"")</f>
        <v>0.050663238473675</v>
      </c>
      <c r="V1004" s="27" t="n">
        <f aca="false">IFERROR(J1004/I1004,"")</f>
        <v>0.267254038179148</v>
      </c>
      <c r="W1004" s="27" t="n">
        <f aca="false">IFERROR(K1004/J1004,"")</f>
        <v>0.708791208791209</v>
      </c>
      <c r="X1004" s="25" t="n">
        <f aca="false">IFERROR(T1004/K1004,"")</f>
        <v>45.7364341085271</v>
      </c>
      <c r="Y1004" s="27" t="n">
        <f aca="false">IFERROR(O1004/K1004,"")</f>
        <v>0.697674418604651</v>
      </c>
      <c r="Z1004" s="27" t="n">
        <f aca="false">IFERROR(P1004/O1004,"")</f>
        <v>0.833333333333333</v>
      </c>
      <c r="AA1004" s="27" t="n">
        <f aca="false">IFERROR(Q1004/P1004,"")</f>
        <v>0.986666666666667</v>
      </c>
      <c r="AB1004" s="25" t="n">
        <f aca="false">IFERROR(T1004/P1004,"")</f>
        <v>78.6666666666667</v>
      </c>
      <c r="AC1004" s="25" t="n">
        <f aca="false">IFERROR(T1004/Q1004,"")</f>
        <v>79.7297297297297</v>
      </c>
      <c r="AD1004" s="25" t="n">
        <f aca="false">IFERROR(R1004/Q1004,"")</f>
        <v>4833.78378378378</v>
      </c>
      <c r="AE1004" s="28" t="n">
        <f aca="false">IFERROR(R1004/T1004,"")</f>
        <v>60.6271186440678</v>
      </c>
      <c r="AF1004" s="29" t="str">
        <f aca="false">IF(A1004="","",IF(OR(O1004&gt;K1004,P1004&gt;O1004,Q1004&gt;P1004,K1004&gt;J1004),"CHECK","OK"))</f>
        <v>OK</v>
      </c>
    </row>
    <row r="1005" customFormat="false" ht="15" hidden="false" customHeight="false" outlineLevel="0" collapsed="false">
      <c r="A1005" s="21" t="n">
        <v>46235</v>
      </c>
      <c r="B1005" s="4" t="s">
        <v>109</v>
      </c>
      <c r="C1005" s="4" t="s">
        <v>122</v>
      </c>
      <c r="D1005" s="4" t="s">
        <v>129</v>
      </c>
      <c r="E1005" s="16" t="n">
        <v>0</v>
      </c>
      <c r="F1005" s="16" t="n">
        <v>12400</v>
      </c>
      <c r="G1005" s="14" t="n">
        <v>20173</v>
      </c>
      <c r="H1005" s="14" t="n">
        <v>196</v>
      </c>
      <c r="I1005" s="14" t="n">
        <v>169</v>
      </c>
      <c r="J1005" s="14" t="n">
        <v>4</v>
      </c>
      <c r="K1005" s="14" t="n">
        <v>2</v>
      </c>
      <c r="L1005" s="14" t="n">
        <v>2</v>
      </c>
      <c r="M1005" s="14" t="n">
        <v>1</v>
      </c>
      <c r="N1005" s="14" t="n">
        <v>1</v>
      </c>
      <c r="O1005" s="14" t="n">
        <v>1</v>
      </c>
      <c r="P1005" s="14" t="n">
        <v>1</v>
      </c>
      <c r="Q1005" s="14" t="n">
        <v>1</v>
      </c>
      <c r="R1005" s="16" t="n">
        <v>5000</v>
      </c>
      <c r="S1005" s="24" t="n">
        <v>24</v>
      </c>
      <c r="T1005" s="25" t="n">
        <f aca="false">IF(A1005="","",E1005+F1005)</f>
        <v>12400</v>
      </c>
      <c r="U1005" s="26" t="n">
        <f aca="false">IFERROR(H1005/G1005,"")</f>
        <v>0.00971595697219055</v>
      </c>
      <c r="V1005" s="27" t="n">
        <f aca="false">IFERROR(J1005/I1005,"")</f>
        <v>0.0236686390532544</v>
      </c>
      <c r="W1005" s="27" t="n">
        <f aca="false">IFERROR(K1005/J1005,"")</f>
        <v>0.5</v>
      </c>
      <c r="X1005" s="25" t="n">
        <f aca="false">IFERROR(T1005/K1005,"")</f>
        <v>6200</v>
      </c>
      <c r="Y1005" s="27" t="n">
        <f aca="false">IFERROR(O1005/K1005,"")</f>
        <v>0.5</v>
      </c>
      <c r="Z1005" s="27" t="n">
        <f aca="false">IFERROR(P1005/O1005,"")</f>
        <v>1</v>
      </c>
      <c r="AA1005" s="27" t="n">
        <f aca="false">IFERROR(Q1005/P1005,"")</f>
        <v>1</v>
      </c>
      <c r="AB1005" s="25" t="n">
        <f aca="false">IFERROR(T1005/P1005,"")</f>
        <v>12400</v>
      </c>
      <c r="AC1005" s="25" t="n">
        <f aca="false">IFERROR(T1005/Q1005,"")</f>
        <v>12400</v>
      </c>
      <c r="AD1005" s="25" t="n">
        <f aca="false">IFERROR(R1005/Q1005,"")</f>
        <v>5000</v>
      </c>
      <c r="AE1005" s="28" t="n">
        <f aca="false">IFERROR(R1005/T1005,"")</f>
        <v>0.403225806451613</v>
      </c>
      <c r="AF1005" s="29" t="str">
        <f aca="false">IF(A1005="","",IF(OR(O1005&gt;K1005,P1005&gt;O1005,Q1005&gt;P1005,K1005&gt;J1005),"CHECK","OK"))</f>
        <v>OK</v>
      </c>
    </row>
    <row r="1006" customFormat="false" ht="15" hidden="false" customHeight="false" outlineLevel="0" collapsed="false">
      <c r="A1006" s="21" t="n">
        <v>46235</v>
      </c>
      <c r="B1006" s="4" t="s">
        <v>109</v>
      </c>
      <c r="C1006" s="4" t="s">
        <v>122</v>
      </c>
      <c r="D1006" s="4" t="s">
        <v>130</v>
      </c>
      <c r="E1006" s="16" t="n">
        <v>0</v>
      </c>
      <c r="F1006" s="16" t="n">
        <v>0</v>
      </c>
      <c r="G1006" s="14" t="n">
        <v>0</v>
      </c>
      <c r="H1006" s="14" t="n">
        <v>0</v>
      </c>
      <c r="I1006" s="14" t="n">
        <v>0</v>
      </c>
      <c r="J1006" s="14" t="n">
        <v>11</v>
      </c>
      <c r="K1006" s="14" t="n">
        <v>7</v>
      </c>
      <c r="L1006" s="14" t="n">
        <v>0</v>
      </c>
      <c r="M1006" s="14" t="n">
        <v>0</v>
      </c>
      <c r="N1006" s="14" t="n">
        <v>11</v>
      </c>
      <c r="O1006" s="14" t="n">
        <v>4</v>
      </c>
      <c r="P1006" s="14" t="n">
        <v>3</v>
      </c>
      <c r="Q1006" s="14" t="n">
        <v>3</v>
      </c>
      <c r="R1006" s="16" t="n">
        <v>14400</v>
      </c>
      <c r="S1006" s="24" t="n">
        <v>19</v>
      </c>
      <c r="T1006" s="25" t="n">
        <f aca="false">IF(A1006="","",E1006+F1006)</f>
        <v>0</v>
      </c>
      <c r="U1006" s="26" t="str">
        <f aca="false">IFERROR(H1006/G1006,"")</f>
        <v/>
      </c>
      <c r="V1006" s="27" t="str">
        <f aca="false">IFERROR(J1006/I1006,"")</f>
        <v/>
      </c>
      <c r="W1006" s="27" t="n">
        <f aca="false">IFERROR(K1006/J1006,"")</f>
        <v>0.636363636363636</v>
      </c>
      <c r="X1006" s="25" t="n">
        <f aca="false">IFERROR(T1006/K1006,"")</f>
        <v>0</v>
      </c>
      <c r="Y1006" s="27" t="n">
        <f aca="false">IFERROR(O1006/K1006,"")</f>
        <v>0.571428571428571</v>
      </c>
      <c r="Z1006" s="27" t="n">
        <f aca="false">IFERROR(P1006/O1006,"")</f>
        <v>0.75</v>
      </c>
      <c r="AA1006" s="27" t="n">
        <f aca="false">IFERROR(Q1006/P1006,"")</f>
        <v>1</v>
      </c>
      <c r="AB1006" s="25" t="n">
        <f aca="false">IFERROR(T1006/P1006,"")</f>
        <v>0</v>
      </c>
      <c r="AC1006" s="25" t="n">
        <f aca="false">IFERROR(T1006/Q1006,"")</f>
        <v>0</v>
      </c>
      <c r="AD1006" s="25" t="n">
        <f aca="false">IFERROR(R1006/Q1006,"")</f>
        <v>4800</v>
      </c>
      <c r="AE1006" s="28" t="str">
        <f aca="false">IFERROR(R1006/T1006,"")</f>
        <v/>
      </c>
      <c r="AF1006" s="29" t="str">
        <f aca="false">IF(A1006="","",IF(OR(O1006&gt;K1006,P1006&gt;O1006,Q1006&gt;P1006,K1006&gt;J1006),"CHECK","OK"))</f>
        <v>OK</v>
      </c>
    </row>
    <row r="1007" customFormat="false" ht="15" hidden="false" customHeight="false" outlineLevel="0" collapsed="false">
      <c r="A1007" s="21" t="n">
        <v>46235</v>
      </c>
      <c r="B1007" s="4" t="s">
        <v>109</v>
      </c>
      <c r="C1007" s="4" t="s">
        <v>122</v>
      </c>
      <c r="D1007" s="4" t="s">
        <v>131</v>
      </c>
      <c r="E1007" s="16" t="n">
        <v>0</v>
      </c>
      <c r="F1007" s="16" t="n">
        <v>3800</v>
      </c>
      <c r="G1007" s="14" t="n">
        <v>9291</v>
      </c>
      <c r="H1007" s="14" t="n">
        <v>184</v>
      </c>
      <c r="I1007" s="14" t="n">
        <v>130</v>
      </c>
      <c r="J1007" s="14" t="n">
        <v>6</v>
      </c>
      <c r="K1007" s="14" t="n">
        <v>4</v>
      </c>
      <c r="L1007" s="14" t="n">
        <v>3</v>
      </c>
      <c r="M1007" s="14" t="n">
        <v>2</v>
      </c>
      <c r="N1007" s="14" t="n">
        <v>1</v>
      </c>
      <c r="O1007" s="14" t="n">
        <v>3</v>
      </c>
      <c r="P1007" s="14" t="n">
        <v>2</v>
      </c>
      <c r="Q1007" s="14" t="n">
        <v>2</v>
      </c>
      <c r="R1007" s="16" t="n">
        <v>8100</v>
      </c>
      <c r="S1007" s="24" t="n">
        <v>17</v>
      </c>
      <c r="T1007" s="25" t="n">
        <f aca="false">IF(A1007="","",E1007+F1007)</f>
        <v>3800</v>
      </c>
      <c r="U1007" s="26" t="n">
        <f aca="false">IFERROR(H1007/G1007,"")</f>
        <v>0.0198041115057583</v>
      </c>
      <c r="V1007" s="27" t="n">
        <f aca="false">IFERROR(J1007/I1007,"")</f>
        <v>0.0461538461538462</v>
      </c>
      <c r="W1007" s="27" t="n">
        <f aca="false">IFERROR(K1007/J1007,"")</f>
        <v>0.666666666666667</v>
      </c>
      <c r="X1007" s="25" t="n">
        <f aca="false">IFERROR(T1007/K1007,"")</f>
        <v>950</v>
      </c>
      <c r="Y1007" s="27" t="n">
        <f aca="false">IFERROR(O1007/K1007,"")</f>
        <v>0.75</v>
      </c>
      <c r="Z1007" s="27" t="n">
        <f aca="false">IFERROR(P1007/O1007,"")</f>
        <v>0.666666666666667</v>
      </c>
      <c r="AA1007" s="27" t="n">
        <f aca="false">IFERROR(Q1007/P1007,"")</f>
        <v>1</v>
      </c>
      <c r="AB1007" s="25" t="n">
        <f aca="false">IFERROR(T1007/P1007,"")</f>
        <v>1900</v>
      </c>
      <c r="AC1007" s="25" t="n">
        <f aca="false">IFERROR(T1007/Q1007,"")</f>
        <v>1900</v>
      </c>
      <c r="AD1007" s="25" t="n">
        <f aca="false">IFERROR(R1007/Q1007,"")</f>
        <v>4050</v>
      </c>
      <c r="AE1007" s="28" t="n">
        <f aca="false">IFERROR(R1007/T1007,"")</f>
        <v>2.13157894736842</v>
      </c>
      <c r="AF1007" s="29" t="str">
        <f aca="false">IF(A1007="","",IF(OR(O1007&gt;K1007,P1007&gt;O1007,Q1007&gt;P1007,K1007&gt;J1007),"CHECK","OK"))</f>
        <v>OK</v>
      </c>
    </row>
    <row r="1008" customFormat="false" ht="15" hidden="false" customHeight="false" outlineLevel="0" collapsed="false">
      <c r="A1008" s="21" t="n">
        <v>46235</v>
      </c>
      <c r="B1008" s="4" t="s">
        <v>109</v>
      </c>
      <c r="C1008" s="4" t="s">
        <v>122</v>
      </c>
      <c r="D1008" s="4" t="s">
        <v>132</v>
      </c>
      <c r="E1008" s="16" t="n">
        <v>0</v>
      </c>
      <c r="F1008" s="16" t="n">
        <v>0</v>
      </c>
      <c r="G1008" s="14" t="n">
        <v>0</v>
      </c>
      <c r="H1008" s="14" t="n">
        <v>0</v>
      </c>
      <c r="I1008" s="14" t="n">
        <v>0</v>
      </c>
      <c r="J1008" s="14" t="n">
        <v>9</v>
      </c>
      <c r="K1008" s="14" t="n">
        <v>7</v>
      </c>
      <c r="L1008" s="14" t="n">
        <v>4</v>
      </c>
      <c r="M1008" s="14" t="n">
        <v>3</v>
      </c>
      <c r="N1008" s="14" t="n">
        <v>2</v>
      </c>
      <c r="O1008" s="14" t="n">
        <v>6</v>
      </c>
      <c r="P1008" s="14" t="n">
        <v>5</v>
      </c>
      <c r="Q1008" s="14" t="n">
        <v>5</v>
      </c>
      <c r="R1008" s="16" t="n">
        <v>24000</v>
      </c>
      <c r="S1008" s="24" t="n">
        <v>19</v>
      </c>
      <c r="T1008" s="25" t="n">
        <f aca="false">IF(A1008="","",E1008+F1008)</f>
        <v>0</v>
      </c>
      <c r="U1008" s="26" t="str">
        <f aca="false">IFERROR(H1008/G1008,"")</f>
        <v/>
      </c>
      <c r="V1008" s="27" t="str">
        <f aca="false">IFERROR(J1008/I1008,"")</f>
        <v/>
      </c>
      <c r="W1008" s="27" t="n">
        <f aca="false">IFERROR(K1008/J1008,"")</f>
        <v>0.777777777777778</v>
      </c>
      <c r="X1008" s="25" t="n">
        <f aca="false">IFERROR(T1008/K1008,"")</f>
        <v>0</v>
      </c>
      <c r="Y1008" s="27" t="n">
        <f aca="false">IFERROR(O1008/K1008,"")</f>
        <v>0.857142857142857</v>
      </c>
      <c r="Z1008" s="27" t="n">
        <f aca="false">IFERROR(P1008/O1008,"")</f>
        <v>0.833333333333333</v>
      </c>
      <c r="AA1008" s="27" t="n">
        <f aca="false">IFERROR(Q1008/P1008,"")</f>
        <v>1</v>
      </c>
      <c r="AB1008" s="25" t="n">
        <f aca="false">IFERROR(T1008/P1008,"")</f>
        <v>0</v>
      </c>
      <c r="AC1008" s="25" t="n">
        <f aca="false">IFERROR(T1008/Q1008,"")</f>
        <v>0</v>
      </c>
      <c r="AD1008" s="25" t="n">
        <f aca="false">IFERROR(R1008/Q1008,"")</f>
        <v>4800</v>
      </c>
      <c r="AE1008" s="28" t="str">
        <f aca="false">IFERROR(R1008/T1008,"")</f>
        <v/>
      </c>
      <c r="AF1008" s="29" t="str">
        <f aca="false">IF(A1008="","",IF(OR(O1008&gt;K1008,P1008&gt;O1008,Q1008&gt;P1008,K1008&gt;J1008),"CHECK","OK"))</f>
        <v>OK</v>
      </c>
    </row>
    <row r="1009" customFormat="false" ht="15" hidden="false" customHeight="false" outlineLevel="0" collapsed="false">
      <c r="A1009" s="21" t="n">
        <v>46235</v>
      </c>
      <c r="B1009" s="4" t="s">
        <v>109</v>
      </c>
      <c r="C1009" s="4" t="s">
        <v>122</v>
      </c>
      <c r="D1009" s="4" t="s">
        <v>133</v>
      </c>
      <c r="E1009" s="16" t="n">
        <v>0</v>
      </c>
      <c r="F1009" s="16" t="n">
        <v>0</v>
      </c>
      <c r="G1009" s="14" t="n">
        <v>0</v>
      </c>
      <c r="H1009" s="14" t="n">
        <v>0</v>
      </c>
      <c r="I1009" s="14" t="n">
        <v>241</v>
      </c>
      <c r="J1009" s="14" t="n">
        <v>12</v>
      </c>
      <c r="K1009" s="14" t="n">
        <v>7</v>
      </c>
      <c r="L1009" s="14" t="n">
        <v>6</v>
      </c>
      <c r="M1009" s="14" t="n">
        <v>4</v>
      </c>
      <c r="N1009" s="14" t="n">
        <v>2</v>
      </c>
      <c r="O1009" s="14" t="n">
        <v>4</v>
      </c>
      <c r="P1009" s="14" t="n">
        <v>3</v>
      </c>
      <c r="Q1009" s="14" t="n">
        <v>3</v>
      </c>
      <c r="R1009" s="16" t="n">
        <v>15300</v>
      </c>
      <c r="S1009" s="24" t="n">
        <v>10</v>
      </c>
      <c r="T1009" s="25" t="n">
        <f aca="false">IF(A1009="","",E1009+F1009)</f>
        <v>0</v>
      </c>
      <c r="U1009" s="26" t="str">
        <f aca="false">IFERROR(H1009/G1009,"")</f>
        <v/>
      </c>
      <c r="V1009" s="27" t="n">
        <f aca="false">IFERROR(J1009/I1009,"")</f>
        <v>0.049792531120332</v>
      </c>
      <c r="W1009" s="27" t="n">
        <f aca="false">IFERROR(K1009/J1009,"")</f>
        <v>0.583333333333333</v>
      </c>
      <c r="X1009" s="25" t="n">
        <f aca="false">IFERROR(T1009/K1009,"")</f>
        <v>0</v>
      </c>
      <c r="Y1009" s="27" t="n">
        <f aca="false">IFERROR(O1009/K1009,"")</f>
        <v>0.571428571428571</v>
      </c>
      <c r="Z1009" s="27" t="n">
        <f aca="false">IFERROR(P1009/O1009,"")</f>
        <v>0.75</v>
      </c>
      <c r="AA1009" s="27" t="n">
        <f aca="false">IFERROR(Q1009/P1009,"")</f>
        <v>1</v>
      </c>
      <c r="AB1009" s="25" t="n">
        <f aca="false">IFERROR(T1009/P1009,"")</f>
        <v>0</v>
      </c>
      <c r="AC1009" s="25" t="n">
        <f aca="false">IFERROR(T1009/Q1009,"")</f>
        <v>0</v>
      </c>
      <c r="AD1009" s="25" t="n">
        <f aca="false">IFERROR(R1009/Q1009,"")</f>
        <v>5100</v>
      </c>
      <c r="AE1009" s="28" t="str">
        <f aca="false">IFERROR(R1009/T1009,"")</f>
        <v/>
      </c>
      <c r="AF1009" s="29" t="str">
        <f aca="false">IF(A1009="","",IF(OR(O1009&gt;K1009,P1009&gt;O1009,Q1009&gt;P1009,K1009&gt;J1009),"CHECK","OK"))</f>
        <v>OK</v>
      </c>
    </row>
    <row r="1010" customFormat="false" ht="15" hidden="false" customHeight="false" outlineLevel="0" collapsed="false">
      <c r="A1010" s="21" t="n">
        <v>46235</v>
      </c>
      <c r="B1010" s="4" t="s">
        <v>109</v>
      </c>
      <c r="C1010" s="4" t="s">
        <v>125</v>
      </c>
      <c r="D1010" s="4" t="s">
        <v>111</v>
      </c>
      <c r="E1010" s="16" t="n">
        <v>65900</v>
      </c>
      <c r="F1010" s="16" t="n">
        <v>5500</v>
      </c>
      <c r="G1010" s="14" t="n">
        <v>38448</v>
      </c>
      <c r="H1010" s="14" t="n">
        <v>1559</v>
      </c>
      <c r="I1010" s="14" t="n">
        <v>1433</v>
      </c>
      <c r="J1010" s="14" t="n">
        <v>90</v>
      </c>
      <c r="K1010" s="14" t="n">
        <v>61</v>
      </c>
      <c r="L1010" s="14" t="n">
        <v>45</v>
      </c>
      <c r="M1010" s="14" t="n">
        <v>31</v>
      </c>
      <c r="N1010" s="14" t="n">
        <v>14</v>
      </c>
      <c r="O1010" s="14" t="n">
        <v>34</v>
      </c>
      <c r="P1010" s="14" t="n">
        <v>28</v>
      </c>
      <c r="Q1010" s="14" t="n">
        <v>24</v>
      </c>
      <c r="R1010" s="16" t="n">
        <v>36300</v>
      </c>
      <c r="S1010" s="24" t="n">
        <v>20</v>
      </c>
      <c r="T1010" s="25" t="n">
        <f aca="false">IF(A1010="","",E1010+F1010)</f>
        <v>71400</v>
      </c>
      <c r="U1010" s="26" t="n">
        <f aca="false">IFERROR(H1010/G1010,"")</f>
        <v>0.0405482729920932</v>
      </c>
      <c r="V1010" s="27" t="n">
        <f aca="false">IFERROR(J1010/I1010,"")</f>
        <v>0.0628053035589672</v>
      </c>
      <c r="W1010" s="27" t="n">
        <f aca="false">IFERROR(K1010/J1010,"")</f>
        <v>0.677777777777778</v>
      </c>
      <c r="X1010" s="25" t="n">
        <f aca="false">IFERROR(T1010/K1010,"")</f>
        <v>1170.49180327869</v>
      </c>
      <c r="Y1010" s="27" t="n">
        <f aca="false">IFERROR(O1010/K1010,"")</f>
        <v>0.557377049180328</v>
      </c>
      <c r="Z1010" s="27" t="n">
        <f aca="false">IFERROR(P1010/O1010,"")</f>
        <v>0.823529411764706</v>
      </c>
      <c r="AA1010" s="27" t="n">
        <f aca="false">IFERROR(Q1010/P1010,"")</f>
        <v>0.857142857142857</v>
      </c>
      <c r="AB1010" s="25" t="n">
        <f aca="false">IFERROR(T1010/P1010,"")</f>
        <v>2550</v>
      </c>
      <c r="AC1010" s="25" t="n">
        <f aca="false">IFERROR(T1010/Q1010,"")</f>
        <v>2975</v>
      </c>
      <c r="AD1010" s="25" t="n">
        <f aca="false">IFERROR(R1010/Q1010,"")</f>
        <v>1512.5</v>
      </c>
      <c r="AE1010" s="28" t="n">
        <f aca="false">IFERROR(R1010/T1010,"")</f>
        <v>0.508403361344538</v>
      </c>
      <c r="AF1010" s="29" t="str">
        <f aca="false">IF(A1010="","",IF(OR(O1010&gt;K1010,P1010&gt;O1010,Q1010&gt;P1010,K1010&gt;J1010),"CHECK","OK"))</f>
        <v>OK</v>
      </c>
    </row>
    <row r="1011" customFormat="false" ht="15" hidden="false" customHeight="false" outlineLevel="0" collapsed="false">
      <c r="A1011" s="21" t="n">
        <v>46235</v>
      </c>
      <c r="B1011" s="4" t="s">
        <v>109</v>
      </c>
      <c r="C1011" s="4" t="s">
        <v>125</v>
      </c>
      <c r="D1011" s="4" t="s">
        <v>117</v>
      </c>
      <c r="E1011" s="16" t="n">
        <v>13700</v>
      </c>
      <c r="F1011" s="16" t="n">
        <v>1300</v>
      </c>
      <c r="G1011" s="14" t="n">
        <v>10185</v>
      </c>
      <c r="H1011" s="14" t="n">
        <v>1285</v>
      </c>
      <c r="I1011" s="14" t="n">
        <v>1106</v>
      </c>
      <c r="J1011" s="14" t="n">
        <v>104</v>
      </c>
      <c r="K1011" s="14" t="n">
        <v>91</v>
      </c>
      <c r="L1011" s="14" t="n">
        <v>52</v>
      </c>
      <c r="M1011" s="14" t="n">
        <v>36</v>
      </c>
      <c r="N1011" s="14" t="n">
        <v>16</v>
      </c>
      <c r="O1011" s="14" t="n">
        <v>60</v>
      </c>
      <c r="P1011" s="14" t="n">
        <v>47</v>
      </c>
      <c r="Q1011" s="14" t="n">
        <v>39</v>
      </c>
      <c r="R1011" s="16" t="n">
        <v>66300</v>
      </c>
      <c r="S1011" s="24" t="n">
        <v>17</v>
      </c>
      <c r="T1011" s="25" t="n">
        <f aca="false">IF(A1011="","",E1011+F1011)</f>
        <v>15000</v>
      </c>
      <c r="U1011" s="26" t="n">
        <f aca="false">IFERROR(H1011/G1011,"")</f>
        <v>0.126165930289642</v>
      </c>
      <c r="V1011" s="27" t="n">
        <f aca="false">IFERROR(J1011/I1011,"")</f>
        <v>0.0940325497287523</v>
      </c>
      <c r="W1011" s="27" t="n">
        <f aca="false">IFERROR(K1011/J1011,"")</f>
        <v>0.875</v>
      </c>
      <c r="X1011" s="25" t="n">
        <f aca="false">IFERROR(T1011/K1011,"")</f>
        <v>164.835164835165</v>
      </c>
      <c r="Y1011" s="27" t="n">
        <f aca="false">IFERROR(O1011/K1011,"")</f>
        <v>0.659340659340659</v>
      </c>
      <c r="Z1011" s="27" t="n">
        <f aca="false">IFERROR(P1011/O1011,"")</f>
        <v>0.783333333333333</v>
      </c>
      <c r="AA1011" s="27" t="n">
        <f aca="false">IFERROR(Q1011/P1011,"")</f>
        <v>0.829787234042553</v>
      </c>
      <c r="AB1011" s="25" t="n">
        <f aca="false">IFERROR(T1011/P1011,"")</f>
        <v>319.148936170213</v>
      </c>
      <c r="AC1011" s="25" t="n">
        <f aca="false">IFERROR(T1011/Q1011,"")</f>
        <v>384.615384615385</v>
      </c>
      <c r="AD1011" s="25" t="n">
        <f aca="false">IFERROR(R1011/Q1011,"")</f>
        <v>1700</v>
      </c>
      <c r="AE1011" s="28" t="n">
        <f aca="false">IFERROR(R1011/T1011,"")</f>
        <v>4.42</v>
      </c>
      <c r="AF1011" s="29" t="str">
        <f aca="false">IF(A1011="","",IF(OR(O1011&gt;K1011,P1011&gt;O1011,Q1011&gt;P1011,K1011&gt;J1011),"CHECK","OK"))</f>
        <v>OK</v>
      </c>
    </row>
    <row r="1012" customFormat="false" ht="15" hidden="false" customHeight="false" outlineLevel="0" collapsed="false">
      <c r="A1012" s="21" t="n">
        <v>46235</v>
      </c>
      <c r="B1012" s="4" t="s">
        <v>109</v>
      </c>
      <c r="C1012" s="4" t="s">
        <v>125</v>
      </c>
      <c r="D1012" s="4" t="s">
        <v>121</v>
      </c>
      <c r="E1012" s="16" t="n">
        <v>47500</v>
      </c>
      <c r="F1012" s="16" t="n">
        <v>3600</v>
      </c>
      <c r="G1012" s="14" t="n">
        <v>163299</v>
      </c>
      <c r="H1012" s="14" t="n">
        <v>2036</v>
      </c>
      <c r="I1012" s="14" t="n">
        <v>1605</v>
      </c>
      <c r="J1012" s="14" t="n">
        <v>78</v>
      </c>
      <c r="K1012" s="14" t="n">
        <v>39</v>
      </c>
      <c r="L1012" s="14" t="n">
        <v>39</v>
      </c>
      <c r="M1012" s="14" t="n">
        <v>27</v>
      </c>
      <c r="N1012" s="14" t="n">
        <v>12</v>
      </c>
      <c r="O1012" s="14" t="n">
        <v>20</v>
      </c>
      <c r="P1012" s="14" t="n">
        <v>15</v>
      </c>
      <c r="Q1012" s="14" t="n">
        <v>13</v>
      </c>
      <c r="R1012" s="16" t="n">
        <v>19500</v>
      </c>
      <c r="S1012" s="24" t="n">
        <v>11</v>
      </c>
      <c r="T1012" s="25" t="n">
        <f aca="false">IF(A1012="","",E1012+F1012)</f>
        <v>51100</v>
      </c>
      <c r="U1012" s="26" t="n">
        <f aca="false">IFERROR(H1012/G1012,"")</f>
        <v>0.0124679269315795</v>
      </c>
      <c r="V1012" s="27" t="n">
        <f aca="false">IFERROR(J1012/I1012,"")</f>
        <v>0.0485981308411215</v>
      </c>
      <c r="W1012" s="27" t="n">
        <f aca="false">IFERROR(K1012/J1012,"")</f>
        <v>0.5</v>
      </c>
      <c r="X1012" s="25" t="n">
        <f aca="false">IFERROR(T1012/K1012,"")</f>
        <v>1310.25641025641</v>
      </c>
      <c r="Y1012" s="27" t="n">
        <f aca="false">IFERROR(O1012/K1012,"")</f>
        <v>0.512820512820513</v>
      </c>
      <c r="Z1012" s="27" t="n">
        <f aca="false">IFERROR(P1012/O1012,"")</f>
        <v>0.75</v>
      </c>
      <c r="AA1012" s="27" t="n">
        <f aca="false">IFERROR(Q1012/P1012,"")</f>
        <v>0.866666666666667</v>
      </c>
      <c r="AB1012" s="25" t="n">
        <f aca="false">IFERROR(T1012/P1012,"")</f>
        <v>3406.66666666667</v>
      </c>
      <c r="AC1012" s="25" t="n">
        <f aca="false">IFERROR(T1012/Q1012,"")</f>
        <v>3930.76923076923</v>
      </c>
      <c r="AD1012" s="25" t="n">
        <f aca="false">IFERROR(R1012/Q1012,"")</f>
        <v>1500</v>
      </c>
      <c r="AE1012" s="28" t="n">
        <f aca="false">IFERROR(R1012/T1012,"")</f>
        <v>0.38160469667319</v>
      </c>
      <c r="AF1012" s="29" t="str">
        <f aca="false">IF(A1012="","",IF(OR(O1012&gt;K1012,P1012&gt;O1012,Q1012&gt;P1012,K1012&gt;J1012),"CHECK","OK"))</f>
        <v>OK</v>
      </c>
    </row>
    <row r="1013" customFormat="false" ht="15" hidden="false" customHeight="false" outlineLevel="0" collapsed="false">
      <c r="A1013" s="21" t="n">
        <v>46235</v>
      </c>
      <c r="B1013" s="4" t="s">
        <v>109</v>
      </c>
      <c r="C1013" s="4" t="s">
        <v>125</v>
      </c>
      <c r="D1013" s="4" t="s">
        <v>123</v>
      </c>
      <c r="E1013" s="16" t="n">
        <v>21400</v>
      </c>
      <c r="F1013" s="16" t="n">
        <v>4400</v>
      </c>
      <c r="G1013" s="14" t="n">
        <v>219041</v>
      </c>
      <c r="H1013" s="14" t="n">
        <v>899</v>
      </c>
      <c r="I1013" s="14" t="n">
        <v>696</v>
      </c>
      <c r="J1013" s="14" t="n">
        <v>18</v>
      </c>
      <c r="K1013" s="14" t="n">
        <v>9</v>
      </c>
      <c r="L1013" s="14" t="n">
        <v>9</v>
      </c>
      <c r="M1013" s="14" t="n">
        <v>6</v>
      </c>
      <c r="N1013" s="14" t="n">
        <v>3</v>
      </c>
      <c r="O1013" s="14" t="n">
        <v>4</v>
      </c>
      <c r="P1013" s="14" t="n">
        <v>3</v>
      </c>
      <c r="Q1013" s="14" t="n">
        <v>3</v>
      </c>
      <c r="R1013" s="16" t="n">
        <v>3900</v>
      </c>
      <c r="S1013" s="24" t="n">
        <v>14</v>
      </c>
      <c r="T1013" s="25" t="n">
        <f aca="false">IF(A1013="","",E1013+F1013)</f>
        <v>25800</v>
      </c>
      <c r="U1013" s="26" t="n">
        <f aca="false">IFERROR(H1013/G1013,"")</f>
        <v>0.00410425445464548</v>
      </c>
      <c r="V1013" s="27" t="n">
        <f aca="false">IFERROR(J1013/I1013,"")</f>
        <v>0.0258620689655172</v>
      </c>
      <c r="W1013" s="27" t="n">
        <f aca="false">IFERROR(K1013/J1013,"")</f>
        <v>0.5</v>
      </c>
      <c r="X1013" s="25" t="n">
        <f aca="false">IFERROR(T1013/K1013,"")</f>
        <v>2866.66666666667</v>
      </c>
      <c r="Y1013" s="27" t="n">
        <f aca="false">IFERROR(O1013/K1013,"")</f>
        <v>0.444444444444444</v>
      </c>
      <c r="Z1013" s="27" t="n">
        <f aca="false">IFERROR(P1013/O1013,"")</f>
        <v>0.75</v>
      </c>
      <c r="AA1013" s="27" t="n">
        <f aca="false">IFERROR(Q1013/P1013,"")</f>
        <v>1</v>
      </c>
      <c r="AB1013" s="25" t="n">
        <f aca="false">IFERROR(T1013/P1013,"")</f>
        <v>8600</v>
      </c>
      <c r="AC1013" s="25" t="n">
        <f aca="false">IFERROR(T1013/Q1013,"")</f>
        <v>8600</v>
      </c>
      <c r="AD1013" s="25" t="n">
        <f aca="false">IFERROR(R1013/Q1013,"")</f>
        <v>1300</v>
      </c>
      <c r="AE1013" s="28" t="n">
        <f aca="false">IFERROR(R1013/T1013,"")</f>
        <v>0.151162790697674</v>
      </c>
      <c r="AF1013" s="29" t="str">
        <f aca="false">IF(A1013="","",IF(OR(O1013&gt;K1013,P1013&gt;O1013,Q1013&gt;P1013,K1013&gt;J1013),"CHECK","OK"))</f>
        <v>OK</v>
      </c>
    </row>
    <row r="1014" customFormat="false" ht="15" hidden="false" customHeight="false" outlineLevel="0" collapsed="false">
      <c r="A1014" s="21" t="n">
        <v>46235</v>
      </c>
      <c r="B1014" s="4" t="s">
        <v>109</v>
      </c>
      <c r="C1014" s="4" t="s">
        <v>125</v>
      </c>
      <c r="D1014" s="4" t="s">
        <v>126</v>
      </c>
      <c r="E1014" s="16" t="n">
        <v>35600</v>
      </c>
      <c r="F1014" s="16" t="n">
        <v>5700</v>
      </c>
      <c r="G1014" s="14" t="n">
        <v>267750</v>
      </c>
      <c r="H1014" s="14" t="n">
        <v>2171</v>
      </c>
      <c r="I1014" s="14" t="n">
        <v>1484</v>
      </c>
      <c r="J1014" s="14" t="n">
        <v>67</v>
      </c>
      <c r="K1014" s="14" t="n">
        <v>33</v>
      </c>
      <c r="L1014" s="14" t="n">
        <v>34</v>
      </c>
      <c r="M1014" s="14" t="n">
        <v>23</v>
      </c>
      <c r="N1014" s="14" t="n">
        <v>10</v>
      </c>
      <c r="O1014" s="14" t="n">
        <v>16</v>
      </c>
      <c r="P1014" s="14" t="n">
        <v>11</v>
      </c>
      <c r="Q1014" s="14" t="n">
        <v>9</v>
      </c>
      <c r="R1014" s="16" t="n">
        <v>12200</v>
      </c>
      <c r="S1014" s="24" t="n">
        <v>18</v>
      </c>
      <c r="T1014" s="25" t="n">
        <f aca="false">IF(A1014="","",E1014+F1014)</f>
        <v>41300</v>
      </c>
      <c r="U1014" s="26" t="n">
        <f aca="false">IFERROR(H1014/G1014,"")</f>
        <v>0.00810830999066293</v>
      </c>
      <c r="V1014" s="27" t="n">
        <f aca="false">IFERROR(J1014/I1014,"")</f>
        <v>0.0451482479784367</v>
      </c>
      <c r="W1014" s="27" t="n">
        <f aca="false">IFERROR(K1014/J1014,"")</f>
        <v>0.492537313432836</v>
      </c>
      <c r="X1014" s="25" t="n">
        <f aca="false">IFERROR(T1014/K1014,"")</f>
        <v>1251.51515151515</v>
      </c>
      <c r="Y1014" s="27" t="n">
        <f aca="false">IFERROR(O1014/K1014,"")</f>
        <v>0.484848484848485</v>
      </c>
      <c r="Z1014" s="27" t="n">
        <f aca="false">IFERROR(P1014/O1014,"")</f>
        <v>0.6875</v>
      </c>
      <c r="AA1014" s="27" t="n">
        <f aca="false">IFERROR(Q1014/P1014,"")</f>
        <v>0.818181818181818</v>
      </c>
      <c r="AB1014" s="25" t="n">
        <f aca="false">IFERROR(T1014/P1014,"")</f>
        <v>3754.54545454545</v>
      </c>
      <c r="AC1014" s="25" t="n">
        <f aca="false">IFERROR(T1014/Q1014,"")</f>
        <v>4588.88888888889</v>
      </c>
      <c r="AD1014" s="25" t="n">
        <f aca="false">IFERROR(R1014/Q1014,"")</f>
        <v>1355.55555555556</v>
      </c>
      <c r="AE1014" s="28" t="n">
        <f aca="false">IFERROR(R1014/T1014,"")</f>
        <v>0.295399515738499</v>
      </c>
      <c r="AF1014" s="29" t="str">
        <f aca="false">IF(A1014="","",IF(OR(O1014&gt;K1014,P1014&gt;O1014,Q1014&gt;P1014,K1014&gt;J1014),"CHECK","OK"))</f>
        <v>OK</v>
      </c>
    </row>
    <row r="1015" customFormat="false" ht="15" hidden="false" customHeight="false" outlineLevel="0" collapsed="false">
      <c r="A1015" s="21" t="n">
        <v>46235</v>
      </c>
      <c r="B1015" s="4" t="s">
        <v>109</v>
      </c>
      <c r="C1015" s="4" t="s">
        <v>125</v>
      </c>
      <c r="D1015" s="4" t="s">
        <v>127</v>
      </c>
      <c r="E1015" s="16" t="n">
        <v>0</v>
      </c>
      <c r="F1015" s="16" t="n">
        <v>10500</v>
      </c>
      <c r="G1015" s="14" t="n">
        <v>58041</v>
      </c>
      <c r="H1015" s="14" t="n">
        <v>1870</v>
      </c>
      <c r="I1015" s="14" t="n">
        <v>1923</v>
      </c>
      <c r="J1015" s="14" t="n">
        <v>59</v>
      </c>
      <c r="K1015" s="14" t="n">
        <v>45</v>
      </c>
      <c r="L1015" s="14" t="n">
        <v>30</v>
      </c>
      <c r="M1015" s="14" t="n">
        <v>21</v>
      </c>
      <c r="N1015" s="14" t="n">
        <v>8</v>
      </c>
      <c r="O1015" s="14" t="n">
        <v>29</v>
      </c>
      <c r="P1015" s="14" t="n">
        <v>23</v>
      </c>
      <c r="Q1015" s="14" t="n">
        <v>21</v>
      </c>
      <c r="R1015" s="16" t="n">
        <v>28500</v>
      </c>
      <c r="S1015" s="24" t="n">
        <v>10</v>
      </c>
      <c r="T1015" s="25" t="n">
        <f aca="false">IF(A1015="","",E1015+F1015)</f>
        <v>10500</v>
      </c>
      <c r="U1015" s="26" t="n">
        <f aca="false">IFERROR(H1015/G1015,"")</f>
        <v>0.0322186040902121</v>
      </c>
      <c r="V1015" s="27" t="n">
        <f aca="false">IFERROR(J1015/I1015,"")</f>
        <v>0.03068122724909</v>
      </c>
      <c r="W1015" s="27" t="n">
        <f aca="false">IFERROR(K1015/J1015,"")</f>
        <v>0.76271186440678</v>
      </c>
      <c r="X1015" s="25" t="n">
        <f aca="false">IFERROR(T1015/K1015,"")</f>
        <v>233.333333333333</v>
      </c>
      <c r="Y1015" s="27" t="n">
        <f aca="false">IFERROR(O1015/K1015,"")</f>
        <v>0.644444444444445</v>
      </c>
      <c r="Z1015" s="27" t="n">
        <f aca="false">IFERROR(P1015/O1015,"")</f>
        <v>0.793103448275862</v>
      </c>
      <c r="AA1015" s="27" t="n">
        <f aca="false">IFERROR(Q1015/P1015,"")</f>
        <v>0.91304347826087</v>
      </c>
      <c r="AB1015" s="25" t="n">
        <f aca="false">IFERROR(T1015/P1015,"")</f>
        <v>456.521739130435</v>
      </c>
      <c r="AC1015" s="25" t="n">
        <f aca="false">IFERROR(T1015/Q1015,"")</f>
        <v>500</v>
      </c>
      <c r="AD1015" s="25" t="n">
        <f aca="false">IFERROR(R1015/Q1015,"")</f>
        <v>1357.14285714286</v>
      </c>
      <c r="AE1015" s="28" t="n">
        <f aca="false">IFERROR(R1015/T1015,"")</f>
        <v>2.71428571428571</v>
      </c>
      <c r="AF1015" s="29" t="str">
        <f aca="false">IF(A1015="","",IF(OR(O1015&gt;K1015,P1015&gt;O1015,Q1015&gt;P1015,K1015&gt;J1015),"CHECK","OK"))</f>
        <v>OK</v>
      </c>
    </row>
    <row r="1016" customFormat="false" ht="15" hidden="false" customHeight="false" outlineLevel="0" collapsed="false">
      <c r="A1016" s="21" t="n">
        <v>46235</v>
      </c>
      <c r="B1016" s="4" t="s">
        <v>109</v>
      </c>
      <c r="C1016" s="4" t="s">
        <v>125</v>
      </c>
      <c r="D1016" s="4" t="s">
        <v>128</v>
      </c>
      <c r="E1016" s="16" t="n">
        <v>0</v>
      </c>
      <c r="F1016" s="16" t="n">
        <v>3400</v>
      </c>
      <c r="G1016" s="14" t="n">
        <v>24164</v>
      </c>
      <c r="H1016" s="14" t="n">
        <v>1217</v>
      </c>
      <c r="I1016" s="14" t="n">
        <v>1062</v>
      </c>
      <c r="J1016" s="14" t="n">
        <v>289</v>
      </c>
      <c r="K1016" s="14" t="n">
        <v>215</v>
      </c>
      <c r="L1016" s="14" t="n">
        <v>217</v>
      </c>
      <c r="M1016" s="14" t="n">
        <v>29</v>
      </c>
      <c r="N1016" s="14" t="n">
        <v>43</v>
      </c>
      <c r="O1016" s="14" t="n">
        <v>130</v>
      </c>
      <c r="P1016" s="14" t="n">
        <v>99</v>
      </c>
      <c r="Q1016" s="14" t="n">
        <v>82</v>
      </c>
      <c r="R1016" s="16" t="n">
        <v>111200</v>
      </c>
      <c r="S1016" s="24" t="n">
        <v>16</v>
      </c>
      <c r="T1016" s="25" t="n">
        <f aca="false">IF(A1016="","",E1016+F1016)</f>
        <v>3400</v>
      </c>
      <c r="U1016" s="26" t="n">
        <f aca="false">IFERROR(H1016/G1016,"")</f>
        <v>0.0503641781162059</v>
      </c>
      <c r="V1016" s="27" t="n">
        <f aca="false">IFERROR(J1016/I1016,"")</f>
        <v>0.272128060263654</v>
      </c>
      <c r="W1016" s="27" t="n">
        <f aca="false">IFERROR(K1016/J1016,"")</f>
        <v>0.743944636678201</v>
      </c>
      <c r="X1016" s="25" t="n">
        <f aca="false">IFERROR(T1016/K1016,"")</f>
        <v>15.8139534883721</v>
      </c>
      <c r="Y1016" s="27" t="n">
        <f aca="false">IFERROR(O1016/K1016,"")</f>
        <v>0.604651162790698</v>
      </c>
      <c r="Z1016" s="27" t="n">
        <f aca="false">IFERROR(P1016/O1016,"")</f>
        <v>0.761538461538462</v>
      </c>
      <c r="AA1016" s="27" t="n">
        <f aca="false">IFERROR(Q1016/P1016,"")</f>
        <v>0.828282828282828</v>
      </c>
      <c r="AB1016" s="25" t="n">
        <f aca="false">IFERROR(T1016/P1016,"")</f>
        <v>34.3434343434343</v>
      </c>
      <c r="AC1016" s="25" t="n">
        <f aca="false">IFERROR(T1016/Q1016,"")</f>
        <v>41.4634146341463</v>
      </c>
      <c r="AD1016" s="25" t="n">
        <f aca="false">IFERROR(R1016/Q1016,"")</f>
        <v>1356.09756097561</v>
      </c>
      <c r="AE1016" s="28" t="n">
        <f aca="false">IFERROR(R1016/T1016,"")</f>
        <v>32.7058823529412</v>
      </c>
      <c r="AF1016" s="29" t="str">
        <f aca="false">IF(A1016="","",IF(OR(O1016&gt;K1016,P1016&gt;O1016,Q1016&gt;P1016,K1016&gt;J1016),"CHECK","OK"))</f>
        <v>OK</v>
      </c>
    </row>
    <row r="1017" customFormat="false" ht="15" hidden="false" customHeight="false" outlineLevel="0" collapsed="false">
      <c r="A1017" s="21" t="n">
        <v>46235</v>
      </c>
      <c r="B1017" s="4" t="s">
        <v>109</v>
      </c>
      <c r="C1017" s="4" t="s">
        <v>125</v>
      </c>
      <c r="D1017" s="4" t="s">
        <v>129</v>
      </c>
      <c r="E1017" s="16" t="n">
        <v>0</v>
      </c>
      <c r="F1017" s="16" t="n">
        <v>7200</v>
      </c>
      <c r="G1017" s="14" t="n">
        <v>33963</v>
      </c>
      <c r="H1017" s="14" t="n">
        <v>373</v>
      </c>
      <c r="I1017" s="14" t="n">
        <v>323</v>
      </c>
      <c r="J1017" s="14" t="n">
        <v>7</v>
      </c>
      <c r="K1017" s="14" t="n">
        <v>3</v>
      </c>
      <c r="L1017" s="14" t="n">
        <v>4</v>
      </c>
      <c r="M1017" s="14" t="n">
        <v>2</v>
      </c>
      <c r="N1017" s="14" t="n">
        <v>1</v>
      </c>
      <c r="O1017" s="14" t="n">
        <v>2</v>
      </c>
      <c r="P1017" s="14" t="n">
        <v>1</v>
      </c>
      <c r="Q1017" s="14" t="n">
        <v>1</v>
      </c>
      <c r="R1017" s="16" t="n">
        <v>1300</v>
      </c>
      <c r="S1017" s="24" t="n">
        <v>17</v>
      </c>
      <c r="T1017" s="25" t="n">
        <f aca="false">IF(A1017="","",E1017+F1017)</f>
        <v>7200</v>
      </c>
      <c r="U1017" s="26" t="n">
        <f aca="false">IFERROR(H1017/G1017,"")</f>
        <v>0.0109825398227483</v>
      </c>
      <c r="V1017" s="27" t="n">
        <f aca="false">IFERROR(J1017/I1017,"")</f>
        <v>0.021671826625387</v>
      </c>
      <c r="W1017" s="27" t="n">
        <f aca="false">IFERROR(K1017/J1017,"")</f>
        <v>0.428571428571429</v>
      </c>
      <c r="X1017" s="25" t="n">
        <f aca="false">IFERROR(T1017/K1017,"")</f>
        <v>2400</v>
      </c>
      <c r="Y1017" s="27" t="n">
        <f aca="false">IFERROR(O1017/K1017,"")</f>
        <v>0.666666666666667</v>
      </c>
      <c r="Z1017" s="27" t="n">
        <f aca="false">IFERROR(P1017/O1017,"")</f>
        <v>0.5</v>
      </c>
      <c r="AA1017" s="27" t="n">
        <f aca="false">IFERROR(Q1017/P1017,"")</f>
        <v>1</v>
      </c>
      <c r="AB1017" s="25" t="n">
        <f aca="false">IFERROR(T1017/P1017,"")</f>
        <v>7200</v>
      </c>
      <c r="AC1017" s="25" t="n">
        <f aca="false">IFERROR(T1017/Q1017,"")</f>
        <v>7200</v>
      </c>
      <c r="AD1017" s="25" t="n">
        <f aca="false">IFERROR(R1017/Q1017,"")</f>
        <v>1300</v>
      </c>
      <c r="AE1017" s="28" t="n">
        <f aca="false">IFERROR(R1017/T1017,"")</f>
        <v>0.180555555555556</v>
      </c>
      <c r="AF1017" s="29" t="str">
        <f aca="false">IF(A1017="","",IF(OR(O1017&gt;K1017,P1017&gt;O1017,Q1017&gt;P1017,K1017&gt;J1017),"CHECK","OK"))</f>
        <v>OK</v>
      </c>
    </row>
    <row r="1018" customFormat="false" ht="15" hidden="false" customHeight="false" outlineLevel="0" collapsed="false">
      <c r="A1018" s="21" t="n">
        <v>46235</v>
      </c>
      <c r="B1018" s="4" t="s">
        <v>109</v>
      </c>
      <c r="C1018" s="4" t="s">
        <v>125</v>
      </c>
      <c r="D1018" s="4" t="s">
        <v>130</v>
      </c>
      <c r="E1018" s="16" t="n">
        <v>0</v>
      </c>
      <c r="F1018" s="16" t="n">
        <v>0</v>
      </c>
      <c r="G1018" s="14" t="n">
        <v>0</v>
      </c>
      <c r="H1018" s="14" t="n">
        <v>0</v>
      </c>
      <c r="I1018" s="14" t="n">
        <v>0</v>
      </c>
      <c r="J1018" s="14" t="n">
        <v>16</v>
      </c>
      <c r="K1018" s="14" t="n">
        <v>9</v>
      </c>
      <c r="L1018" s="14" t="n">
        <v>0</v>
      </c>
      <c r="M1018" s="14" t="n">
        <v>0</v>
      </c>
      <c r="N1018" s="14" t="n">
        <v>16</v>
      </c>
      <c r="O1018" s="14" t="n">
        <v>6</v>
      </c>
      <c r="P1018" s="14" t="n">
        <v>5</v>
      </c>
      <c r="Q1018" s="14" t="n">
        <v>5</v>
      </c>
      <c r="R1018" s="16" t="n">
        <v>8400</v>
      </c>
      <c r="S1018" s="24" t="n">
        <v>19</v>
      </c>
      <c r="T1018" s="25" t="n">
        <f aca="false">IF(A1018="","",E1018+F1018)</f>
        <v>0</v>
      </c>
      <c r="U1018" s="26" t="str">
        <f aca="false">IFERROR(H1018/G1018,"")</f>
        <v/>
      </c>
      <c r="V1018" s="27" t="str">
        <f aca="false">IFERROR(J1018/I1018,"")</f>
        <v/>
      </c>
      <c r="W1018" s="27" t="n">
        <f aca="false">IFERROR(K1018/J1018,"")</f>
        <v>0.5625</v>
      </c>
      <c r="X1018" s="25" t="n">
        <f aca="false">IFERROR(T1018/K1018,"")</f>
        <v>0</v>
      </c>
      <c r="Y1018" s="27" t="n">
        <f aca="false">IFERROR(O1018/K1018,"")</f>
        <v>0.666666666666667</v>
      </c>
      <c r="Z1018" s="27" t="n">
        <f aca="false">IFERROR(P1018/O1018,"")</f>
        <v>0.833333333333333</v>
      </c>
      <c r="AA1018" s="27" t="n">
        <f aca="false">IFERROR(Q1018/P1018,"")</f>
        <v>1</v>
      </c>
      <c r="AB1018" s="25" t="n">
        <f aca="false">IFERROR(T1018/P1018,"")</f>
        <v>0</v>
      </c>
      <c r="AC1018" s="25" t="n">
        <f aca="false">IFERROR(T1018/Q1018,"")</f>
        <v>0</v>
      </c>
      <c r="AD1018" s="25" t="n">
        <f aca="false">IFERROR(R1018/Q1018,"")</f>
        <v>1680</v>
      </c>
      <c r="AE1018" s="28" t="str">
        <f aca="false">IFERROR(R1018/T1018,"")</f>
        <v/>
      </c>
      <c r="AF1018" s="29" t="str">
        <f aca="false">IF(A1018="","",IF(OR(O1018&gt;K1018,P1018&gt;O1018,Q1018&gt;P1018,K1018&gt;J1018),"CHECK","OK"))</f>
        <v>OK</v>
      </c>
    </row>
    <row r="1019" customFormat="false" ht="15" hidden="false" customHeight="false" outlineLevel="0" collapsed="false">
      <c r="A1019" s="21" t="n">
        <v>46235</v>
      </c>
      <c r="B1019" s="4" t="s">
        <v>109</v>
      </c>
      <c r="C1019" s="4" t="s">
        <v>125</v>
      </c>
      <c r="D1019" s="4" t="s">
        <v>131</v>
      </c>
      <c r="E1019" s="16" t="n">
        <v>0</v>
      </c>
      <c r="F1019" s="16" t="n">
        <v>2200</v>
      </c>
      <c r="G1019" s="14" t="n">
        <v>13362</v>
      </c>
      <c r="H1019" s="14" t="n">
        <v>275</v>
      </c>
      <c r="I1019" s="14" t="n">
        <v>185</v>
      </c>
      <c r="J1019" s="14" t="n">
        <v>9</v>
      </c>
      <c r="K1019" s="14" t="n">
        <v>5</v>
      </c>
      <c r="L1019" s="14" t="n">
        <v>4</v>
      </c>
      <c r="M1019" s="14" t="n">
        <v>3</v>
      </c>
      <c r="N1019" s="14" t="n">
        <v>2</v>
      </c>
      <c r="O1019" s="14" t="n">
        <v>3</v>
      </c>
      <c r="P1019" s="14" t="n">
        <v>2</v>
      </c>
      <c r="Q1019" s="14" t="n">
        <v>2</v>
      </c>
      <c r="R1019" s="16" t="n">
        <v>2700</v>
      </c>
      <c r="S1019" s="24" t="n">
        <v>13</v>
      </c>
      <c r="T1019" s="25" t="n">
        <f aca="false">IF(A1019="","",E1019+F1019)</f>
        <v>2200</v>
      </c>
      <c r="U1019" s="26" t="n">
        <f aca="false">IFERROR(H1019/G1019,"")</f>
        <v>0.0205807513845233</v>
      </c>
      <c r="V1019" s="27" t="n">
        <f aca="false">IFERROR(J1019/I1019,"")</f>
        <v>0.0486486486486487</v>
      </c>
      <c r="W1019" s="27" t="n">
        <f aca="false">IFERROR(K1019/J1019,"")</f>
        <v>0.555555555555556</v>
      </c>
      <c r="X1019" s="25" t="n">
        <f aca="false">IFERROR(T1019/K1019,"")</f>
        <v>440</v>
      </c>
      <c r="Y1019" s="27" t="n">
        <f aca="false">IFERROR(O1019/K1019,"")</f>
        <v>0.6</v>
      </c>
      <c r="Z1019" s="27" t="n">
        <f aca="false">IFERROR(P1019/O1019,"")</f>
        <v>0.666666666666667</v>
      </c>
      <c r="AA1019" s="27" t="n">
        <f aca="false">IFERROR(Q1019/P1019,"")</f>
        <v>1</v>
      </c>
      <c r="AB1019" s="25" t="n">
        <f aca="false">IFERROR(T1019/P1019,"")</f>
        <v>1100</v>
      </c>
      <c r="AC1019" s="25" t="n">
        <f aca="false">IFERROR(T1019/Q1019,"")</f>
        <v>1100</v>
      </c>
      <c r="AD1019" s="25" t="n">
        <f aca="false">IFERROR(R1019/Q1019,"")</f>
        <v>1350</v>
      </c>
      <c r="AE1019" s="28" t="n">
        <f aca="false">IFERROR(R1019/T1019,"")</f>
        <v>1.22727272727273</v>
      </c>
      <c r="AF1019" s="29" t="str">
        <f aca="false">IF(A1019="","",IF(OR(O1019&gt;K1019,P1019&gt;O1019,Q1019&gt;P1019,K1019&gt;J1019),"CHECK","OK"))</f>
        <v>OK</v>
      </c>
    </row>
    <row r="1020" customFormat="false" ht="15" hidden="false" customHeight="false" outlineLevel="0" collapsed="false">
      <c r="A1020" s="21" t="n">
        <v>46235</v>
      </c>
      <c r="B1020" s="4" t="s">
        <v>109</v>
      </c>
      <c r="C1020" s="4" t="s">
        <v>125</v>
      </c>
      <c r="D1020" s="4" t="s">
        <v>132</v>
      </c>
      <c r="E1020" s="16" t="n">
        <v>0</v>
      </c>
      <c r="F1020" s="16" t="n">
        <v>0</v>
      </c>
      <c r="G1020" s="14" t="n">
        <v>0</v>
      </c>
      <c r="H1020" s="14" t="n">
        <v>0</v>
      </c>
      <c r="I1020" s="14" t="n">
        <v>0</v>
      </c>
      <c r="J1020" s="14" t="n">
        <v>11</v>
      </c>
      <c r="K1020" s="14" t="n">
        <v>8</v>
      </c>
      <c r="L1020" s="14" t="n">
        <v>6</v>
      </c>
      <c r="M1020" s="14" t="n">
        <v>4</v>
      </c>
      <c r="N1020" s="14" t="n">
        <v>1</v>
      </c>
      <c r="O1020" s="14" t="n">
        <v>5</v>
      </c>
      <c r="P1020" s="14" t="n">
        <v>4</v>
      </c>
      <c r="Q1020" s="14" t="n">
        <v>4</v>
      </c>
      <c r="R1020" s="16" t="n">
        <v>5700</v>
      </c>
      <c r="S1020" s="24" t="n">
        <v>24</v>
      </c>
      <c r="T1020" s="25" t="n">
        <f aca="false">IF(A1020="","",E1020+F1020)</f>
        <v>0</v>
      </c>
      <c r="U1020" s="26" t="str">
        <f aca="false">IFERROR(H1020/G1020,"")</f>
        <v/>
      </c>
      <c r="V1020" s="27" t="str">
        <f aca="false">IFERROR(J1020/I1020,"")</f>
        <v/>
      </c>
      <c r="W1020" s="27" t="n">
        <f aca="false">IFERROR(K1020/J1020,"")</f>
        <v>0.727272727272727</v>
      </c>
      <c r="X1020" s="25" t="n">
        <f aca="false">IFERROR(T1020/K1020,"")</f>
        <v>0</v>
      </c>
      <c r="Y1020" s="27" t="n">
        <f aca="false">IFERROR(O1020/K1020,"")</f>
        <v>0.625</v>
      </c>
      <c r="Z1020" s="27" t="n">
        <f aca="false">IFERROR(P1020/O1020,"")</f>
        <v>0.8</v>
      </c>
      <c r="AA1020" s="27" t="n">
        <f aca="false">IFERROR(Q1020/P1020,"")</f>
        <v>1</v>
      </c>
      <c r="AB1020" s="25" t="n">
        <f aca="false">IFERROR(T1020/P1020,"")</f>
        <v>0</v>
      </c>
      <c r="AC1020" s="25" t="n">
        <f aca="false">IFERROR(T1020/Q1020,"")</f>
        <v>0</v>
      </c>
      <c r="AD1020" s="25" t="n">
        <f aca="false">IFERROR(R1020/Q1020,"")</f>
        <v>1425</v>
      </c>
      <c r="AE1020" s="28" t="str">
        <f aca="false">IFERROR(R1020/T1020,"")</f>
        <v/>
      </c>
      <c r="AF1020" s="29" t="str">
        <f aca="false">IF(A1020="","",IF(OR(O1020&gt;K1020,P1020&gt;O1020,Q1020&gt;P1020,K1020&gt;J1020),"CHECK","OK"))</f>
        <v>OK</v>
      </c>
    </row>
    <row r="1021" customFormat="false" ht="15" hidden="false" customHeight="false" outlineLevel="0" collapsed="false">
      <c r="A1021" s="21" t="n">
        <v>46235</v>
      </c>
      <c r="B1021" s="4" t="s">
        <v>109</v>
      </c>
      <c r="C1021" s="4" t="s">
        <v>125</v>
      </c>
      <c r="D1021" s="4" t="s">
        <v>133</v>
      </c>
      <c r="E1021" s="16" t="n">
        <v>0</v>
      </c>
      <c r="F1021" s="16" t="n">
        <v>0</v>
      </c>
      <c r="G1021" s="14" t="n">
        <v>0</v>
      </c>
      <c r="H1021" s="14" t="n">
        <v>0</v>
      </c>
      <c r="I1021" s="14" t="n">
        <v>461</v>
      </c>
      <c r="J1021" s="14" t="n">
        <v>24</v>
      </c>
      <c r="K1021" s="14" t="n">
        <v>15</v>
      </c>
      <c r="L1021" s="14" t="n">
        <v>12</v>
      </c>
      <c r="M1021" s="14" t="n">
        <v>8</v>
      </c>
      <c r="N1021" s="14" t="n">
        <v>4</v>
      </c>
      <c r="O1021" s="14" t="n">
        <v>9</v>
      </c>
      <c r="P1021" s="14" t="n">
        <v>7</v>
      </c>
      <c r="Q1021" s="14" t="n">
        <v>6</v>
      </c>
      <c r="R1021" s="16" t="n">
        <v>9600</v>
      </c>
      <c r="S1021" s="24" t="n">
        <v>17</v>
      </c>
      <c r="T1021" s="25" t="n">
        <f aca="false">IF(A1021="","",E1021+F1021)</f>
        <v>0</v>
      </c>
      <c r="U1021" s="26" t="str">
        <f aca="false">IFERROR(H1021/G1021,"")</f>
        <v/>
      </c>
      <c r="V1021" s="27" t="n">
        <f aca="false">IFERROR(J1021/I1021,"")</f>
        <v>0.052060737527115</v>
      </c>
      <c r="W1021" s="27" t="n">
        <f aca="false">IFERROR(K1021/J1021,"")</f>
        <v>0.625</v>
      </c>
      <c r="X1021" s="25" t="n">
        <f aca="false">IFERROR(T1021/K1021,"")</f>
        <v>0</v>
      </c>
      <c r="Y1021" s="27" t="n">
        <f aca="false">IFERROR(O1021/K1021,"")</f>
        <v>0.6</v>
      </c>
      <c r="Z1021" s="27" t="n">
        <f aca="false">IFERROR(P1021/O1021,"")</f>
        <v>0.777777777777778</v>
      </c>
      <c r="AA1021" s="27" t="n">
        <f aca="false">IFERROR(Q1021/P1021,"")</f>
        <v>0.857142857142857</v>
      </c>
      <c r="AB1021" s="25" t="n">
        <f aca="false">IFERROR(T1021/P1021,"")</f>
        <v>0</v>
      </c>
      <c r="AC1021" s="25" t="n">
        <f aca="false">IFERROR(T1021/Q1021,"")</f>
        <v>0</v>
      </c>
      <c r="AD1021" s="25" t="n">
        <f aca="false">IFERROR(R1021/Q1021,"")</f>
        <v>1600</v>
      </c>
      <c r="AE1021" s="28" t="str">
        <f aca="false">IFERROR(R1021/T1021,"")</f>
        <v/>
      </c>
      <c r="AF1021" s="29" t="str">
        <f aca="false">IF(A1021="","",IF(OR(O1021&gt;K1021,P1021&gt;O1021,Q1021&gt;P1021,K1021&gt;J1021),"CHECK","OK"))</f>
        <v>OK</v>
      </c>
    </row>
    <row r="1022" customFormat="false" ht="15" hidden="false" customHeight="false" outlineLevel="0" collapsed="false">
      <c r="A1022" s="21" t="n">
        <v>46235</v>
      </c>
      <c r="B1022" s="4" t="s">
        <v>115</v>
      </c>
      <c r="C1022" s="4" t="s">
        <v>120</v>
      </c>
      <c r="D1022" s="4" t="s">
        <v>111</v>
      </c>
      <c r="E1022" s="16" t="n">
        <v>71300</v>
      </c>
      <c r="F1022" s="16" t="n">
        <v>6400</v>
      </c>
      <c r="G1022" s="14" t="n">
        <v>9189</v>
      </c>
      <c r="H1022" s="14" t="n">
        <v>451</v>
      </c>
      <c r="I1022" s="14" t="n">
        <v>369</v>
      </c>
      <c r="J1022" s="14" t="n">
        <v>24</v>
      </c>
      <c r="K1022" s="14" t="n">
        <v>18</v>
      </c>
      <c r="L1022" s="14" t="n">
        <v>12</v>
      </c>
      <c r="M1022" s="14" t="n">
        <v>8</v>
      </c>
      <c r="N1022" s="14" t="n">
        <v>4</v>
      </c>
      <c r="O1022" s="14" t="n">
        <v>11</v>
      </c>
      <c r="P1022" s="14" t="n">
        <v>9</v>
      </c>
      <c r="Q1022" s="14" t="n">
        <v>5</v>
      </c>
      <c r="R1022" s="16" t="n">
        <v>408500</v>
      </c>
      <c r="S1022" s="24" t="n">
        <v>19</v>
      </c>
      <c r="T1022" s="25" t="n">
        <f aca="false">IF(A1022="","",E1022+F1022)</f>
        <v>77700</v>
      </c>
      <c r="U1022" s="26" t="n">
        <f aca="false">IFERROR(H1022/G1022,"")</f>
        <v>0.0490804222439874</v>
      </c>
      <c r="V1022" s="27" t="n">
        <f aca="false">IFERROR(J1022/I1022,"")</f>
        <v>0.0650406504065041</v>
      </c>
      <c r="W1022" s="27" t="n">
        <f aca="false">IFERROR(K1022/J1022,"")</f>
        <v>0.75</v>
      </c>
      <c r="X1022" s="25" t="n">
        <f aca="false">IFERROR(T1022/K1022,"")</f>
        <v>4316.66666666667</v>
      </c>
      <c r="Y1022" s="27" t="n">
        <f aca="false">IFERROR(O1022/K1022,"")</f>
        <v>0.611111111111111</v>
      </c>
      <c r="Z1022" s="27" t="n">
        <f aca="false">IFERROR(P1022/O1022,"")</f>
        <v>0.818181818181818</v>
      </c>
      <c r="AA1022" s="27" t="n">
        <f aca="false">IFERROR(Q1022/P1022,"")</f>
        <v>0.555555555555556</v>
      </c>
      <c r="AB1022" s="25" t="n">
        <f aca="false">IFERROR(T1022/P1022,"")</f>
        <v>8633.33333333333</v>
      </c>
      <c r="AC1022" s="25" t="n">
        <f aca="false">IFERROR(T1022/Q1022,"")</f>
        <v>15540</v>
      </c>
      <c r="AD1022" s="25" t="n">
        <f aca="false">IFERROR(R1022/Q1022,"")</f>
        <v>81700</v>
      </c>
      <c r="AE1022" s="28" t="n">
        <f aca="false">IFERROR(R1022/T1022,"")</f>
        <v>5.25740025740026</v>
      </c>
      <c r="AF1022" s="29" t="str">
        <f aca="false">IF(A1022="","",IF(OR(O1022&gt;K1022,P1022&gt;O1022,Q1022&gt;P1022,K1022&gt;J1022),"CHECK","OK"))</f>
        <v>OK</v>
      </c>
    </row>
    <row r="1023" customFormat="false" ht="15" hidden="false" customHeight="false" outlineLevel="0" collapsed="false">
      <c r="A1023" s="21" t="n">
        <v>46235</v>
      </c>
      <c r="B1023" s="4" t="s">
        <v>115</v>
      </c>
      <c r="C1023" s="4" t="s">
        <v>120</v>
      </c>
      <c r="D1023" s="4" t="s">
        <v>117</v>
      </c>
      <c r="E1023" s="16" t="n">
        <v>17000</v>
      </c>
      <c r="F1023" s="16" t="n">
        <v>1600</v>
      </c>
      <c r="G1023" s="14" t="n">
        <v>2670</v>
      </c>
      <c r="H1023" s="14" t="n">
        <v>345</v>
      </c>
      <c r="I1023" s="14" t="n">
        <v>330</v>
      </c>
      <c r="J1023" s="14" t="n">
        <v>30</v>
      </c>
      <c r="K1023" s="14" t="n">
        <v>24</v>
      </c>
      <c r="L1023" s="14" t="n">
        <v>15</v>
      </c>
      <c r="M1023" s="14" t="n">
        <v>10</v>
      </c>
      <c r="N1023" s="14" t="n">
        <v>5</v>
      </c>
      <c r="O1023" s="14" t="n">
        <v>15</v>
      </c>
      <c r="P1023" s="14" t="n">
        <v>13</v>
      </c>
      <c r="Q1023" s="14" t="n">
        <v>7</v>
      </c>
      <c r="R1023" s="16" t="n">
        <v>670300</v>
      </c>
      <c r="S1023" s="24" t="n">
        <v>11</v>
      </c>
      <c r="T1023" s="25" t="n">
        <f aca="false">IF(A1023="","",E1023+F1023)</f>
        <v>18600</v>
      </c>
      <c r="U1023" s="26" t="n">
        <f aca="false">IFERROR(H1023/G1023,"")</f>
        <v>0.129213483146067</v>
      </c>
      <c r="V1023" s="27" t="n">
        <f aca="false">IFERROR(J1023/I1023,"")</f>
        <v>0.0909090909090909</v>
      </c>
      <c r="W1023" s="27" t="n">
        <f aca="false">IFERROR(K1023/J1023,"")</f>
        <v>0.8</v>
      </c>
      <c r="X1023" s="25" t="n">
        <f aca="false">IFERROR(T1023/K1023,"")</f>
        <v>775</v>
      </c>
      <c r="Y1023" s="27" t="n">
        <f aca="false">IFERROR(O1023/K1023,"")</f>
        <v>0.625</v>
      </c>
      <c r="Z1023" s="27" t="n">
        <f aca="false">IFERROR(P1023/O1023,"")</f>
        <v>0.866666666666667</v>
      </c>
      <c r="AA1023" s="27" t="n">
        <f aca="false">IFERROR(Q1023/P1023,"")</f>
        <v>0.538461538461538</v>
      </c>
      <c r="AB1023" s="25" t="n">
        <f aca="false">IFERROR(T1023/P1023,"")</f>
        <v>1430.76923076923</v>
      </c>
      <c r="AC1023" s="25" t="n">
        <f aca="false">IFERROR(T1023/Q1023,"")</f>
        <v>2657.14285714286</v>
      </c>
      <c r="AD1023" s="25" t="n">
        <f aca="false">IFERROR(R1023/Q1023,"")</f>
        <v>95757.1428571429</v>
      </c>
      <c r="AE1023" s="28" t="n">
        <f aca="false">IFERROR(R1023/T1023,"")</f>
        <v>36.0376344086022</v>
      </c>
      <c r="AF1023" s="29" t="str">
        <f aca="false">IF(A1023="","",IF(OR(O1023&gt;K1023,P1023&gt;O1023,Q1023&gt;P1023,K1023&gt;J1023),"CHECK","OK"))</f>
        <v>OK</v>
      </c>
    </row>
    <row r="1024" customFormat="false" ht="15" hidden="false" customHeight="false" outlineLevel="0" collapsed="false">
      <c r="A1024" s="21" t="n">
        <v>46235</v>
      </c>
      <c r="B1024" s="4" t="s">
        <v>115</v>
      </c>
      <c r="C1024" s="4" t="s">
        <v>120</v>
      </c>
      <c r="D1024" s="4" t="s">
        <v>121</v>
      </c>
      <c r="E1024" s="16" t="n">
        <v>54300</v>
      </c>
      <c r="F1024" s="16" t="n">
        <v>4500</v>
      </c>
      <c r="G1024" s="14" t="n">
        <v>36792</v>
      </c>
      <c r="H1024" s="14" t="n">
        <v>418</v>
      </c>
      <c r="I1024" s="14" t="n">
        <v>377</v>
      </c>
      <c r="J1024" s="14" t="n">
        <v>20</v>
      </c>
      <c r="K1024" s="14" t="n">
        <v>12</v>
      </c>
      <c r="L1024" s="14" t="n">
        <v>10</v>
      </c>
      <c r="M1024" s="14" t="n">
        <v>7</v>
      </c>
      <c r="N1024" s="14" t="n">
        <v>3</v>
      </c>
      <c r="O1024" s="14" t="n">
        <v>7</v>
      </c>
      <c r="P1024" s="14" t="n">
        <v>6</v>
      </c>
      <c r="Q1024" s="14" t="n">
        <v>3</v>
      </c>
      <c r="R1024" s="16" t="n">
        <v>280800</v>
      </c>
      <c r="S1024" s="24" t="n">
        <v>9</v>
      </c>
      <c r="T1024" s="25" t="n">
        <f aca="false">IF(A1024="","",E1024+F1024)</f>
        <v>58800</v>
      </c>
      <c r="U1024" s="26" t="n">
        <f aca="false">IFERROR(H1024/G1024,"")</f>
        <v>0.0113611654707545</v>
      </c>
      <c r="V1024" s="27" t="n">
        <f aca="false">IFERROR(J1024/I1024,"")</f>
        <v>0.0530503978779841</v>
      </c>
      <c r="W1024" s="27" t="n">
        <f aca="false">IFERROR(K1024/J1024,"")</f>
        <v>0.6</v>
      </c>
      <c r="X1024" s="25" t="n">
        <f aca="false">IFERROR(T1024/K1024,"")</f>
        <v>4900</v>
      </c>
      <c r="Y1024" s="27" t="n">
        <f aca="false">IFERROR(O1024/K1024,"")</f>
        <v>0.583333333333333</v>
      </c>
      <c r="Z1024" s="27" t="n">
        <f aca="false">IFERROR(P1024/O1024,"")</f>
        <v>0.857142857142857</v>
      </c>
      <c r="AA1024" s="27" t="n">
        <f aca="false">IFERROR(Q1024/P1024,"")</f>
        <v>0.5</v>
      </c>
      <c r="AB1024" s="25" t="n">
        <f aca="false">IFERROR(T1024/P1024,"")</f>
        <v>9800</v>
      </c>
      <c r="AC1024" s="25" t="n">
        <f aca="false">IFERROR(T1024/Q1024,"")</f>
        <v>19600</v>
      </c>
      <c r="AD1024" s="25" t="n">
        <f aca="false">IFERROR(R1024/Q1024,"")</f>
        <v>93600</v>
      </c>
      <c r="AE1024" s="28" t="n">
        <f aca="false">IFERROR(R1024/T1024,"")</f>
        <v>4.77551020408163</v>
      </c>
      <c r="AF1024" s="29" t="str">
        <f aca="false">IF(A1024="","",IF(OR(O1024&gt;K1024,P1024&gt;O1024,Q1024&gt;P1024,K1024&gt;J1024),"CHECK","OK"))</f>
        <v>OK</v>
      </c>
    </row>
    <row r="1025" customFormat="false" ht="15" hidden="false" customHeight="false" outlineLevel="0" collapsed="false">
      <c r="A1025" s="21" t="n">
        <v>46235</v>
      </c>
      <c r="B1025" s="4" t="s">
        <v>115</v>
      </c>
      <c r="C1025" s="4" t="s">
        <v>120</v>
      </c>
      <c r="D1025" s="4" t="s">
        <v>123</v>
      </c>
      <c r="E1025" s="16" t="n">
        <v>24300</v>
      </c>
      <c r="F1025" s="16" t="n">
        <v>5300</v>
      </c>
      <c r="G1025" s="14" t="n">
        <v>50656</v>
      </c>
      <c r="H1025" s="14" t="n">
        <v>218</v>
      </c>
      <c r="I1025" s="14" t="n">
        <v>171</v>
      </c>
      <c r="J1025" s="14" t="n">
        <v>4</v>
      </c>
      <c r="K1025" s="14" t="n">
        <v>2</v>
      </c>
      <c r="L1025" s="14" t="n">
        <v>2</v>
      </c>
      <c r="M1025" s="14" t="n">
        <v>1</v>
      </c>
      <c r="N1025" s="14" t="n">
        <v>1</v>
      </c>
      <c r="O1025" s="14" t="n">
        <v>1</v>
      </c>
      <c r="P1025" s="14" t="n">
        <v>1</v>
      </c>
      <c r="Q1025" s="14" t="n">
        <v>1</v>
      </c>
      <c r="R1025" s="16" t="n">
        <v>91000</v>
      </c>
      <c r="S1025" s="24" t="n">
        <v>12</v>
      </c>
      <c r="T1025" s="25" t="n">
        <f aca="false">IF(A1025="","",E1025+F1025)</f>
        <v>29600</v>
      </c>
      <c r="U1025" s="26" t="n">
        <f aca="false">IFERROR(H1025/G1025,"")</f>
        <v>0.00430353758686039</v>
      </c>
      <c r="V1025" s="27" t="n">
        <f aca="false">IFERROR(J1025/I1025,"")</f>
        <v>0.0233918128654971</v>
      </c>
      <c r="W1025" s="27" t="n">
        <f aca="false">IFERROR(K1025/J1025,"")</f>
        <v>0.5</v>
      </c>
      <c r="X1025" s="25" t="n">
        <f aca="false">IFERROR(T1025/K1025,"")</f>
        <v>14800</v>
      </c>
      <c r="Y1025" s="27" t="n">
        <f aca="false">IFERROR(O1025/K1025,"")</f>
        <v>0.5</v>
      </c>
      <c r="Z1025" s="27" t="n">
        <f aca="false">IFERROR(P1025/O1025,"")</f>
        <v>1</v>
      </c>
      <c r="AA1025" s="27" t="n">
        <f aca="false">IFERROR(Q1025/P1025,"")</f>
        <v>1</v>
      </c>
      <c r="AB1025" s="25" t="n">
        <f aca="false">IFERROR(T1025/P1025,"")</f>
        <v>29600</v>
      </c>
      <c r="AC1025" s="25" t="n">
        <f aca="false">IFERROR(T1025/Q1025,"")</f>
        <v>29600</v>
      </c>
      <c r="AD1025" s="25" t="n">
        <f aca="false">IFERROR(R1025/Q1025,"")</f>
        <v>91000</v>
      </c>
      <c r="AE1025" s="28" t="n">
        <f aca="false">IFERROR(R1025/T1025,"")</f>
        <v>3.07432432432432</v>
      </c>
      <c r="AF1025" s="29" t="str">
        <f aca="false">IF(A1025="","",IF(OR(O1025&gt;K1025,P1025&gt;O1025,Q1025&gt;P1025,K1025&gt;J1025),"CHECK","OK"))</f>
        <v>OK</v>
      </c>
    </row>
    <row r="1026" customFormat="false" ht="15" hidden="false" customHeight="false" outlineLevel="0" collapsed="false">
      <c r="A1026" s="21" t="n">
        <v>46235</v>
      </c>
      <c r="B1026" s="4" t="s">
        <v>115</v>
      </c>
      <c r="C1026" s="4" t="s">
        <v>120</v>
      </c>
      <c r="D1026" s="4" t="s">
        <v>126</v>
      </c>
      <c r="E1026" s="16" t="n">
        <v>47500</v>
      </c>
      <c r="F1026" s="16" t="n">
        <v>6400</v>
      </c>
      <c r="G1026" s="14" t="n">
        <v>64211</v>
      </c>
      <c r="H1026" s="14" t="n">
        <v>552</v>
      </c>
      <c r="I1026" s="14" t="n">
        <v>417</v>
      </c>
      <c r="J1026" s="14" t="n">
        <v>22</v>
      </c>
      <c r="K1026" s="14" t="n">
        <v>10</v>
      </c>
      <c r="L1026" s="14" t="n">
        <v>11</v>
      </c>
      <c r="M1026" s="14" t="n">
        <v>8</v>
      </c>
      <c r="N1026" s="14" t="n">
        <v>3</v>
      </c>
      <c r="O1026" s="14" t="n">
        <v>5</v>
      </c>
      <c r="P1026" s="14" t="n">
        <v>4</v>
      </c>
      <c r="Q1026" s="14" t="n">
        <v>2</v>
      </c>
      <c r="R1026" s="16" t="n">
        <v>180000</v>
      </c>
      <c r="S1026" s="24" t="n">
        <v>15</v>
      </c>
      <c r="T1026" s="25" t="n">
        <f aca="false">IF(A1026="","",E1026+F1026)</f>
        <v>53900</v>
      </c>
      <c r="U1026" s="26" t="n">
        <f aca="false">IFERROR(H1026/G1026,"")</f>
        <v>0.00859665789350734</v>
      </c>
      <c r="V1026" s="27" t="n">
        <f aca="false">IFERROR(J1026/I1026,"")</f>
        <v>0.052757793764988</v>
      </c>
      <c r="W1026" s="27" t="n">
        <f aca="false">IFERROR(K1026/J1026,"")</f>
        <v>0.454545454545455</v>
      </c>
      <c r="X1026" s="25" t="n">
        <f aca="false">IFERROR(T1026/K1026,"")</f>
        <v>5390</v>
      </c>
      <c r="Y1026" s="27" t="n">
        <f aca="false">IFERROR(O1026/K1026,"")</f>
        <v>0.5</v>
      </c>
      <c r="Z1026" s="27" t="n">
        <f aca="false">IFERROR(P1026/O1026,"")</f>
        <v>0.8</v>
      </c>
      <c r="AA1026" s="27" t="n">
        <f aca="false">IFERROR(Q1026/P1026,"")</f>
        <v>0.5</v>
      </c>
      <c r="AB1026" s="25" t="n">
        <f aca="false">IFERROR(T1026/P1026,"")</f>
        <v>13475</v>
      </c>
      <c r="AC1026" s="25" t="n">
        <f aca="false">IFERROR(T1026/Q1026,"")</f>
        <v>26950</v>
      </c>
      <c r="AD1026" s="25" t="n">
        <f aca="false">IFERROR(R1026/Q1026,"")</f>
        <v>90000</v>
      </c>
      <c r="AE1026" s="28" t="n">
        <f aca="false">IFERROR(R1026/T1026,"")</f>
        <v>3.33951762523191</v>
      </c>
      <c r="AF1026" s="29" t="str">
        <f aca="false">IF(A1026="","",IF(OR(O1026&gt;K1026,P1026&gt;O1026,Q1026&gt;P1026,K1026&gt;J1026),"CHECK","OK"))</f>
        <v>OK</v>
      </c>
    </row>
    <row r="1027" customFormat="false" ht="15" hidden="false" customHeight="false" outlineLevel="0" collapsed="false">
      <c r="A1027" s="21" t="n">
        <v>46235</v>
      </c>
      <c r="B1027" s="4" t="s">
        <v>115</v>
      </c>
      <c r="C1027" s="4" t="s">
        <v>120</v>
      </c>
      <c r="D1027" s="4" t="s">
        <v>127</v>
      </c>
      <c r="E1027" s="16" t="n">
        <v>0</v>
      </c>
      <c r="F1027" s="16" t="n">
        <v>12600</v>
      </c>
      <c r="G1027" s="14" t="n">
        <v>15106</v>
      </c>
      <c r="H1027" s="14" t="n">
        <v>418</v>
      </c>
      <c r="I1027" s="14" t="n">
        <v>429</v>
      </c>
      <c r="J1027" s="14" t="n">
        <v>13</v>
      </c>
      <c r="K1027" s="14" t="n">
        <v>9</v>
      </c>
      <c r="L1027" s="14" t="n">
        <v>6</v>
      </c>
      <c r="M1027" s="14" t="n">
        <v>5</v>
      </c>
      <c r="N1027" s="14" t="n">
        <v>2</v>
      </c>
      <c r="O1027" s="14" t="n">
        <v>5</v>
      </c>
      <c r="P1027" s="14" t="n">
        <v>4</v>
      </c>
      <c r="Q1027" s="14" t="n">
        <v>2</v>
      </c>
      <c r="R1027" s="16" t="n">
        <v>179200</v>
      </c>
      <c r="S1027" s="24" t="n">
        <v>23</v>
      </c>
      <c r="T1027" s="25" t="n">
        <f aca="false">IF(A1027="","",E1027+F1027)</f>
        <v>12600</v>
      </c>
      <c r="U1027" s="26" t="n">
        <f aca="false">IFERROR(H1027/G1027,"")</f>
        <v>0.0276711240566662</v>
      </c>
      <c r="V1027" s="27" t="n">
        <f aca="false">IFERROR(J1027/I1027,"")</f>
        <v>0.0303030303030303</v>
      </c>
      <c r="W1027" s="27" t="n">
        <f aca="false">IFERROR(K1027/J1027,"")</f>
        <v>0.692307692307692</v>
      </c>
      <c r="X1027" s="25" t="n">
        <f aca="false">IFERROR(T1027/K1027,"")</f>
        <v>1400</v>
      </c>
      <c r="Y1027" s="27" t="n">
        <f aca="false">IFERROR(O1027/K1027,"")</f>
        <v>0.555555555555556</v>
      </c>
      <c r="Z1027" s="27" t="n">
        <f aca="false">IFERROR(P1027/O1027,"")</f>
        <v>0.8</v>
      </c>
      <c r="AA1027" s="27" t="n">
        <f aca="false">IFERROR(Q1027/P1027,"")</f>
        <v>0.5</v>
      </c>
      <c r="AB1027" s="25" t="n">
        <f aca="false">IFERROR(T1027/P1027,"")</f>
        <v>3150</v>
      </c>
      <c r="AC1027" s="25" t="n">
        <f aca="false">IFERROR(T1027/Q1027,"")</f>
        <v>6300</v>
      </c>
      <c r="AD1027" s="25" t="n">
        <f aca="false">IFERROR(R1027/Q1027,"")</f>
        <v>89600</v>
      </c>
      <c r="AE1027" s="28" t="n">
        <f aca="false">IFERROR(R1027/T1027,"")</f>
        <v>14.2222222222222</v>
      </c>
      <c r="AF1027" s="29" t="str">
        <f aca="false">IF(A1027="","",IF(OR(O1027&gt;K1027,P1027&gt;O1027,Q1027&gt;P1027,K1027&gt;J1027),"CHECK","OK"))</f>
        <v>OK</v>
      </c>
    </row>
    <row r="1028" customFormat="false" ht="15" hidden="false" customHeight="false" outlineLevel="0" collapsed="false">
      <c r="A1028" s="21" t="n">
        <v>46235</v>
      </c>
      <c r="B1028" s="4" t="s">
        <v>115</v>
      </c>
      <c r="C1028" s="4" t="s">
        <v>120</v>
      </c>
      <c r="D1028" s="4" t="s">
        <v>128</v>
      </c>
      <c r="E1028" s="16" t="n">
        <v>0</v>
      </c>
      <c r="F1028" s="16" t="n">
        <v>4300</v>
      </c>
      <c r="G1028" s="14" t="n">
        <v>6252</v>
      </c>
      <c r="H1028" s="14" t="n">
        <v>316</v>
      </c>
      <c r="I1028" s="14" t="n">
        <v>233</v>
      </c>
      <c r="J1028" s="14" t="n">
        <v>54</v>
      </c>
      <c r="K1028" s="14" t="n">
        <v>40</v>
      </c>
      <c r="L1028" s="14" t="n">
        <v>40</v>
      </c>
      <c r="M1028" s="14" t="n">
        <v>5</v>
      </c>
      <c r="N1028" s="14" t="n">
        <v>9</v>
      </c>
      <c r="O1028" s="14" t="n">
        <v>27</v>
      </c>
      <c r="P1028" s="14" t="n">
        <v>23</v>
      </c>
      <c r="Q1028" s="14" t="n">
        <v>13</v>
      </c>
      <c r="R1028" s="16" t="n">
        <v>1104300</v>
      </c>
      <c r="S1028" s="24" t="n">
        <v>10</v>
      </c>
      <c r="T1028" s="25" t="n">
        <f aca="false">IF(A1028="","",E1028+F1028)</f>
        <v>4300</v>
      </c>
      <c r="U1028" s="26" t="n">
        <f aca="false">IFERROR(H1028/G1028,"")</f>
        <v>0.0505438259756878</v>
      </c>
      <c r="V1028" s="27" t="n">
        <f aca="false">IFERROR(J1028/I1028,"")</f>
        <v>0.231759656652361</v>
      </c>
      <c r="W1028" s="27" t="n">
        <f aca="false">IFERROR(K1028/J1028,"")</f>
        <v>0.740740740740741</v>
      </c>
      <c r="X1028" s="25" t="n">
        <f aca="false">IFERROR(T1028/K1028,"")</f>
        <v>107.5</v>
      </c>
      <c r="Y1028" s="27" t="n">
        <f aca="false">IFERROR(O1028/K1028,"")</f>
        <v>0.675</v>
      </c>
      <c r="Z1028" s="27" t="n">
        <f aca="false">IFERROR(P1028/O1028,"")</f>
        <v>0.851851851851852</v>
      </c>
      <c r="AA1028" s="27" t="n">
        <f aca="false">IFERROR(Q1028/P1028,"")</f>
        <v>0.565217391304348</v>
      </c>
      <c r="AB1028" s="25" t="n">
        <f aca="false">IFERROR(T1028/P1028,"")</f>
        <v>186.95652173913</v>
      </c>
      <c r="AC1028" s="25" t="n">
        <f aca="false">IFERROR(T1028/Q1028,"")</f>
        <v>330.769230769231</v>
      </c>
      <c r="AD1028" s="25" t="n">
        <f aca="false">IFERROR(R1028/Q1028,"")</f>
        <v>84946.1538461538</v>
      </c>
      <c r="AE1028" s="28" t="n">
        <f aca="false">IFERROR(R1028/T1028,"")</f>
        <v>256.813953488372</v>
      </c>
      <c r="AF1028" s="29" t="str">
        <f aca="false">IF(A1028="","",IF(OR(O1028&gt;K1028,P1028&gt;O1028,Q1028&gt;P1028,K1028&gt;J1028),"CHECK","OK"))</f>
        <v>OK</v>
      </c>
    </row>
    <row r="1029" customFormat="false" ht="15" hidden="false" customHeight="false" outlineLevel="0" collapsed="false">
      <c r="A1029" s="21" t="n">
        <v>46235</v>
      </c>
      <c r="B1029" s="4" t="s">
        <v>115</v>
      </c>
      <c r="C1029" s="4" t="s">
        <v>120</v>
      </c>
      <c r="D1029" s="4" t="s">
        <v>129</v>
      </c>
      <c r="E1029" s="16" t="n">
        <v>0</v>
      </c>
      <c r="F1029" s="16" t="n">
        <v>8600</v>
      </c>
      <c r="G1029" s="14" t="n">
        <v>7529</v>
      </c>
      <c r="H1029" s="14" t="n">
        <v>71</v>
      </c>
      <c r="I1029" s="14" t="n">
        <v>60</v>
      </c>
      <c r="J1029" s="14" t="n">
        <v>1</v>
      </c>
      <c r="K1029" s="14" t="n">
        <v>0</v>
      </c>
      <c r="L1029" s="14" t="n">
        <v>0</v>
      </c>
      <c r="M1029" s="14" t="n">
        <v>0</v>
      </c>
      <c r="N1029" s="14" t="n">
        <v>1</v>
      </c>
      <c r="O1029" s="14" t="n">
        <v>0</v>
      </c>
      <c r="P1029" s="14" t="n">
        <v>0</v>
      </c>
      <c r="Q1029" s="14" t="n">
        <v>0</v>
      </c>
      <c r="R1029" s="16" t="n">
        <v>0</v>
      </c>
      <c r="S1029" s="24" t="n">
        <v>10</v>
      </c>
      <c r="T1029" s="25" t="n">
        <f aca="false">IF(A1029="","",E1029+F1029)</f>
        <v>8600</v>
      </c>
      <c r="U1029" s="26" t="n">
        <f aca="false">IFERROR(H1029/G1029,"")</f>
        <v>0.00943020321423828</v>
      </c>
      <c r="V1029" s="27" t="n">
        <f aca="false">IFERROR(J1029/I1029,"")</f>
        <v>0.0166666666666667</v>
      </c>
      <c r="W1029" s="27" t="n">
        <f aca="false">IFERROR(K1029/J1029,"")</f>
        <v>0</v>
      </c>
      <c r="X1029" s="25" t="str">
        <f aca="false">IFERROR(T1029/K1029,"")</f>
        <v/>
      </c>
      <c r="Y1029" s="27" t="str">
        <f aca="false">IFERROR(O1029/K1029,"")</f>
        <v/>
      </c>
      <c r="Z1029" s="27" t="str">
        <f aca="false">IFERROR(P1029/O1029,"")</f>
        <v/>
      </c>
      <c r="AA1029" s="27" t="str">
        <f aca="false">IFERROR(Q1029/P1029,"")</f>
        <v/>
      </c>
      <c r="AB1029" s="25" t="str">
        <f aca="false">IFERROR(T1029/P1029,"")</f>
        <v/>
      </c>
      <c r="AC1029" s="25" t="str">
        <f aca="false">IFERROR(T1029/Q1029,"")</f>
        <v/>
      </c>
      <c r="AD1029" s="25" t="str">
        <f aca="false">IFERROR(R1029/Q1029,"")</f>
        <v/>
      </c>
      <c r="AE1029" s="28" t="n">
        <f aca="false">IFERROR(R1029/T1029,"")</f>
        <v>0</v>
      </c>
      <c r="AF1029" s="29" t="str">
        <f aca="false">IF(A1029="","",IF(OR(O1029&gt;K1029,P1029&gt;O1029,Q1029&gt;P1029,K1029&gt;J1029),"CHECK","OK"))</f>
        <v>OK</v>
      </c>
    </row>
    <row r="1030" customFormat="false" ht="15" hidden="false" customHeight="false" outlineLevel="0" collapsed="false">
      <c r="A1030" s="21" t="n">
        <v>46235</v>
      </c>
      <c r="B1030" s="4" t="s">
        <v>115</v>
      </c>
      <c r="C1030" s="4" t="s">
        <v>120</v>
      </c>
      <c r="D1030" s="4" t="s">
        <v>130</v>
      </c>
      <c r="E1030" s="16" t="n">
        <v>0</v>
      </c>
      <c r="F1030" s="16" t="n">
        <v>0</v>
      </c>
      <c r="G1030" s="14" t="n">
        <v>0</v>
      </c>
      <c r="H1030" s="14" t="n">
        <v>0</v>
      </c>
      <c r="I1030" s="14" t="n">
        <v>0</v>
      </c>
      <c r="J1030" s="14" t="n">
        <v>4</v>
      </c>
      <c r="K1030" s="14" t="n">
        <v>2</v>
      </c>
      <c r="L1030" s="14" t="n">
        <v>0</v>
      </c>
      <c r="M1030" s="14" t="n">
        <v>0</v>
      </c>
      <c r="N1030" s="14" t="n">
        <v>4</v>
      </c>
      <c r="O1030" s="14" t="n">
        <v>1</v>
      </c>
      <c r="P1030" s="14" t="n">
        <v>1</v>
      </c>
      <c r="Q1030" s="14" t="n">
        <v>1</v>
      </c>
      <c r="R1030" s="16" t="n">
        <v>96500</v>
      </c>
      <c r="S1030" s="24" t="n">
        <v>23</v>
      </c>
      <c r="T1030" s="25" t="n">
        <f aca="false">IF(A1030="","",E1030+F1030)</f>
        <v>0</v>
      </c>
      <c r="U1030" s="26" t="str">
        <f aca="false">IFERROR(H1030/G1030,"")</f>
        <v/>
      </c>
      <c r="V1030" s="27" t="str">
        <f aca="false">IFERROR(J1030/I1030,"")</f>
        <v/>
      </c>
      <c r="W1030" s="27" t="n">
        <f aca="false">IFERROR(K1030/J1030,"")</f>
        <v>0.5</v>
      </c>
      <c r="X1030" s="25" t="n">
        <f aca="false">IFERROR(T1030/K1030,"")</f>
        <v>0</v>
      </c>
      <c r="Y1030" s="27" t="n">
        <f aca="false">IFERROR(O1030/K1030,"")</f>
        <v>0.5</v>
      </c>
      <c r="Z1030" s="27" t="n">
        <f aca="false">IFERROR(P1030/O1030,"")</f>
        <v>1</v>
      </c>
      <c r="AA1030" s="27" t="n">
        <f aca="false">IFERROR(Q1030/P1030,"")</f>
        <v>1</v>
      </c>
      <c r="AB1030" s="25" t="n">
        <f aca="false">IFERROR(T1030/P1030,"")</f>
        <v>0</v>
      </c>
      <c r="AC1030" s="25" t="n">
        <f aca="false">IFERROR(T1030/Q1030,"")</f>
        <v>0</v>
      </c>
      <c r="AD1030" s="25" t="n">
        <f aca="false">IFERROR(R1030/Q1030,"")</f>
        <v>96500</v>
      </c>
      <c r="AE1030" s="28" t="str">
        <f aca="false">IFERROR(R1030/T1030,"")</f>
        <v/>
      </c>
      <c r="AF1030" s="29" t="str">
        <f aca="false">IF(A1030="","",IF(OR(O1030&gt;K1030,P1030&gt;O1030,Q1030&gt;P1030,K1030&gt;J1030),"CHECK","OK"))</f>
        <v>OK</v>
      </c>
    </row>
    <row r="1031" customFormat="false" ht="15" hidden="false" customHeight="false" outlineLevel="0" collapsed="false">
      <c r="A1031" s="21" t="n">
        <v>46235</v>
      </c>
      <c r="B1031" s="4" t="s">
        <v>115</v>
      </c>
      <c r="C1031" s="4" t="s">
        <v>120</v>
      </c>
      <c r="D1031" s="4" t="s">
        <v>131</v>
      </c>
      <c r="E1031" s="16" t="n">
        <v>0</v>
      </c>
      <c r="F1031" s="16" t="n">
        <v>2600</v>
      </c>
      <c r="G1031" s="14" t="n">
        <v>3361</v>
      </c>
      <c r="H1031" s="14" t="n">
        <v>65</v>
      </c>
      <c r="I1031" s="14" t="n">
        <v>42</v>
      </c>
      <c r="J1031" s="14" t="n">
        <v>2</v>
      </c>
      <c r="K1031" s="14" t="n">
        <v>1</v>
      </c>
      <c r="L1031" s="14" t="n">
        <v>1</v>
      </c>
      <c r="M1031" s="14" t="n">
        <v>1</v>
      </c>
      <c r="N1031" s="14" t="n">
        <v>0</v>
      </c>
      <c r="O1031" s="14" t="n">
        <v>1</v>
      </c>
      <c r="P1031" s="14" t="n">
        <v>1</v>
      </c>
      <c r="Q1031" s="14" t="n">
        <v>1</v>
      </c>
      <c r="R1031" s="16" t="n">
        <v>83400</v>
      </c>
      <c r="S1031" s="24" t="n">
        <v>22</v>
      </c>
      <c r="T1031" s="25" t="n">
        <f aca="false">IF(A1031="","",E1031+F1031)</f>
        <v>2600</v>
      </c>
      <c r="U1031" s="26" t="n">
        <f aca="false">IFERROR(H1031/G1031,"")</f>
        <v>0.0193394822969354</v>
      </c>
      <c r="V1031" s="27" t="n">
        <f aca="false">IFERROR(J1031/I1031,"")</f>
        <v>0.0476190476190476</v>
      </c>
      <c r="W1031" s="27" t="n">
        <f aca="false">IFERROR(K1031/J1031,"")</f>
        <v>0.5</v>
      </c>
      <c r="X1031" s="25" t="n">
        <f aca="false">IFERROR(T1031/K1031,"")</f>
        <v>2600</v>
      </c>
      <c r="Y1031" s="27" t="n">
        <f aca="false">IFERROR(O1031/K1031,"")</f>
        <v>1</v>
      </c>
      <c r="Z1031" s="27" t="n">
        <f aca="false">IFERROR(P1031/O1031,"")</f>
        <v>1</v>
      </c>
      <c r="AA1031" s="27" t="n">
        <f aca="false">IFERROR(Q1031/P1031,"")</f>
        <v>1</v>
      </c>
      <c r="AB1031" s="25" t="n">
        <f aca="false">IFERROR(T1031/P1031,"")</f>
        <v>2600</v>
      </c>
      <c r="AC1031" s="25" t="n">
        <f aca="false">IFERROR(T1031/Q1031,"")</f>
        <v>2600</v>
      </c>
      <c r="AD1031" s="25" t="n">
        <f aca="false">IFERROR(R1031/Q1031,"")</f>
        <v>83400</v>
      </c>
      <c r="AE1031" s="28" t="n">
        <f aca="false">IFERROR(R1031/T1031,"")</f>
        <v>32.0769230769231</v>
      </c>
      <c r="AF1031" s="29" t="str">
        <f aca="false">IF(A1031="","",IF(OR(O1031&gt;K1031,P1031&gt;O1031,Q1031&gt;P1031,K1031&gt;J1031),"CHECK","OK"))</f>
        <v>OK</v>
      </c>
    </row>
    <row r="1032" customFormat="false" ht="15" hidden="false" customHeight="false" outlineLevel="0" collapsed="false">
      <c r="A1032" s="21" t="n">
        <v>46235</v>
      </c>
      <c r="B1032" s="4" t="s">
        <v>115</v>
      </c>
      <c r="C1032" s="4" t="s">
        <v>120</v>
      </c>
      <c r="D1032" s="4" t="s">
        <v>132</v>
      </c>
      <c r="E1032" s="16" t="n">
        <v>0</v>
      </c>
      <c r="F1032" s="16" t="n">
        <v>0</v>
      </c>
      <c r="G1032" s="14" t="n">
        <v>0</v>
      </c>
      <c r="H1032" s="14" t="n">
        <v>0</v>
      </c>
      <c r="I1032" s="14" t="n">
        <v>0</v>
      </c>
      <c r="J1032" s="14" t="n">
        <v>4</v>
      </c>
      <c r="K1032" s="14" t="n">
        <v>3</v>
      </c>
      <c r="L1032" s="14" t="n">
        <v>2</v>
      </c>
      <c r="M1032" s="14" t="n">
        <v>1</v>
      </c>
      <c r="N1032" s="14" t="n">
        <v>1</v>
      </c>
      <c r="O1032" s="14" t="n">
        <v>2</v>
      </c>
      <c r="P1032" s="14" t="n">
        <v>2</v>
      </c>
      <c r="Q1032" s="14" t="n">
        <v>1</v>
      </c>
      <c r="R1032" s="16" t="n">
        <v>88000</v>
      </c>
      <c r="S1032" s="24" t="n">
        <v>11</v>
      </c>
      <c r="T1032" s="25" t="n">
        <f aca="false">IF(A1032="","",E1032+F1032)</f>
        <v>0</v>
      </c>
      <c r="U1032" s="26" t="str">
        <f aca="false">IFERROR(H1032/G1032,"")</f>
        <v/>
      </c>
      <c r="V1032" s="27" t="str">
        <f aca="false">IFERROR(J1032/I1032,"")</f>
        <v/>
      </c>
      <c r="W1032" s="27" t="n">
        <f aca="false">IFERROR(K1032/J1032,"")</f>
        <v>0.75</v>
      </c>
      <c r="X1032" s="25" t="n">
        <f aca="false">IFERROR(T1032/K1032,"")</f>
        <v>0</v>
      </c>
      <c r="Y1032" s="27" t="n">
        <f aca="false">IFERROR(O1032/K1032,"")</f>
        <v>0.666666666666667</v>
      </c>
      <c r="Z1032" s="27" t="n">
        <f aca="false">IFERROR(P1032/O1032,"")</f>
        <v>1</v>
      </c>
      <c r="AA1032" s="27" t="n">
        <f aca="false">IFERROR(Q1032/P1032,"")</f>
        <v>0.5</v>
      </c>
      <c r="AB1032" s="25" t="n">
        <f aca="false">IFERROR(T1032/P1032,"")</f>
        <v>0</v>
      </c>
      <c r="AC1032" s="25" t="n">
        <f aca="false">IFERROR(T1032/Q1032,"")</f>
        <v>0</v>
      </c>
      <c r="AD1032" s="25" t="n">
        <f aca="false">IFERROR(R1032/Q1032,"")</f>
        <v>88000</v>
      </c>
      <c r="AE1032" s="28" t="str">
        <f aca="false">IFERROR(R1032/T1032,"")</f>
        <v/>
      </c>
      <c r="AF1032" s="29" t="str">
        <f aca="false">IF(A1032="","",IF(OR(O1032&gt;K1032,P1032&gt;O1032,Q1032&gt;P1032,K1032&gt;J1032),"CHECK","OK"))</f>
        <v>OK</v>
      </c>
    </row>
    <row r="1033" customFormat="false" ht="15" hidden="false" customHeight="false" outlineLevel="0" collapsed="false">
      <c r="A1033" s="21" t="n">
        <v>46235</v>
      </c>
      <c r="B1033" s="4" t="s">
        <v>115</v>
      </c>
      <c r="C1033" s="4" t="s">
        <v>120</v>
      </c>
      <c r="D1033" s="4" t="s">
        <v>133</v>
      </c>
      <c r="E1033" s="16" t="n">
        <v>0</v>
      </c>
      <c r="F1033" s="16" t="n">
        <v>0</v>
      </c>
      <c r="G1033" s="14" t="n">
        <v>0</v>
      </c>
      <c r="H1033" s="14" t="n">
        <v>0</v>
      </c>
      <c r="I1033" s="14" t="n">
        <v>101</v>
      </c>
      <c r="J1033" s="14" t="n">
        <v>5</v>
      </c>
      <c r="K1033" s="14" t="n">
        <v>3</v>
      </c>
      <c r="L1033" s="14" t="n">
        <v>2</v>
      </c>
      <c r="M1033" s="14" t="n">
        <v>2</v>
      </c>
      <c r="N1033" s="14" t="n">
        <v>1</v>
      </c>
      <c r="O1033" s="14" t="n">
        <v>2</v>
      </c>
      <c r="P1033" s="14" t="n">
        <v>1</v>
      </c>
      <c r="Q1033" s="14" t="n">
        <v>1</v>
      </c>
      <c r="R1033" s="16" t="n">
        <v>88300</v>
      </c>
      <c r="S1033" s="24" t="n">
        <v>17</v>
      </c>
      <c r="T1033" s="25" t="n">
        <f aca="false">IF(A1033="","",E1033+F1033)</f>
        <v>0</v>
      </c>
      <c r="U1033" s="26" t="str">
        <f aca="false">IFERROR(H1033/G1033,"")</f>
        <v/>
      </c>
      <c r="V1033" s="27" t="n">
        <f aca="false">IFERROR(J1033/I1033,"")</f>
        <v>0.0495049504950495</v>
      </c>
      <c r="W1033" s="27" t="n">
        <f aca="false">IFERROR(K1033/J1033,"")</f>
        <v>0.6</v>
      </c>
      <c r="X1033" s="25" t="n">
        <f aca="false">IFERROR(T1033/K1033,"")</f>
        <v>0</v>
      </c>
      <c r="Y1033" s="27" t="n">
        <f aca="false">IFERROR(O1033/K1033,"")</f>
        <v>0.666666666666667</v>
      </c>
      <c r="Z1033" s="27" t="n">
        <f aca="false">IFERROR(P1033/O1033,"")</f>
        <v>0.5</v>
      </c>
      <c r="AA1033" s="27" t="n">
        <f aca="false">IFERROR(Q1033/P1033,"")</f>
        <v>1</v>
      </c>
      <c r="AB1033" s="25" t="n">
        <f aca="false">IFERROR(T1033/P1033,"")</f>
        <v>0</v>
      </c>
      <c r="AC1033" s="25" t="n">
        <f aca="false">IFERROR(T1033/Q1033,"")</f>
        <v>0</v>
      </c>
      <c r="AD1033" s="25" t="n">
        <f aca="false">IFERROR(R1033/Q1033,"")</f>
        <v>88300</v>
      </c>
      <c r="AE1033" s="28" t="str">
        <f aca="false">IFERROR(R1033/T1033,"")</f>
        <v/>
      </c>
      <c r="AF1033" s="29" t="str">
        <f aca="false">IF(A1033="","",IF(OR(O1033&gt;K1033,P1033&gt;O1033,Q1033&gt;P1033,K1033&gt;J1033),"CHECK","OK"))</f>
        <v>OK</v>
      </c>
    </row>
    <row r="1034" customFormat="false" ht="15" hidden="false" customHeight="false" outlineLevel="0" collapsed="false">
      <c r="A1034" s="21" t="n">
        <v>46235</v>
      </c>
      <c r="B1034" s="4" t="s">
        <v>115</v>
      </c>
      <c r="C1034" s="4" t="s">
        <v>122</v>
      </c>
      <c r="D1034" s="4" t="s">
        <v>111</v>
      </c>
      <c r="E1034" s="16" t="n">
        <v>44800</v>
      </c>
      <c r="F1034" s="16" t="n">
        <v>4100</v>
      </c>
      <c r="G1034" s="14" t="n">
        <v>12373</v>
      </c>
      <c r="H1034" s="14" t="n">
        <v>605</v>
      </c>
      <c r="I1034" s="14" t="n">
        <v>560</v>
      </c>
      <c r="J1034" s="14" t="n">
        <v>32</v>
      </c>
      <c r="K1034" s="14" t="n">
        <v>23</v>
      </c>
      <c r="L1034" s="14" t="n">
        <v>16</v>
      </c>
      <c r="M1034" s="14" t="n">
        <v>11</v>
      </c>
      <c r="N1034" s="14" t="n">
        <v>5</v>
      </c>
      <c r="O1034" s="14" t="n">
        <v>15</v>
      </c>
      <c r="P1034" s="14" t="n">
        <v>12</v>
      </c>
      <c r="Q1034" s="14" t="n">
        <v>11</v>
      </c>
      <c r="R1034" s="16" t="n">
        <v>51200</v>
      </c>
      <c r="S1034" s="24" t="n">
        <v>14</v>
      </c>
      <c r="T1034" s="25" t="n">
        <f aca="false">IF(A1034="","",E1034+F1034)</f>
        <v>48900</v>
      </c>
      <c r="U1034" s="26" t="n">
        <f aca="false">IFERROR(H1034/G1034,"")</f>
        <v>0.0488967914006304</v>
      </c>
      <c r="V1034" s="27" t="n">
        <f aca="false">IFERROR(J1034/I1034,"")</f>
        <v>0.0571428571428571</v>
      </c>
      <c r="W1034" s="27" t="n">
        <f aca="false">IFERROR(K1034/J1034,"")</f>
        <v>0.71875</v>
      </c>
      <c r="X1034" s="25" t="n">
        <f aca="false">IFERROR(T1034/K1034,"")</f>
        <v>2126.08695652174</v>
      </c>
      <c r="Y1034" s="27" t="n">
        <f aca="false">IFERROR(O1034/K1034,"")</f>
        <v>0.652173913043478</v>
      </c>
      <c r="Z1034" s="27" t="n">
        <f aca="false">IFERROR(P1034/O1034,"")</f>
        <v>0.8</v>
      </c>
      <c r="AA1034" s="27" t="n">
        <f aca="false">IFERROR(Q1034/P1034,"")</f>
        <v>0.916666666666667</v>
      </c>
      <c r="AB1034" s="25" t="n">
        <f aca="false">IFERROR(T1034/P1034,"")</f>
        <v>4075</v>
      </c>
      <c r="AC1034" s="25" t="n">
        <f aca="false">IFERROR(T1034/Q1034,"")</f>
        <v>4445.45454545455</v>
      </c>
      <c r="AD1034" s="25" t="n">
        <f aca="false">IFERROR(R1034/Q1034,"")</f>
        <v>4654.54545454546</v>
      </c>
      <c r="AE1034" s="28" t="n">
        <f aca="false">IFERROR(R1034/T1034,"")</f>
        <v>1.04703476482618</v>
      </c>
      <c r="AF1034" s="29" t="str">
        <f aca="false">IF(A1034="","",IF(OR(O1034&gt;K1034,P1034&gt;O1034,Q1034&gt;P1034,K1034&gt;J1034),"CHECK","OK"))</f>
        <v>OK</v>
      </c>
    </row>
    <row r="1035" customFormat="false" ht="15" hidden="false" customHeight="false" outlineLevel="0" collapsed="false">
      <c r="A1035" s="21" t="n">
        <v>46235</v>
      </c>
      <c r="B1035" s="4" t="s">
        <v>115</v>
      </c>
      <c r="C1035" s="4" t="s">
        <v>122</v>
      </c>
      <c r="D1035" s="4" t="s">
        <v>117</v>
      </c>
      <c r="E1035" s="16" t="n">
        <v>10800</v>
      </c>
      <c r="F1035" s="16" t="n">
        <v>1000</v>
      </c>
      <c r="G1035" s="14" t="n">
        <v>3098</v>
      </c>
      <c r="H1035" s="14" t="n">
        <v>345</v>
      </c>
      <c r="I1035" s="14" t="n">
        <v>319</v>
      </c>
      <c r="J1035" s="14" t="n">
        <v>31</v>
      </c>
      <c r="K1035" s="14" t="n">
        <v>24</v>
      </c>
      <c r="L1035" s="14" t="n">
        <v>16</v>
      </c>
      <c r="M1035" s="14" t="n">
        <v>11</v>
      </c>
      <c r="N1035" s="14" t="n">
        <v>4</v>
      </c>
      <c r="O1035" s="14" t="n">
        <v>18</v>
      </c>
      <c r="P1035" s="14" t="n">
        <v>15</v>
      </c>
      <c r="Q1035" s="14" t="n">
        <v>15</v>
      </c>
      <c r="R1035" s="16" t="n">
        <v>77600</v>
      </c>
      <c r="S1035" s="24" t="n">
        <v>22</v>
      </c>
      <c r="T1035" s="25" t="n">
        <f aca="false">IF(A1035="","",E1035+F1035)</f>
        <v>11800</v>
      </c>
      <c r="U1035" s="26" t="n">
        <f aca="false">IFERROR(H1035/G1035,"")</f>
        <v>0.111362169141382</v>
      </c>
      <c r="V1035" s="27" t="n">
        <f aca="false">IFERROR(J1035/I1035,"")</f>
        <v>0.0971786833855799</v>
      </c>
      <c r="W1035" s="27" t="n">
        <f aca="false">IFERROR(K1035/J1035,"")</f>
        <v>0.774193548387097</v>
      </c>
      <c r="X1035" s="25" t="n">
        <f aca="false">IFERROR(T1035/K1035,"")</f>
        <v>491.666666666667</v>
      </c>
      <c r="Y1035" s="27" t="n">
        <f aca="false">IFERROR(O1035/K1035,"")</f>
        <v>0.75</v>
      </c>
      <c r="Z1035" s="27" t="n">
        <f aca="false">IFERROR(P1035/O1035,"")</f>
        <v>0.833333333333333</v>
      </c>
      <c r="AA1035" s="27" t="n">
        <f aca="false">IFERROR(Q1035/P1035,"")</f>
        <v>1</v>
      </c>
      <c r="AB1035" s="25" t="n">
        <f aca="false">IFERROR(T1035/P1035,"")</f>
        <v>786.666666666667</v>
      </c>
      <c r="AC1035" s="25" t="n">
        <f aca="false">IFERROR(T1035/Q1035,"")</f>
        <v>786.666666666667</v>
      </c>
      <c r="AD1035" s="25" t="n">
        <f aca="false">IFERROR(R1035/Q1035,"")</f>
        <v>5173.33333333333</v>
      </c>
      <c r="AE1035" s="28" t="n">
        <f aca="false">IFERROR(R1035/T1035,"")</f>
        <v>6.57627118644068</v>
      </c>
      <c r="AF1035" s="29" t="str">
        <f aca="false">IF(A1035="","",IF(OR(O1035&gt;K1035,P1035&gt;O1035,Q1035&gt;P1035,K1035&gt;J1035),"CHECK","OK"))</f>
        <v>OK</v>
      </c>
    </row>
    <row r="1036" customFormat="false" ht="15" hidden="false" customHeight="false" outlineLevel="0" collapsed="false">
      <c r="A1036" s="21" t="n">
        <v>46235</v>
      </c>
      <c r="B1036" s="4" t="s">
        <v>115</v>
      </c>
      <c r="C1036" s="4" t="s">
        <v>122</v>
      </c>
      <c r="D1036" s="4" t="s">
        <v>121</v>
      </c>
      <c r="E1036" s="16" t="n">
        <v>31800</v>
      </c>
      <c r="F1036" s="16" t="n">
        <v>2600</v>
      </c>
      <c r="G1036" s="14" t="n">
        <v>50554</v>
      </c>
      <c r="H1036" s="14" t="n">
        <v>563</v>
      </c>
      <c r="I1036" s="14" t="n">
        <v>474</v>
      </c>
      <c r="J1036" s="14" t="n">
        <v>25</v>
      </c>
      <c r="K1036" s="14" t="n">
        <v>14</v>
      </c>
      <c r="L1036" s="14" t="n">
        <v>12</v>
      </c>
      <c r="M1036" s="14" t="n">
        <v>9</v>
      </c>
      <c r="N1036" s="14" t="n">
        <v>4</v>
      </c>
      <c r="O1036" s="14" t="n">
        <v>8</v>
      </c>
      <c r="P1036" s="14" t="n">
        <v>6</v>
      </c>
      <c r="Q1036" s="14" t="n">
        <v>5</v>
      </c>
      <c r="R1036" s="16" t="n">
        <v>21500</v>
      </c>
      <c r="S1036" s="24" t="n">
        <v>23</v>
      </c>
      <c r="T1036" s="25" t="n">
        <f aca="false">IF(A1036="","",E1036+F1036)</f>
        <v>34400</v>
      </c>
      <c r="U1036" s="26" t="n">
        <f aca="false">IFERROR(H1036/G1036,"")</f>
        <v>0.0111366064010761</v>
      </c>
      <c r="V1036" s="27" t="n">
        <f aca="false">IFERROR(J1036/I1036,"")</f>
        <v>0.0527426160337553</v>
      </c>
      <c r="W1036" s="27" t="n">
        <f aca="false">IFERROR(K1036/J1036,"")</f>
        <v>0.56</v>
      </c>
      <c r="X1036" s="25" t="n">
        <f aca="false">IFERROR(T1036/K1036,"")</f>
        <v>2457.14285714286</v>
      </c>
      <c r="Y1036" s="27" t="n">
        <f aca="false">IFERROR(O1036/K1036,"")</f>
        <v>0.571428571428571</v>
      </c>
      <c r="Z1036" s="27" t="n">
        <f aca="false">IFERROR(P1036/O1036,"")</f>
        <v>0.75</v>
      </c>
      <c r="AA1036" s="27" t="n">
        <f aca="false">IFERROR(Q1036/P1036,"")</f>
        <v>0.833333333333333</v>
      </c>
      <c r="AB1036" s="25" t="n">
        <f aca="false">IFERROR(T1036/P1036,"")</f>
        <v>5733.33333333333</v>
      </c>
      <c r="AC1036" s="25" t="n">
        <f aca="false">IFERROR(T1036/Q1036,"")</f>
        <v>6880</v>
      </c>
      <c r="AD1036" s="25" t="n">
        <f aca="false">IFERROR(R1036/Q1036,"")</f>
        <v>4300</v>
      </c>
      <c r="AE1036" s="28" t="n">
        <f aca="false">IFERROR(R1036/T1036,"")</f>
        <v>0.625</v>
      </c>
      <c r="AF1036" s="29" t="str">
        <f aca="false">IF(A1036="","",IF(OR(O1036&gt;K1036,P1036&gt;O1036,Q1036&gt;P1036,K1036&gt;J1036),"CHECK","OK"))</f>
        <v>OK</v>
      </c>
    </row>
    <row r="1037" customFormat="false" ht="15" hidden="false" customHeight="false" outlineLevel="0" collapsed="false">
      <c r="A1037" s="21" t="n">
        <v>46235</v>
      </c>
      <c r="B1037" s="4" t="s">
        <v>115</v>
      </c>
      <c r="C1037" s="4" t="s">
        <v>122</v>
      </c>
      <c r="D1037" s="4" t="s">
        <v>123</v>
      </c>
      <c r="E1037" s="16" t="n">
        <v>16100</v>
      </c>
      <c r="F1037" s="16" t="n">
        <v>3300</v>
      </c>
      <c r="G1037" s="14" t="n">
        <v>59841</v>
      </c>
      <c r="H1037" s="14" t="n">
        <v>236</v>
      </c>
      <c r="I1037" s="14" t="n">
        <v>184</v>
      </c>
      <c r="J1037" s="14" t="n">
        <v>4</v>
      </c>
      <c r="K1037" s="14" t="n">
        <v>2</v>
      </c>
      <c r="L1037" s="14" t="n">
        <v>2</v>
      </c>
      <c r="M1037" s="14" t="n">
        <v>1</v>
      </c>
      <c r="N1037" s="14" t="n">
        <v>1</v>
      </c>
      <c r="O1037" s="14" t="n">
        <v>1</v>
      </c>
      <c r="P1037" s="14" t="n">
        <v>1</v>
      </c>
      <c r="Q1037" s="14" t="n">
        <v>1</v>
      </c>
      <c r="R1037" s="16" t="n">
        <v>4100</v>
      </c>
      <c r="S1037" s="24" t="n">
        <v>11</v>
      </c>
      <c r="T1037" s="25" t="n">
        <f aca="false">IF(A1037="","",E1037+F1037)</f>
        <v>19400</v>
      </c>
      <c r="U1037" s="26" t="n">
        <f aca="false">IFERROR(H1037/G1037,"")</f>
        <v>0.00394378436189235</v>
      </c>
      <c r="V1037" s="27" t="n">
        <f aca="false">IFERROR(J1037/I1037,"")</f>
        <v>0.0217391304347826</v>
      </c>
      <c r="W1037" s="27" t="n">
        <f aca="false">IFERROR(K1037/J1037,"")</f>
        <v>0.5</v>
      </c>
      <c r="X1037" s="25" t="n">
        <f aca="false">IFERROR(T1037/K1037,"")</f>
        <v>9700</v>
      </c>
      <c r="Y1037" s="27" t="n">
        <f aca="false">IFERROR(O1037/K1037,"")</f>
        <v>0.5</v>
      </c>
      <c r="Z1037" s="27" t="n">
        <f aca="false">IFERROR(P1037/O1037,"")</f>
        <v>1</v>
      </c>
      <c r="AA1037" s="27" t="n">
        <f aca="false">IFERROR(Q1037/P1037,"")</f>
        <v>1</v>
      </c>
      <c r="AB1037" s="25" t="n">
        <f aca="false">IFERROR(T1037/P1037,"")</f>
        <v>19400</v>
      </c>
      <c r="AC1037" s="25" t="n">
        <f aca="false">IFERROR(T1037/Q1037,"")</f>
        <v>19400</v>
      </c>
      <c r="AD1037" s="25" t="n">
        <f aca="false">IFERROR(R1037/Q1037,"")</f>
        <v>4100</v>
      </c>
      <c r="AE1037" s="28" t="n">
        <f aca="false">IFERROR(R1037/T1037,"")</f>
        <v>0.211340206185567</v>
      </c>
      <c r="AF1037" s="29" t="str">
        <f aca="false">IF(A1037="","",IF(OR(O1037&gt;K1037,P1037&gt;O1037,Q1037&gt;P1037,K1037&gt;J1037),"CHECK","OK"))</f>
        <v>OK</v>
      </c>
    </row>
    <row r="1038" customFormat="false" ht="15" hidden="false" customHeight="false" outlineLevel="0" collapsed="false">
      <c r="A1038" s="21" t="n">
        <v>46235</v>
      </c>
      <c r="B1038" s="4" t="s">
        <v>115</v>
      </c>
      <c r="C1038" s="4" t="s">
        <v>122</v>
      </c>
      <c r="D1038" s="4" t="s">
        <v>126</v>
      </c>
      <c r="E1038" s="16" t="n">
        <v>26800</v>
      </c>
      <c r="F1038" s="16" t="n">
        <v>4200</v>
      </c>
      <c r="G1038" s="14" t="n">
        <v>78659</v>
      </c>
      <c r="H1038" s="14" t="n">
        <v>724</v>
      </c>
      <c r="I1038" s="14" t="n">
        <v>547</v>
      </c>
      <c r="J1038" s="14" t="n">
        <v>28</v>
      </c>
      <c r="K1038" s="14" t="n">
        <v>13</v>
      </c>
      <c r="L1038" s="14" t="n">
        <v>14</v>
      </c>
      <c r="M1038" s="14" t="n">
        <v>10</v>
      </c>
      <c r="N1038" s="14" t="n">
        <v>4</v>
      </c>
      <c r="O1038" s="14" t="n">
        <v>7</v>
      </c>
      <c r="P1038" s="14" t="n">
        <v>5</v>
      </c>
      <c r="Q1038" s="14" t="n">
        <v>4</v>
      </c>
      <c r="R1038" s="16" t="n">
        <v>16100</v>
      </c>
      <c r="S1038" s="24" t="n">
        <v>10</v>
      </c>
      <c r="T1038" s="25" t="n">
        <f aca="false">IF(A1038="","",E1038+F1038)</f>
        <v>31000</v>
      </c>
      <c r="U1038" s="26" t="n">
        <f aca="false">IFERROR(H1038/G1038,"")</f>
        <v>0.00920428685846502</v>
      </c>
      <c r="V1038" s="27" t="n">
        <f aca="false">IFERROR(J1038/I1038,"")</f>
        <v>0.0511882998171846</v>
      </c>
      <c r="W1038" s="27" t="n">
        <f aca="false">IFERROR(K1038/J1038,"")</f>
        <v>0.464285714285714</v>
      </c>
      <c r="X1038" s="25" t="n">
        <f aca="false">IFERROR(T1038/K1038,"")</f>
        <v>2384.61538461538</v>
      </c>
      <c r="Y1038" s="27" t="n">
        <f aca="false">IFERROR(O1038/K1038,"")</f>
        <v>0.538461538461538</v>
      </c>
      <c r="Z1038" s="27" t="n">
        <f aca="false">IFERROR(P1038/O1038,"")</f>
        <v>0.714285714285714</v>
      </c>
      <c r="AA1038" s="27" t="n">
        <f aca="false">IFERROR(Q1038/P1038,"")</f>
        <v>0.8</v>
      </c>
      <c r="AB1038" s="25" t="n">
        <f aca="false">IFERROR(T1038/P1038,"")</f>
        <v>6200</v>
      </c>
      <c r="AC1038" s="25" t="n">
        <f aca="false">IFERROR(T1038/Q1038,"")</f>
        <v>7750</v>
      </c>
      <c r="AD1038" s="25" t="n">
        <f aca="false">IFERROR(R1038/Q1038,"")</f>
        <v>4025</v>
      </c>
      <c r="AE1038" s="28" t="n">
        <f aca="false">IFERROR(R1038/T1038,"")</f>
        <v>0.519354838709678</v>
      </c>
      <c r="AF1038" s="29" t="str">
        <f aca="false">IF(A1038="","",IF(OR(O1038&gt;K1038,P1038&gt;O1038,Q1038&gt;P1038,K1038&gt;J1038),"CHECK","OK"))</f>
        <v>OK</v>
      </c>
    </row>
    <row r="1039" customFormat="false" ht="15" hidden="false" customHeight="false" outlineLevel="0" collapsed="false">
      <c r="A1039" s="21" t="n">
        <v>46235</v>
      </c>
      <c r="B1039" s="4" t="s">
        <v>115</v>
      </c>
      <c r="C1039" s="4" t="s">
        <v>122</v>
      </c>
      <c r="D1039" s="4" t="s">
        <v>127</v>
      </c>
      <c r="E1039" s="16" t="n">
        <v>0</v>
      </c>
      <c r="F1039" s="16" t="n">
        <v>7900</v>
      </c>
      <c r="G1039" s="14" t="n">
        <v>18293</v>
      </c>
      <c r="H1039" s="14" t="n">
        <v>578</v>
      </c>
      <c r="I1039" s="14" t="n">
        <v>562</v>
      </c>
      <c r="J1039" s="14" t="n">
        <v>15</v>
      </c>
      <c r="K1039" s="14" t="n">
        <v>11</v>
      </c>
      <c r="L1039" s="14" t="n">
        <v>8</v>
      </c>
      <c r="M1039" s="14" t="n">
        <v>5</v>
      </c>
      <c r="N1039" s="14" t="n">
        <v>2</v>
      </c>
      <c r="O1039" s="14" t="n">
        <v>7</v>
      </c>
      <c r="P1039" s="14" t="n">
        <v>5</v>
      </c>
      <c r="Q1039" s="14" t="n">
        <v>4</v>
      </c>
      <c r="R1039" s="16" t="n">
        <v>18100</v>
      </c>
      <c r="S1039" s="24" t="n">
        <v>11</v>
      </c>
      <c r="T1039" s="25" t="n">
        <f aca="false">IF(A1039="","",E1039+F1039)</f>
        <v>7900</v>
      </c>
      <c r="U1039" s="26" t="n">
        <f aca="false">IFERROR(H1039/G1039,"")</f>
        <v>0.0315967856557153</v>
      </c>
      <c r="V1039" s="27" t="n">
        <f aca="false">IFERROR(J1039/I1039,"")</f>
        <v>0.0266903914590747</v>
      </c>
      <c r="W1039" s="27" t="n">
        <f aca="false">IFERROR(K1039/J1039,"")</f>
        <v>0.733333333333333</v>
      </c>
      <c r="X1039" s="25" t="n">
        <f aca="false">IFERROR(T1039/K1039,"")</f>
        <v>718.181818181818</v>
      </c>
      <c r="Y1039" s="27" t="n">
        <f aca="false">IFERROR(O1039/K1039,"")</f>
        <v>0.636363636363636</v>
      </c>
      <c r="Z1039" s="27" t="n">
        <f aca="false">IFERROR(P1039/O1039,"")</f>
        <v>0.714285714285714</v>
      </c>
      <c r="AA1039" s="27" t="n">
        <f aca="false">IFERROR(Q1039/P1039,"")</f>
        <v>0.8</v>
      </c>
      <c r="AB1039" s="25" t="n">
        <f aca="false">IFERROR(T1039/P1039,"")</f>
        <v>1580</v>
      </c>
      <c r="AC1039" s="25" t="n">
        <f aca="false">IFERROR(T1039/Q1039,"")</f>
        <v>1975</v>
      </c>
      <c r="AD1039" s="25" t="n">
        <f aca="false">IFERROR(R1039/Q1039,"")</f>
        <v>4525</v>
      </c>
      <c r="AE1039" s="28" t="n">
        <f aca="false">IFERROR(R1039/T1039,"")</f>
        <v>2.29113924050633</v>
      </c>
      <c r="AF1039" s="29" t="str">
        <f aca="false">IF(A1039="","",IF(OR(O1039&gt;K1039,P1039&gt;O1039,Q1039&gt;P1039,K1039&gt;J1039),"CHECK","OK"))</f>
        <v>OK</v>
      </c>
    </row>
    <row r="1040" customFormat="false" ht="15" hidden="false" customHeight="false" outlineLevel="0" collapsed="false">
      <c r="A1040" s="21" t="n">
        <v>46235</v>
      </c>
      <c r="B1040" s="4" t="s">
        <v>115</v>
      </c>
      <c r="C1040" s="4" t="s">
        <v>122</v>
      </c>
      <c r="D1040" s="4" t="s">
        <v>128</v>
      </c>
      <c r="E1040" s="16" t="n">
        <v>0</v>
      </c>
      <c r="F1040" s="16" t="n">
        <v>2800</v>
      </c>
      <c r="G1040" s="14" t="n">
        <v>7449</v>
      </c>
      <c r="H1040" s="14" t="n">
        <v>384</v>
      </c>
      <c r="I1040" s="14" t="n">
        <v>293</v>
      </c>
      <c r="J1040" s="14" t="n">
        <v>77</v>
      </c>
      <c r="K1040" s="14" t="n">
        <v>55</v>
      </c>
      <c r="L1040" s="14" t="n">
        <v>58</v>
      </c>
      <c r="M1040" s="14" t="n">
        <v>8</v>
      </c>
      <c r="N1040" s="14" t="n">
        <v>11</v>
      </c>
      <c r="O1040" s="14" t="n">
        <v>35</v>
      </c>
      <c r="P1040" s="14" t="n">
        <v>28</v>
      </c>
      <c r="Q1040" s="14" t="n">
        <v>27</v>
      </c>
      <c r="R1040" s="16" t="n">
        <v>110500</v>
      </c>
      <c r="S1040" s="24" t="n">
        <v>15</v>
      </c>
      <c r="T1040" s="25" t="n">
        <f aca="false">IF(A1040="","",E1040+F1040)</f>
        <v>2800</v>
      </c>
      <c r="U1040" s="26" t="n">
        <f aca="false">IFERROR(H1040/G1040,"")</f>
        <v>0.0515505436971406</v>
      </c>
      <c r="V1040" s="27" t="n">
        <f aca="false">IFERROR(J1040/I1040,"")</f>
        <v>0.262798634812287</v>
      </c>
      <c r="W1040" s="27" t="n">
        <f aca="false">IFERROR(K1040/J1040,"")</f>
        <v>0.714285714285714</v>
      </c>
      <c r="X1040" s="25" t="n">
        <f aca="false">IFERROR(T1040/K1040,"")</f>
        <v>50.9090909090909</v>
      </c>
      <c r="Y1040" s="27" t="n">
        <f aca="false">IFERROR(O1040/K1040,"")</f>
        <v>0.636363636363636</v>
      </c>
      <c r="Z1040" s="27" t="n">
        <f aca="false">IFERROR(P1040/O1040,"")</f>
        <v>0.8</v>
      </c>
      <c r="AA1040" s="27" t="n">
        <f aca="false">IFERROR(Q1040/P1040,"")</f>
        <v>0.964285714285714</v>
      </c>
      <c r="AB1040" s="25" t="n">
        <f aca="false">IFERROR(T1040/P1040,"")</f>
        <v>100</v>
      </c>
      <c r="AC1040" s="25" t="n">
        <f aca="false">IFERROR(T1040/Q1040,"")</f>
        <v>103.703703703704</v>
      </c>
      <c r="AD1040" s="25" t="n">
        <f aca="false">IFERROR(R1040/Q1040,"")</f>
        <v>4092.59259259259</v>
      </c>
      <c r="AE1040" s="28" t="n">
        <f aca="false">IFERROR(R1040/T1040,"")</f>
        <v>39.4642857142857</v>
      </c>
      <c r="AF1040" s="29" t="str">
        <f aca="false">IF(A1040="","",IF(OR(O1040&gt;K1040,P1040&gt;O1040,Q1040&gt;P1040,K1040&gt;J1040),"CHECK","OK"))</f>
        <v>OK</v>
      </c>
    </row>
    <row r="1041" customFormat="false" ht="15" hidden="false" customHeight="false" outlineLevel="0" collapsed="false">
      <c r="A1041" s="21" t="n">
        <v>46235</v>
      </c>
      <c r="B1041" s="4" t="s">
        <v>115</v>
      </c>
      <c r="C1041" s="4" t="s">
        <v>122</v>
      </c>
      <c r="D1041" s="4" t="s">
        <v>129</v>
      </c>
      <c r="E1041" s="16" t="n">
        <v>0</v>
      </c>
      <c r="F1041" s="16" t="n">
        <v>5600</v>
      </c>
      <c r="G1041" s="14" t="n">
        <v>8824</v>
      </c>
      <c r="H1041" s="14" t="n">
        <v>95</v>
      </c>
      <c r="I1041" s="14" t="n">
        <v>73</v>
      </c>
      <c r="J1041" s="14" t="n">
        <v>2</v>
      </c>
      <c r="K1041" s="14" t="n">
        <v>1</v>
      </c>
      <c r="L1041" s="14" t="n">
        <v>1</v>
      </c>
      <c r="M1041" s="14" t="n">
        <v>1</v>
      </c>
      <c r="N1041" s="14" t="n">
        <v>0</v>
      </c>
      <c r="O1041" s="14" t="n">
        <v>1</v>
      </c>
      <c r="P1041" s="14" t="n">
        <v>1</v>
      </c>
      <c r="Q1041" s="14" t="n">
        <v>1</v>
      </c>
      <c r="R1041" s="16" t="n">
        <v>4900</v>
      </c>
      <c r="S1041" s="24" t="n">
        <v>9</v>
      </c>
      <c r="T1041" s="25" t="n">
        <f aca="false">IF(A1041="","",E1041+F1041)</f>
        <v>5600</v>
      </c>
      <c r="U1041" s="26" t="n">
        <f aca="false">IFERROR(H1041/G1041,"")</f>
        <v>0.010766092475068</v>
      </c>
      <c r="V1041" s="27" t="n">
        <f aca="false">IFERROR(J1041/I1041,"")</f>
        <v>0.0273972602739726</v>
      </c>
      <c r="W1041" s="27" t="n">
        <f aca="false">IFERROR(K1041/J1041,"")</f>
        <v>0.5</v>
      </c>
      <c r="X1041" s="25" t="n">
        <f aca="false">IFERROR(T1041/K1041,"")</f>
        <v>5600</v>
      </c>
      <c r="Y1041" s="27" t="n">
        <f aca="false">IFERROR(O1041/K1041,"")</f>
        <v>1</v>
      </c>
      <c r="Z1041" s="27" t="n">
        <f aca="false">IFERROR(P1041/O1041,"")</f>
        <v>1</v>
      </c>
      <c r="AA1041" s="27" t="n">
        <f aca="false">IFERROR(Q1041/P1041,"")</f>
        <v>1</v>
      </c>
      <c r="AB1041" s="25" t="n">
        <f aca="false">IFERROR(T1041/P1041,"")</f>
        <v>5600</v>
      </c>
      <c r="AC1041" s="25" t="n">
        <f aca="false">IFERROR(T1041/Q1041,"")</f>
        <v>5600</v>
      </c>
      <c r="AD1041" s="25" t="n">
        <f aca="false">IFERROR(R1041/Q1041,"")</f>
        <v>4900</v>
      </c>
      <c r="AE1041" s="28" t="n">
        <f aca="false">IFERROR(R1041/T1041,"")</f>
        <v>0.875</v>
      </c>
      <c r="AF1041" s="29" t="str">
        <f aca="false">IF(A1041="","",IF(OR(O1041&gt;K1041,P1041&gt;O1041,Q1041&gt;P1041,K1041&gt;J1041),"CHECK","OK"))</f>
        <v>OK</v>
      </c>
    </row>
    <row r="1042" customFormat="false" ht="15" hidden="false" customHeight="false" outlineLevel="0" collapsed="false">
      <c r="A1042" s="21" t="n">
        <v>46235</v>
      </c>
      <c r="B1042" s="4" t="s">
        <v>115</v>
      </c>
      <c r="C1042" s="4" t="s">
        <v>122</v>
      </c>
      <c r="D1042" s="4" t="s">
        <v>130</v>
      </c>
      <c r="E1042" s="16" t="n">
        <v>0</v>
      </c>
      <c r="F1042" s="16" t="n">
        <v>0</v>
      </c>
      <c r="G1042" s="14" t="n">
        <v>0</v>
      </c>
      <c r="H1042" s="14" t="n">
        <v>0</v>
      </c>
      <c r="I1042" s="14" t="n">
        <v>0</v>
      </c>
      <c r="J1042" s="14" t="n">
        <v>6</v>
      </c>
      <c r="K1042" s="14" t="n">
        <v>3</v>
      </c>
      <c r="L1042" s="14" t="n">
        <v>0</v>
      </c>
      <c r="M1042" s="14" t="n">
        <v>0</v>
      </c>
      <c r="N1042" s="14" t="n">
        <v>6</v>
      </c>
      <c r="O1042" s="14" t="n">
        <v>2</v>
      </c>
      <c r="P1042" s="14" t="n">
        <v>1</v>
      </c>
      <c r="Q1042" s="14" t="n">
        <v>1</v>
      </c>
      <c r="R1042" s="16" t="n">
        <v>4300</v>
      </c>
      <c r="S1042" s="24" t="n">
        <v>23</v>
      </c>
      <c r="T1042" s="25" t="n">
        <f aca="false">IF(A1042="","",E1042+F1042)</f>
        <v>0</v>
      </c>
      <c r="U1042" s="26" t="str">
        <f aca="false">IFERROR(H1042/G1042,"")</f>
        <v/>
      </c>
      <c r="V1042" s="27" t="str">
        <f aca="false">IFERROR(J1042/I1042,"")</f>
        <v/>
      </c>
      <c r="W1042" s="27" t="n">
        <f aca="false">IFERROR(K1042/J1042,"")</f>
        <v>0.5</v>
      </c>
      <c r="X1042" s="25" t="n">
        <f aca="false">IFERROR(T1042/K1042,"")</f>
        <v>0</v>
      </c>
      <c r="Y1042" s="27" t="n">
        <f aca="false">IFERROR(O1042/K1042,"")</f>
        <v>0.666666666666667</v>
      </c>
      <c r="Z1042" s="27" t="n">
        <f aca="false">IFERROR(P1042/O1042,"")</f>
        <v>0.5</v>
      </c>
      <c r="AA1042" s="27" t="n">
        <f aca="false">IFERROR(Q1042/P1042,"")</f>
        <v>1</v>
      </c>
      <c r="AB1042" s="25" t="n">
        <f aca="false">IFERROR(T1042/P1042,"")</f>
        <v>0</v>
      </c>
      <c r="AC1042" s="25" t="n">
        <f aca="false">IFERROR(T1042/Q1042,"")</f>
        <v>0</v>
      </c>
      <c r="AD1042" s="25" t="n">
        <f aca="false">IFERROR(R1042/Q1042,"")</f>
        <v>4300</v>
      </c>
      <c r="AE1042" s="28" t="str">
        <f aca="false">IFERROR(R1042/T1042,"")</f>
        <v/>
      </c>
      <c r="AF1042" s="29" t="str">
        <f aca="false">IF(A1042="","",IF(OR(O1042&gt;K1042,P1042&gt;O1042,Q1042&gt;P1042,K1042&gt;J1042),"CHECK","OK"))</f>
        <v>OK</v>
      </c>
    </row>
    <row r="1043" customFormat="false" ht="15" hidden="false" customHeight="false" outlineLevel="0" collapsed="false">
      <c r="A1043" s="21" t="n">
        <v>46235</v>
      </c>
      <c r="B1043" s="4" t="s">
        <v>115</v>
      </c>
      <c r="C1043" s="4" t="s">
        <v>122</v>
      </c>
      <c r="D1043" s="4" t="s">
        <v>131</v>
      </c>
      <c r="E1043" s="16" t="n">
        <v>0</v>
      </c>
      <c r="F1043" s="16" t="n">
        <v>1700</v>
      </c>
      <c r="G1043" s="14" t="n">
        <v>3792</v>
      </c>
      <c r="H1043" s="14" t="n">
        <v>78</v>
      </c>
      <c r="I1043" s="14" t="n">
        <v>52</v>
      </c>
      <c r="J1043" s="14" t="n">
        <v>2</v>
      </c>
      <c r="K1043" s="14" t="n">
        <v>1</v>
      </c>
      <c r="L1043" s="14" t="n">
        <v>1</v>
      </c>
      <c r="M1043" s="14" t="n">
        <v>1</v>
      </c>
      <c r="N1043" s="14" t="n">
        <v>0</v>
      </c>
      <c r="O1043" s="14" t="n">
        <v>1</v>
      </c>
      <c r="P1043" s="14" t="n">
        <v>1</v>
      </c>
      <c r="Q1043" s="14" t="n">
        <v>1</v>
      </c>
      <c r="R1043" s="16" t="n">
        <v>4500</v>
      </c>
      <c r="S1043" s="24" t="n">
        <v>18</v>
      </c>
      <c r="T1043" s="25" t="n">
        <f aca="false">IF(A1043="","",E1043+F1043)</f>
        <v>1700</v>
      </c>
      <c r="U1043" s="26" t="n">
        <f aca="false">IFERROR(H1043/G1043,"")</f>
        <v>0.0205696202531646</v>
      </c>
      <c r="V1043" s="27" t="n">
        <f aca="false">IFERROR(J1043/I1043,"")</f>
        <v>0.0384615384615385</v>
      </c>
      <c r="W1043" s="27" t="n">
        <f aca="false">IFERROR(K1043/J1043,"")</f>
        <v>0.5</v>
      </c>
      <c r="X1043" s="25" t="n">
        <f aca="false">IFERROR(T1043/K1043,"")</f>
        <v>1700</v>
      </c>
      <c r="Y1043" s="27" t="n">
        <f aca="false">IFERROR(O1043/K1043,"")</f>
        <v>1</v>
      </c>
      <c r="Z1043" s="27" t="n">
        <f aca="false">IFERROR(P1043/O1043,"")</f>
        <v>1</v>
      </c>
      <c r="AA1043" s="27" t="n">
        <f aca="false">IFERROR(Q1043/P1043,"")</f>
        <v>1</v>
      </c>
      <c r="AB1043" s="25" t="n">
        <f aca="false">IFERROR(T1043/P1043,"")</f>
        <v>1700</v>
      </c>
      <c r="AC1043" s="25" t="n">
        <f aca="false">IFERROR(T1043/Q1043,"")</f>
        <v>1700</v>
      </c>
      <c r="AD1043" s="25" t="n">
        <f aca="false">IFERROR(R1043/Q1043,"")</f>
        <v>4500</v>
      </c>
      <c r="AE1043" s="28" t="n">
        <f aca="false">IFERROR(R1043/T1043,"")</f>
        <v>2.64705882352941</v>
      </c>
      <c r="AF1043" s="29" t="str">
        <f aca="false">IF(A1043="","",IF(OR(O1043&gt;K1043,P1043&gt;O1043,Q1043&gt;P1043,K1043&gt;J1043),"CHECK","OK"))</f>
        <v>OK</v>
      </c>
    </row>
    <row r="1044" customFormat="false" ht="15" hidden="false" customHeight="false" outlineLevel="0" collapsed="false">
      <c r="A1044" s="21" t="n">
        <v>46235</v>
      </c>
      <c r="B1044" s="4" t="s">
        <v>115</v>
      </c>
      <c r="C1044" s="4" t="s">
        <v>122</v>
      </c>
      <c r="D1044" s="4" t="s">
        <v>132</v>
      </c>
      <c r="E1044" s="16" t="n">
        <v>0</v>
      </c>
      <c r="F1044" s="16" t="n">
        <v>0</v>
      </c>
      <c r="G1044" s="14" t="n">
        <v>0</v>
      </c>
      <c r="H1044" s="14" t="n">
        <v>0</v>
      </c>
      <c r="I1044" s="14" t="n">
        <v>0</v>
      </c>
      <c r="J1044" s="14" t="n">
        <v>4</v>
      </c>
      <c r="K1044" s="14" t="n">
        <v>4</v>
      </c>
      <c r="L1044" s="14" t="n">
        <v>2</v>
      </c>
      <c r="M1044" s="14" t="n">
        <v>1</v>
      </c>
      <c r="N1044" s="14" t="n">
        <v>1</v>
      </c>
      <c r="O1044" s="14" t="n">
        <v>3</v>
      </c>
      <c r="P1044" s="14" t="n">
        <v>3</v>
      </c>
      <c r="Q1044" s="14" t="n">
        <v>3</v>
      </c>
      <c r="R1044" s="16" t="n">
        <v>14500</v>
      </c>
      <c r="S1044" s="24" t="n">
        <v>10</v>
      </c>
      <c r="T1044" s="25" t="n">
        <f aca="false">IF(A1044="","",E1044+F1044)</f>
        <v>0</v>
      </c>
      <c r="U1044" s="26" t="str">
        <f aca="false">IFERROR(H1044/G1044,"")</f>
        <v/>
      </c>
      <c r="V1044" s="27" t="str">
        <f aca="false">IFERROR(J1044/I1044,"")</f>
        <v/>
      </c>
      <c r="W1044" s="27" t="n">
        <f aca="false">IFERROR(K1044/J1044,"")</f>
        <v>1</v>
      </c>
      <c r="X1044" s="25" t="n">
        <f aca="false">IFERROR(T1044/K1044,"")</f>
        <v>0</v>
      </c>
      <c r="Y1044" s="27" t="n">
        <f aca="false">IFERROR(O1044/K1044,"")</f>
        <v>0.75</v>
      </c>
      <c r="Z1044" s="27" t="n">
        <f aca="false">IFERROR(P1044/O1044,"")</f>
        <v>1</v>
      </c>
      <c r="AA1044" s="27" t="n">
        <f aca="false">IFERROR(Q1044/P1044,"")</f>
        <v>1</v>
      </c>
      <c r="AB1044" s="25" t="n">
        <f aca="false">IFERROR(T1044/P1044,"")</f>
        <v>0</v>
      </c>
      <c r="AC1044" s="25" t="n">
        <f aca="false">IFERROR(T1044/Q1044,"")</f>
        <v>0</v>
      </c>
      <c r="AD1044" s="25" t="n">
        <f aca="false">IFERROR(R1044/Q1044,"")</f>
        <v>4833.33333333333</v>
      </c>
      <c r="AE1044" s="28" t="str">
        <f aca="false">IFERROR(R1044/T1044,"")</f>
        <v/>
      </c>
      <c r="AF1044" s="29" t="str">
        <f aca="false">IF(A1044="","",IF(OR(O1044&gt;K1044,P1044&gt;O1044,Q1044&gt;P1044,K1044&gt;J1044),"CHECK","OK"))</f>
        <v>OK</v>
      </c>
    </row>
    <row r="1045" customFormat="false" ht="15" hidden="false" customHeight="false" outlineLevel="0" collapsed="false">
      <c r="A1045" s="21" t="n">
        <v>46235</v>
      </c>
      <c r="B1045" s="4" t="s">
        <v>115</v>
      </c>
      <c r="C1045" s="4" t="s">
        <v>122</v>
      </c>
      <c r="D1045" s="4" t="s">
        <v>133</v>
      </c>
      <c r="E1045" s="16" t="n">
        <v>0</v>
      </c>
      <c r="F1045" s="16" t="n">
        <v>0</v>
      </c>
      <c r="G1045" s="14" t="n">
        <v>0</v>
      </c>
      <c r="H1045" s="14" t="n">
        <v>0</v>
      </c>
      <c r="I1045" s="14" t="n">
        <v>130</v>
      </c>
      <c r="J1045" s="14" t="n">
        <v>6</v>
      </c>
      <c r="K1045" s="14" t="n">
        <v>4</v>
      </c>
      <c r="L1045" s="14" t="n">
        <v>3</v>
      </c>
      <c r="M1045" s="14" t="n">
        <v>2</v>
      </c>
      <c r="N1045" s="14" t="n">
        <v>1</v>
      </c>
      <c r="O1045" s="14" t="n">
        <v>2</v>
      </c>
      <c r="P1045" s="14" t="n">
        <v>2</v>
      </c>
      <c r="Q1045" s="14" t="n">
        <v>2</v>
      </c>
      <c r="R1045" s="16" t="n">
        <v>10200</v>
      </c>
      <c r="S1045" s="24" t="n">
        <v>17</v>
      </c>
      <c r="T1045" s="25" t="n">
        <f aca="false">IF(A1045="","",E1045+F1045)</f>
        <v>0</v>
      </c>
      <c r="U1045" s="26" t="str">
        <f aca="false">IFERROR(H1045/G1045,"")</f>
        <v/>
      </c>
      <c r="V1045" s="27" t="n">
        <f aca="false">IFERROR(J1045/I1045,"")</f>
        <v>0.0461538461538462</v>
      </c>
      <c r="W1045" s="27" t="n">
        <f aca="false">IFERROR(K1045/J1045,"")</f>
        <v>0.666666666666667</v>
      </c>
      <c r="X1045" s="25" t="n">
        <f aca="false">IFERROR(T1045/K1045,"")</f>
        <v>0</v>
      </c>
      <c r="Y1045" s="27" t="n">
        <f aca="false">IFERROR(O1045/K1045,"")</f>
        <v>0.5</v>
      </c>
      <c r="Z1045" s="27" t="n">
        <f aca="false">IFERROR(P1045/O1045,"")</f>
        <v>1</v>
      </c>
      <c r="AA1045" s="27" t="n">
        <f aca="false">IFERROR(Q1045/P1045,"")</f>
        <v>1</v>
      </c>
      <c r="AB1045" s="25" t="n">
        <f aca="false">IFERROR(T1045/P1045,"")</f>
        <v>0</v>
      </c>
      <c r="AC1045" s="25" t="n">
        <f aca="false">IFERROR(T1045/Q1045,"")</f>
        <v>0</v>
      </c>
      <c r="AD1045" s="25" t="n">
        <f aca="false">IFERROR(R1045/Q1045,"")</f>
        <v>5100</v>
      </c>
      <c r="AE1045" s="28" t="str">
        <f aca="false">IFERROR(R1045/T1045,"")</f>
        <v/>
      </c>
      <c r="AF1045" s="29" t="str">
        <f aca="false">IF(A1045="","",IF(OR(O1045&gt;K1045,P1045&gt;O1045,Q1045&gt;P1045,K1045&gt;J1045),"CHECK","OK"))</f>
        <v>OK</v>
      </c>
    </row>
    <row r="1046" customFormat="false" ht="15" hidden="false" customHeight="false" outlineLevel="0" collapsed="false">
      <c r="A1046" s="21" t="n">
        <v>46235</v>
      </c>
      <c r="B1046" s="4" t="s">
        <v>115</v>
      </c>
      <c r="C1046" s="4" t="s">
        <v>125</v>
      </c>
      <c r="D1046" s="4" t="s">
        <v>111</v>
      </c>
      <c r="E1046" s="16" t="n">
        <v>31700</v>
      </c>
      <c r="F1046" s="16" t="n">
        <v>2500</v>
      </c>
      <c r="G1046" s="14" t="n">
        <v>19357</v>
      </c>
      <c r="H1046" s="14" t="n">
        <v>795</v>
      </c>
      <c r="I1046" s="14" t="n">
        <v>663</v>
      </c>
      <c r="J1046" s="14" t="n">
        <v>38</v>
      </c>
      <c r="K1046" s="14" t="n">
        <v>26</v>
      </c>
      <c r="L1046" s="14" t="n">
        <v>19</v>
      </c>
      <c r="M1046" s="14" t="n">
        <v>13</v>
      </c>
      <c r="N1046" s="14" t="n">
        <v>6</v>
      </c>
      <c r="O1046" s="14" t="n">
        <v>15</v>
      </c>
      <c r="P1046" s="14" t="n">
        <v>12</v>
      </c>
      <c r="Q1046" s="14" t="n">
        <v>11</v>
      </c>
      <c r="R1046" s="16" t="n">
        <v>17300</v>
      </c>
      <c r="S1046" s="24" t="n">
        <v>23</v>
      </c>
      <c r="T1046" s="25" t="n">
        <f aca="false">IF(A1046="","",E1046+F1046)</f>
        <v>34200</v>
      </c>
      <c r="U1046" s="26" t="n">
        <f aca="false">IFERROR(H1046/G1046,"")</f>
        <v>0.0410704138037919</v>
      </c>
      <c r="V1046" s="27" t="n">
        <f aca="false">IFERROR(J1046/I1046,"")</f>
        <v>0.057315233785822</v>
      </c>
      <c r="W1046" s="27" t="n">
        <f aca="false">IFERROR(K1046/J1046,"")</f>
        <v>0.68421052631579</v>
      </c>
      <c r="X1046" s="25" t="n">
        <f aca="false">IFERROR(T1046/K1046,"")</f>
        <v>1315.38461538462</v>
      </c>
      <c r="Y1046" s="27" t="n">
        <f aca="false">IFERROR(O1046/K1046,"")</f>
        <v>0.576923076923077</v>
      </c>
      <c r="Z1046" s="27" t="n">
        <f aca="false">IFERROR(P1046/O1046,"")</f>
        <v>0.8</v>
      </c>
      <c r="AA1046" s="27" t="n">
        <f aca="false">IFERROR(Q1046/P1046,"")</f>
        <v>0.916666666666667</v>
      </c>
      <c r="AB1046" s="25" t="n">
        <f aca="false">IFERROR(T1046/P1046,"")</f>
        <v>2850</v>
      </c>
      <c r="AC1046" s="25" t="n">
        <f aca="false">IFERROR(T1046/Q1046,"")</f>
        <v>3109.09090909091</v>
      </c>
      <c r="AD1046" s="25" t="n">
        <f aca="false">IFERROR(R1046/Q1046,"")</f>
        <v>1572.72727272727</v>
      </c>
      <c r="AE1046" s="28" t="n">
        <f aca="false">IFERROR(R1046/T1046,"")</f>
        <v>0.505847953216374</v>
      </c>
      <c r="AF1046" s="29" t="str">
        <f aca="false">IF(A1046="","",IF(OR(O1046&gt;K1046,P1046&gt;O1046,Q1046&gt;P1046,K1046&gt;J1046),"CHECK","OK"))</f>
        <v>OK</v>
      </c>
    </row>
    <row r="1047" customFormat="false" ht="15" hidden="false" customHeight="false" outlineLevel="0" collapsed="false">
      <c r="A1047" s="21" t="n">
        <v>46235</v>
      </c>
      <c r="B1047" s="4" t="s">
        <v>115</v>
      </c>
      <c r="C1047" s="4" t="s">
        <v>125</v>
      </c>
      <c r="D1047" s="4" t="s">
        <v>117</v>
      </c>
      <c r="E1047" s="16" t="n">
        <v>5700</v>
      </c>
      <c r="F1047" s="16" t="n">
        <v>600</v>
      </c>
      <c r="G1047" s="14" t="n">
        <v>4895</v>
      </c>
      <c r="H1047" s="14" t="n">
        <v>538</v>
      </c>
      <c r="I1047" s="14" t="n">
        <v>505</v>
      </c>
      <c r="J1047" s="14" t="n">
        <v>54</v>
      </c>
      <c r="K1047" s="14" t="n">
        <v>41</v>
      </c>
      <c r="L1047" s="14" t="n">
        <v>27</v>
      </c>
      <c r="M1047" s="14" t="n">
        <v>19</v>
      </c>
      <c r="N1047" s="14" t="n">
        <v>8</v>
      </c>
      <c r="O1047" s="14" t="n">
        <v>29</v>
      </c>
      <c r="P1047" s="14" t="n">
        <v>24</v>
      </c>
      <c r="Q1047" s="14" t="n">
        <v>20</v>
      </c>
      <c r="R1047" s="16" t="n">
        <v>33200</v>
      </c>
      <c r="S1047" s="24" t="n">
        <v>11</v>
      </c>
      <c r="T1047" s="25" t="n">
        <f aca="false">IF(A1047="","",E1047+F1047)</f>
        <v>6300</v>
      </c>
      <c r="U1047" s="26" t="n">
        <f aca="false">IFERROR(H1047/G1047,"")</f>
        <v>0.109908069458631</v>
      </c>
      <c r="V1047" s="27" t="n">
        <f aca="false">IFERROR(J1047/I1047,"")</f>
        <v>0.106930693069307</v>
      </c>
      <c r="W1047" s="27" t="n">
        <f aca="false">IFERROR(K1047/J1047,"")</f>
        <v>0.759259259259259</v>
      </c>
      <c r="X1047" s="25" t="n">
        <f aca="false">IFERROR(T1047/K1047,"")</f>
        <v>153.658536585366</v>
      </c>
      <c r="Y1047" s="27" t="n">
        <f aca="false">IFERROR(O1047/K1047,"")</f>
        <v>0.707317073170732</v>
      </c>
      <c r="Z1047" s="27" t="n">
        <f aca="false">IFERROR(P1047/O1047,"")</f>
        <v>0.827586206896552</v>
      </c>
      <c r="AA1047" s="27" t="n">
        <f aca="false">IFERROR(Q1047/P1047,"")</f>
        <v>0.833333333333333</v>
      </c>
      <c r="AB1047" s="25" t="n">
        <f aca="false">IFERROR(T1047/P1047,"")</f>
        <v>262.5</v>
      </c>
      <c r="AC1047" s="25" t="n">
        <f aca="false">IFERROR(T1047/Q1047,"")</f>
        <v>315</v>
      </c>
      <c r="AD1047" s="25" t="n">
        <f aca="false">IFERROR(R1047/Q1047,"")</f>
        <v>1660</v>
      </c>
      <c r="AE1047" s="28" t="n">
        <f aca="false">IFERROR(R1047/T1047,"")</f>
        <v>5.26984126984127</v>
      </c>
      <c r="AF1047" s="29" t="str">
        <f aca="false">IF(A1047="","",IF(OR(O1047&gt;K1047,P1047&gt;O1047,Q1047&gt;P1047,K1047&gt;J1047),"CHECK","OK"))</f>
        <v>OK</v>
      </c>
    </row>
    <row r="1048" customFormat="false" ht="15" hidden="false" customHeight="false" outlineLevel="0" collapsed="false">
      <c r="A1048" s="21" t="n">
        <v>46235</v>
      </c>
      <c r="B1048" s="4" t="s">
        <v>115</v>
      </c>
      <c r="C1048" s="4" t="s">
        <v>125</v>
      </c>
      <c r="D1048" s="4" t="s">
        <v>121</v>
      </c>
      <c r="E1048" s="16" t="n">
        <v>18700</v>
      </c>
      <c r="F1048" s="16" t="n">
        <v>1600</v>
      </c>
      <c r="G1048" s="14" t="n">
        <v>81096</v>
      </c>
      <c r="H1048" s="14" t="n">
        <v>971</v>
      </c>
      <c r="I1048" s="14" t="n">
        <v>892</v>
      </c>
      <c r="J1048" s="14" t="n">
        <v>41</v>
      </c>
      <c r="K1048" s="14" t="n">
        <v>21</v>
      </c>
      <c r="L1048" s="14" t="n">
        <v>20</v>
      </c>
      <c r="M1048" s="14" t="n">
        <v>14</v>
      </c>
      <c r="N1048" s="14" t="n">
        <v>7</v>
      </c>
      <c r="O1048" s="14" t="n">
        <v>11</v>
      </c>
      <c r="P1048" s="14" t="n">
        <v>8</v>
      </c>
      <c r="Q1048" s="14" t="n">
        <v>6</v>
      </c>
      <c r="R1048" s="16" t="n">
        <v>7800</v>
      </c>
      <c r="S1048" s="24" t="n">
        <v>20</v>
      </c>
      <c r="T1048" s="25" t="n">
        <f aca="false">IF(A1048="","",E1048+F1048)</f>
        <v>20300</v>
      </c>
      <c r="U1048" s="26" t="n">
        <f aca="false">IFERROR(H1048/G1048,"")</f>
        <v>0.0119734635493736</v>
      </c>
      <c r="V1048" s="27" t="n">
        <f aca="false">IFERROR(J1048/I1048,"")</f>
        <v>0.0459641255605381</v>
      </c>
      <c r="W1048" s="27" t="n">
        <f aca="false">IFERROR(K1048/J1048,"")</f>
        <v>0.51219512195122</v>
      </c>
      <c r="X1048" s="25" t="n">
        <f aca="false">IFERROR(T1048/K1048,"")</f>
        <v>966.666666666667</v>
      </c>
      <c r="Y1048" s="27" t="n">
        <f aca="false">IFERROR(O1048/K1048,"")</f>
        <v>0.523809523809524</v>
      </c>
      <c r="Z1048" s="27" t="n">
        <f aca="false">IFERROR(P1048/O1048,"")</f>
        <v>0.727272727272727</v>
      </c>
      <c r="AA1048" s="27" t="n">
        <f aca="false">IFERROR(Q1048/P1048,"")</f>
        <v>0.75</v>
      </c>
      <c r="AB1048" s="25" t="n">
        <f aca="false">IFERROR(T1048/P1048,"")</f>
        <v>2537.5</v>
      </c>
      <c r="AC1048" s="25" t="n">
        <f aca="false">IFERROR(T1048/Q1048,"")</f>
        <v>3383.33333333333</v>
      </c>
      <c r="AD1048" s="25" t="n">
        <f aca="false">IFERROR(R1048/Q1048,"")</f>
        <v>1300</v>
      </c>
      <c r="AE1048" s="28" t="n">
        <f aca="false">IFERROR(R1048/T1048,"")</f>
        <v>0.38423645320197</v>
      </c>
      <c r="AF1048" s="29" t="str">
        <f aca="false">IF(A1048="","",IF(OR(O1048&gt;K1048,P1048&gt;O1048,Q1048&gt;P1048,K1048&gt;J1048),"CHECK","OK"))</f>
        <v>OK</v>
      </c>
    </row>
    <row r="1049" customFormat="false" ht="15" hidden="false" customHeight="false" outlineLevel="0" collapsed="false">
      <c r="A1049" s="21" t="n">
        <v>46235</v>
      </c>
      <c r="B1049" s="4" t="s">
        <v>115</v>
      </c>
      <c r="C1049" s="4" t="s">
        <v>125</v>
      </c>
      <c r="D1049" s="4" t="s">
        <v>123</v>
      </c>
      <c r="E1049" s="16" t="n">
        <v>10300</v>
      </c>
      <c r="F1049" s="16" t="n">
        <v>2000</v>
      </c>
      <c r="G1049" s="14" t="n">
        <v>82300</v>
      </c>
      <c r="H1049" s="14" t="n">
        <v>332</v>
      </c>
      <c r="I1049" s="14" t="n">
        <v>245</v>
      </c>
      <c r="J1049" s="14" t="n">
        <v>7</v>
      </c>
      <c r="K1049" s="14" t="n">
        <v>4</v>
      </c>
      <c r="L1049" s="14" t="n">
        <v>4</v>
      </c>
      <c r="M1049" s="14" t="n">
        <v>2</v>
      </c>
      <c r="N1049" s="14" t="n">
        <v>1</v>
      </c>
      <c r="O1049" s="14" t="n">
        <v>2</v>
      </c>
      <c r="P1049" s="14" t="n">
        <v>1</v>
      </c>
      <c r="Q1049" s="14" t="n">
        <v>1</v>
      </c>
      <c r="R1049" s="16" t="n">
        <v>1700</v>
      </c>
      <c r="S1049" s="24" t="n">
        <v>14</v>
      </c>
      <c r="T1049" s="25" t="n">
        <f aca="false">IF(A1049="","",E1049+F1049)</f>
        <v>12300</v>
      </c>
      <c r="U1049" s="26" t="n">
        <f aca="false">IFERROR(H1049/G1049,"")</f>
        <v>0.00403402187120292</v>
      </c>
      <c r="V1049" s="27" t="n">
        <f aca="false">IFERROR(J1049/I1049,"")</f>
        <v>0.0285714285714286</v>
      </c>
      <c r="W1049" s="27" t="n">
        <f aca="false">IFERROR(K1049/J1049,"")</f>
        <v>0.571428571428571</v>
      </c>
      <c r="X1049" s="25" t="n">
        <f aca="false">IFERROR(T1049/K1049,"")</f>
        <v>3075</v>
      </c>
      <c r="Y1049" s="27" t="n">
        <f aca="false">IFERROR(O1049/K1049,"")</f>
        <v>0.5</v>
      </c>
      <c r="Z1049" s="27" t="n">
        <f aca="false">IFERROR(P1049/O1049,"")</f>
        <v>0.5</v>
      </c>
      <c r="AA1049" s="27" t="n">
        <f aca="false">IFERROR(Q1049/P1049,"")</f>
        <v>1</v>
      </c>
      <c r="AB1049" s="25" t="n">
        <f aca="false">IFERROR(T1049/P1049,"")</f>
        <v>12300</v>
      </c>
      <c r="AC1049" s="25" t="n">
        <f aca="false">IFERROR(T1049/Q1049,"")</f>
        <v>12300</v>
      </c>
      <c r="AD1049" s="25" t="n">
        <f aca="false">IFERROR(R1049/Q1049,"")</f>
        <v>1700</v>
      </c>
      <c r="AE1049" s="28" t="n">
        <f aca="false">IFERROR(R1049/T1049,"")</f>
        <v>0.138211382113821</v>
      </c>
      <c r="AF1049" s="29" t="str">
        <f aca="false">IF(A1049="","",IF(OR(O1049&gt;K1049,P1049&gt;O1049,Q1049&gt;P1049,K1049&gt;J1049),"CHECK","OK"))</f>
        <v>OK</v>
      </c>
    </row>
    <row r="1050" customFormat="false" ht="15" hidden="false" customHeight="false" outlineLevel="0" collapsed="false">
      <c r="A1050" s="21" t="n">
        <v>46235</v>
      </c>
      <c r="B1050" s="4" t="s">
        <v>115</v>
      </c>
      <c r="C1050" s="4" t="s">
        <v>125</v>
      </c>
      <c r="D1050" s="4" t="s">
        <v>126</v>
      </c>
      <c r="E1050" s="16" t="n">
        <v>15600</v>
      </c>
      <c r="F1050" s="16" t="n">
        <v>2500</v>
      </c>
      <c r="G1050" s="14" t="n">
        <v>124506</v>
      </c>
      <c r="H1050" s="14" t="n">
        <v>1083</v>
      </c>
      <c r="I1050" s="14" t="n">
        <v>804</v>
      </c>
      <c r="J1050" s="14" t="n">
        <v>43</v>
      </c>
      <c r="K1050" s="14" t="n">
        <v>20</v>
      </c>
      <c r="L1050" s="14" t="n">
        <v>22</v>
      </c>
      <c r="M1050" s="14" t="n">
        <v>15</v>
      </c>
      <c r="N1050" s="14" t="n">
        <v>6</v>
      </c>
      <c r="O1050" s="14" t="n">
        <v>9</v>
      </c>
      <c r="P1050" s="14" t="n">
        <v>6</v>
      </c>
      <c r="Q1050" s="14" t="n">
        <v>5</v>
      </c>
      <c r="R1050" s="16" t="n">
        <v>8000</v>
      </c>
      <c r="S1050" s="24" t="n">
        <v>17</v>
      </c>
      <c r="T1050" s="25" t="n">
        <f aca="false">IF(A1050="","",E1050+F1050)</f>
        <v>18100</v>
      </c>
      <c r="U1050" s="26" t="n">
        <f aca="false">IFERROR(H1050/G1050,"")</f>
        <v>0.00869837598188039</v>
      </c>
      <c r="V1050" s="27" t="n">
        <f aca="false">IFERROR(J1050/I1050,"")</f>
        <v>0.0534825870646766</v>
      </c>
      <c r="W1050" s="27" t="n">
        <f aca="false">IFERROR(K1050/J1050,"")</f>
        <v>0.465116279069767</v>
      </c>
      <c r="X1050" s="25" t="n">
        <f aca="false">IFERROR(T1050/K1050,"")</f>
        <v>905</v>
      </c>
      <c r="Y1050" s="27" t="n">
        <f aca="false">IFERROR(O1050/K1050,"")</f>
        <v>0.45</v>
      </c>
      <c r="Z1050" s="27" t="n">
        <f aca="false">IFERROR(P1050/O1050,"")</f>
        <v>0.666666666666667</v>
      </c>
      <c r="AA1050" s="27" t="n">
        <f aca="false">IFERROR(Q1050/P1050,"")</f>
        <v>0.833333333333333</v>
      </c>
      <c r="AB1050" s="25" t="n">
        <f aca="false">IFERROR(T1050/P1050,"")</f>
        <v>3016.66666666667</v>
      </c>
      <c r="AC1050" s="25" t="n">
        <f aca="false">IFERROR(T1050/Q1050,"")</f>
        <v>3620</v>
      </c>
      <c r="AD1050" s="25" t="n">
        <f aca="false">IFERROR(R1050/Q1050,"")</f>
        <v>1600</v>
      </c>
      <c r="AE1050" s="28" t="n">
        <f aca="false">IFERROR(R1050/T1050,"")</f>
        <v>0.441988950276243</v>
      </c>
      <c r="AF1050" s="29" t="str">
        <f aca="false">IF(A1050="","",IF(OR(O1050&gt;K1050,P1050&gt;O1050,Q1050&gt;P1050,K1050&gt;J1050),"CHECK","OK"))</f>
        <v>OK</v>
      </c>
    </row>
    <row r="1051" customFormat="false" ht="15" hidden="false" customHeight="false" outlineLevel="0" collapsed="false">
      <c r="A1051" s="21" t="n">
        <v>46235</v>
      </c>
      <c r="B1051" s="4" t="s">
        <v>115</v>
      </c>
      <c r="C1051" s="4" t="s">
        <v>125</v>
      </c>
      <c r="D1051" s="4" t="s">
        <v>127</v>
      </c>
      <c r="E1051" s="16" t="n">
        <v>0</v>
      </c>
      <c r="F1051" s="16" t="n">
        <v>4700</v>
      </c>
      <c r="G1051" s="14" t="n">
        <v>29180</v>
      </c>
      <c r="H1051" s="14" t="n">
        <v>948</v>
      </c>
      <c r="I1051" s="14" t="n">
        <v>825</v>
      </c>
      <c r="J1051" s="14" t="n">
        <v>26</v>
      </c>
      <c r="K1051" s="14" t="n">
        <v>19</v>
      </c>
      <c r="L1051" s="14" t="n">
        <v>13</v>
      </c>
      <c r="M1051" s="14" t="n">
        <v>9</v>
      </c>
      <c r="N1051" s="14" t="n">
        <v>4</v>
      </c>
      <c r="O1051" s="14" t="n">
        <v>11</v>
      </c>
      <c r="P1051" s="14" t="n">
        <v>8</v>
      </c>
      <c r="Q1051" s="14" t="n">
        <v>7</v>
      </c>
      <c r="R1051" s="16" t="n">
        <v>11500</v>
      </c>
      <c r="S1051" s="24" t="n">
        <v>10</v>
      </c>
      <c r="T1051" s="25" t="n">
        <f aca="false">IF(A1051="","",E1051+F1051)</f>
        <v>4700</v>
      </c>
      <c r="U1051" s="26" t="n">
        <f aca="false">IFERROR(H1051/G1051,"")</f>
        <v>0.0324880054832077</v>
      </c>
      <c r="V1051" s="27" t="n">
        <f aca="false">IFERROR(J1051/I1051,"")</f>
        <v>0.0315151515151515</v>
      </c>
      <c r="W1051" s="27" t="n">
        <f aca="false">IFERROR(K1051/J1051,"")</f>
        <v>0.730769230769231</v>
      </c>
      <c r="X1051" s="25" t="n">
        <f aca="false">IFERROR(T1051/K1051,"")</f>
        <v>247.368421052632</v>
      </c>
      <c r="Y1051" s="27" t="n">
        <f aca="false">IFERROR(O1051/K1051,"")</f>
        <v>0.578947368421053</v>
      </c>
      <c r="Z1051" s="27" t="n">
        <f aca="false">IFERROR(P1051/O1051,"")</f>
        <v>0.727272727272727</v>
      </c>
      <c r="AA1051" s="27" t="n">
        <f aca="false">IFERROR(Q1051/P1051,"")</f>
        <v>0.875</v>
      </c>
      <c r="AB1051" s="25" t="n">
        <f aca="false">IFERROR(T1051/P1051,"")</f>
        <v>587.5</v>
      </c>
      <c r="AC1051" s="25" t="n">
        <f aca="false">IFERROR(T1051/Q1051,"")</f>
        <v>671.428571428571</v>
      </c>
      <c r="AD1051" s="25" t="n">
        <f aca="false">IFERROR(R1051/Q1051,"")</f>
        <v>1642.85714285714</v>
      </c>
      <c r="AE1051" s="28" t="n">
        <f aca="false">IFERROR(R1051/T1051,"")</f>
        <v>2.4468085106383</v>
      </c>
      <c r="AF1051" s="29" t="str">
        <f aca="false">IF(A1051="","",IF(OR(O1051&gt;K1051,P1051&gt;O1051,Q1051&gt;P1051,K1051&gt;J1051),"CHECK","OK"))</f>
        <v>OK</v>
      </c>
    </row>
    <row r="1052" customFormat="false" ht="15" hidden="false" customHeight="false" outlineLevel="0" collapsed="false">
      <c r="A1052" s="21" t="n">
        <v>46235</v>
      </c>
      <c r="B1052" s="4" t="s">
        <v>115</v>
      </c>
      <c r="C1052" s="4" t="s">
        <v>125</v>
      </c>
      <c r="D1052" s="4" t="s">
        <v>128</v>
      </c>
      <c r="E1052" s="16" t="n">
        <v>0</v>
      </c>
      <c r="F1052" s="16" t="n">
        <v>1600</v>
      </c>
      <c r="G1052" s="14" t="n">
        <v>11150</v>
      </c>
      <c r="H1052" s="14" t="n">
        <v>591</v>
      </c>
      <c r="I1052" s="14" t="n">
        <v>499</v>
      </c>
      <c r="J1052" s="14" t="n">
        <v>134</v>
      </c>
      <c r="K1052" s="14" t="n">
        <v>85</v>
      </c>
      <c r="L1052" s="14" t="n">
        <v>100</v>
      </c>
      <c r="M1052" s="14" t="n">
        <v>13</v>
      </c>
      <c r="N1052" s="14" t="n">
        <v>21</v>
      </c>
      <c r="O1052" s="14" t="n">
        <v>48</v>
      </c>
      <c r="P1052" s="14" t="n">
        <v>39</v>
      </c>
      <c r="Q1052" s="14" t="n">
        <v>36</v>
      </c>
      <c r="R1052" s="16" t="n">
        <v>55900</v>
      </c>
      <c r="S1052" s="24" t="n">
        <v>10</v>
      </c>
      <c r="T1052" s="25" t="n">
        <f aca="false">IF(A1052="","",E1052+F1052)</f>
        <v>1600</v>
      </c>
      <c r="U1052" s="26" t="n">
        <f aca="false">IFERROR(H1052/G1052,"")</f>
        <v>0.0530044843049327</v>
      </c>
      <c r="V1052" s="27" t="n">
        <f aca="false">IFERROR(J1052/I1052,"")</f>
        <v>0.268537074148297</v>
      </c>
      <c r="W1052" s="27" t="n">
        <f aca="false">IFERROR(K1052/J1052,"")</f>
        <v>0.634328358208955</v>
      </c>
      <c r="X1052" s="25" t="n">
        <f aca="false">IFERROR(T1052/K1052,"")</f>
        <v>18.8235294117647</v>
      </c>
      <c r="Y1052" s="27" t="n">
        <f aca="false">IFERROR(O1052/K1052,"")</f>
        <v>0.564705882352941</v>
      </c>
      <c r="Z1052" s="27" t="n">
        <f aca="false">IFERROR(P1052/O1052,"")</f>
        <v>0.8125</v>
      </c>
      <c r="AA1052" s="27" t="n">
        <f aca="false">IFERROR(Q1052/P1052,"")</f>
        <v>0.923076923076923</v>
      </c>
      <c r="AB1052" s="25" t="n">
        <f aca="false">IFERROR(T1052/P1052,"")</f>
        <v>41.025641025641</v>
      </c>
      <c r="AC1052" s="25" t="n">
        <f aca="false">IFERROR(T1052/Q1052,"")</f>
        <v>44.4444444444444</v>
      </c>
      <c r="AD1052" s="25" t="n">
        <f aca="false">IFERROR(R1052/Q1052,"")</f>
        <v>1552.77777777778</v>
      </c>
      <c r="AE1052" s="28" t="n">
        <f aca="false">IFERROR(R1052/T1052,"")</f>
        <v>34.9375</v>
      </c>
      <c r="AF1052" s="29" t="str">
        <f aca="false">IF(A1052="","",IF(OR(O1052&gt;K1052,P1052&gt;O1052,Q1052&gt;P1052,K1052&gt;J1052),"CHECK","OK"))</f>
        <v>OK</v>
      </c>
    </row>
    <row r="1053" customFormat="false" ht="15" hidden="false" customHeight="false" outlineLevel="0" collapsed="false">
      <c r="A1053" s="21" t="n">
        <v>46235</v>
      </c>
      <c r="B1053" s="4" t="s">
        <v>115</v>
      </c>
      <c r="C1053" s="4" t="s">
        <v>125</v>
      </c>
      <c r="D1053" s="4" t="s">
        <v>129</v>
      </c>
      <c r="E1053" s="16" t="n">
        <v>0</v>
      </c>
      <c r="F1053" s="16" t="n">
        <v>3400</v>
      </c>
      <c r="G1053" s="14" t="n">
        <v>14856</v>
      </c>
      <c r="H1053" s="14" t="n">
        <v>159</v>
      </c>
      <c r="I1053" s="14" t="n">
        <v>134</v>
      </c>
      <c r="J1053" s="14" t="n">
        <v>2</v>
      </c>
      <c r="K1053" s="14" t="n">
        <v>1</v>
      </c>
      <c r="L1053" s="14" t="n">
        <v>1</v>
      </c>
      <c r="M1053" s="14" t="n">
        <v>1</v>
      </c>
      <c r="N1053" s="14" t="n">
        <v>0</v>
      </c>
      <c r="O1053" s="14" t="n">
        <v>1</v>
      </c>
      <c r="P1053" s="14" t="n">
        <v>1</v>
      </c>
      <c r="Q1053" s="14" t="n">
        <v>1</v>
      </c>
      <c r="R1053" s="16" t="n">
        <v>1300</v>
      </c>
      <c r="S1053" s="24" t="n">
        <v>9</v>
      </c>
      <c r="T1053" s="25" t="n">
        <f aca="false">IF(A1053="","",E1053+F1053)</f>
        <v>3400</v>
      </c>
      <c r="U1053" s="26" t="n">
        <f aca="false">IFERROR(H1053/G1053,"")</f>
        <v>0.010702746365105</v>
      </c>
      <c r="V1053" s="27" t="n">
        <f aca="false">IFERROR(J1053/I1053,"")</f>
        <v>0.0149253731343284</v>
      </c>
      <c r="W1053" s="27" t="n">
        <f aca="false">IFERROR(K1053/J1053,"")</f>
        <v>0.5</v>
      </c>
      <c r="X1053" s="25" t="n">
        <f aca="false">IFERROR(T1053/K1053,"")</f>
        <v>3400</v>
      </c>
      <c r="Y1053" s="27" t="n">
        <f aca="false">IFERROR(O1053/K1053,"")</f>
        <v>1</v>
      </c>
      <c r="Z1053" s="27" t="n">
        <f aca="false">IFERROR(P1053/O1053,"")</f>
        <v>1</v>
      </c>
      <c r="AA1053" s="27" t="n">
        <f aca="false">IFERROR(Q1053/P1053,"")</f>
        <v>1</v>
      </c>
      <c r="AB1053" s="25" t="n">
        <f aca="false">IFERROR(T1053/P1053,"")</f>
        <v>3400</v>
      </c>
      <c r="AC1053" s="25" t="n">
        <f aca="false">IFERROR(T1053/Q1053,"")</f>
        <v>3400</v>
      </c>
      <c r="AD1053" s="25" t="n">
        <f aca="false">IFERROR(R1053/Q1053,"")</f>
        <v>1300</v>
      </c>
      <c r="AE1053" s="28" t="n">
        <f aca="false">IFERROR(R1053/T1053,"")</f>
        <v>0.382352941176471</v>
      </c>
      <c r="AF1053" s="29" t="str">
        <f aca="false">IF(A1053="","",IF(OR(O1053&gt;K1053,P1053&gt;O1053,Q1053&gt;P1053,K1053&gt;J1053),"CHECK","OK"))</f>
        <v>OK</v>
      </c>
    </row>
    <row r="1054" customFormat="false" ht="15" hidden="false" customHeight="false" outlineLevel="0" collapsed="false">
      <c r="A1054" s="21" t="n">
        <v>46235</v>
      </c>
      <c r="B1054" s="4" t="s">
        <v>115</v>
      </c>
      <c r="C1054" s="4" t="s">
        <v>125</v>
      </c>
      <c r="D1054" s="4" t="s">
        <v>130</v>
      </c>
      <c r="E1054" s="16" t="n">
        <v>0</v>
      </c>
      <c r="F1054" s="16" t="n">
        <v>0</v>
      </c>
      <c r="G1054" s="14" t="n">
        <v>0</v>
      </c>
      <c r="H1054" s="14" t="n">
        <v>0</v>
      </c>
      <c r="I1054" s="14" t="n">
        <v>0</v>
      </c>
      <c r="J1054" s="14" t="n">
        <v>6</v>
      </c>
      <c r="K1054" s="14" t="n">
        <v>3</v>
      </c>
      <c r="L1054" s="14" t="n">
        <v>0</v>
      </c>
      <c r="M1054" s="14" t="n">
        <v>0</v>
      </c>
      <c r="N1054" s="14" t="n">
        <v>6</v>
      </c>
      <c r="O1054" s="14" t="n">
        <v>2</v>
      </c>
      <c r="P1054" s="14" t="n">
        <v>1</v>
      </c>
      <c r="Q1054" s="14" t="n">
        <v>1</v>
      </c>
      <c r="R1054" s="16" t="n">
        <v>1700</v>
      </c>
      <c r="S1054" s="24" t="n">
        <v>18</v>
      </c>
      <c r="T1054" s="25" t="n">
        <f aca="false">IF(A1054="","",E1054+F1054)</f>
        <v>0</v>
      </c>
      <c r="U1054" s="26" t="str">
        <f aca="false">IFERROR(H1054/G1054,"")</f>
        <v/>
      </c>
      <c r="V1054" s="27" t="str">
        <f aca="false">IFERROR(J1054/I1054,"")</f>
        <v/>
      </c>
      <c r="W1054" s="27" t="n">
        <f aca="false">IFERROR(K1054/J1054,"")</f>
        <v>0.5</v>
      </c>
      <c r="X1054" s="25" t="n">
        <f aca="false">IFERROR(T1054/K1054,"")</f>
        <v>0</v>
      </c>
      <c r="Y1054" s="27" t="n">
        <f aca="false">IFERROR(O1054/K1054,"")</f>
        <v>0.666666666666667</v>
      </c>
      <c r="Z1054" s="27" t="n">
        <f aca="false">IFERROR(P1054/O1054,"")</f>
        <v>0.5</v>
      </c>
      <c r="AA1054" s="27" t="n">
        <f aca="false">IFERROR(Q1054/P1054,"")</f>
        <v>1</v>
      </c>
      <c r="AB1054" s="25" t="n">
        <f aca="false">IFERROR(T1054/P1054,"")</f>
        <v>0</v>
      </c>
      <c r="AC1054" s="25" t="n">
        <f aca="false">IFERROR(T1054/Q1054,"")</f>
        <v>0</v>
      </c>
      <c r="AD1054" s="25" t="n">
        <f aca="false">IFERROR(R1054/Q1054,"")</f>
        <v>1700</v>
      </c>
      <c r="AE1054" s="28" t="str">
        <f aca="false">IFERROR(R1054/T1054,"")</f>
        <v/>
      </c>
      <c r="AF1054" s="29" t="str">
        <f aca="false">IF(A1054="","",IF(OR(O1054&gt;K1054,P1054&gt;O1054,Q1054&gt;P1054,K1054&gt;J1054),"CHECK","OK"))</f>
        <v>OK</v>
      </c>
    </row>
    <row r="1055" customFormat="false" ht="15" hidden="false" customHeight="false" outlineLevel="0" collapsed="false">
      <c r="A1055" s="21" t="n">
        <v>46235</v>
      </c>
      <c r="B1055" s="4" t="s">
        <v>115</v>
      </c>
      <c r="C1055" s="4" t="s">
        <v>125</v>
      </c>
      <c r="D1055" s="4" t="s">
        <v>131</v>
      </c>
      <c r="E1055" s="16" t="n">
        <v>0</v>
      </c>
      <c r="F1055" s="16" t="n">
        <v>1000</v>
      </c>
      <c r="G1055" s="14" t="n">
        <v>6200</v>
      </c>
      <c r="H1055" s="14" t="n">
        <v>133</v>
      </c>
      <c r="I1055" s="14" t="n">
        <v>84</v>
      </c>
      <c r="J1055" s="14" t="n">
        <v>4</v>
      </c>
      <c r="K1055" s="14" t="n">
        <v>2</v>
      </c>
      <c r="L1055" s="14" t="n">
        <v>2</v>
      </c>
      <c r="M1055" s="14" t="n">
        <v>1</v>
      </c>
      <c r="N1055" s="14" t="n">
        <v>1</v>
      </c>
      <c r="O1055" s="14" t="n">
        <v>1</v>
      </c>
      <c r="P1055" s="14" t="n">
        <v>1</v>
      </c>
      <c r="Q1055" s="14" t="n">
        <v>1</v>
      </c>
      <c r="R1055" s="16" t="n">
        <v>1500</v>
      </c>
      <c r="S1055" s="24" t="n">
        <v>24</v>
      </c>
      <c r="T1055" s="25" t="n">
        <f aca="false">IF(A1055="","",E1055+F1055)</f>
        <v>1000</v>
      </c>
      <c r="U1055" s="26" t="n">
        <f aca="false">IFERROR(H1055/G1055,"")</f>
        <v>0.0214516129032258</v>
      </c>
      <c r="V1055" s="27" t="n">
        <f aca="false">IFERROR(J1055/I1055,"")</f>
        <v>0.0476190476190476</v>
      </c>
      <c r="W1055" s="27" t="n">
        <f aca="false">IFERROR(K1055/J1055,"")</f>
        <v>0.5</v>
      </c>
      <c r="X1055" s="25" t="n">
        <f aca="false">IFERROR(T1055/K1055,"")</f>
        <v>500</v>
      </c>
      <c r="Y1055" s="27" t="n">
        <f aca="false">IFERROR(O1055/K1055,"")</f>
        <v>0.5</v>
      </c>
      <c r="Z1055" s="27" t="n">
        <f aca="false">IFERROR(P1055/O1055,"")</f>
        <v>1</v>
      </c>
      <c r="AA1055" s="27" t="n">
        <f aca="false">IFERROR(Q1055/P1055,"")</f>
        <v>1</v>
      </c>
      <c r="AB1055" s="25" t="n">
        <f aca="false">IFERROR(T1055/P1055,"")</f>
        <v>1000</v>
      </c>
      <c r="AC1055" s="25" t="n">
        <f aca="false">IFERROR(T1055/Q1055,"")</f>
        <v>1000</v>
      </c>
      <c r="AD1055" s="25" t="n">
        <f aca="false">IFERROR(R1055/Q1055,"")</f>
        <v>1500</v>
      </c>
      <c r="AE1055" s="28" t="n">
        <f aca="false">IFERROR(R1055/T1055,"")</f>
        <v>1.5</v>
      </c>
      <c r="AF1055" s="29" t="str">
        <f aca="false">IF(A1055="","",IF(OR(O1055&gt;K1055,P1055&gt;O1055,Q1055&gt;P1055,K1055&gt;J1055),"CHECK","OK"))</f>
        <v>OK</v>
      </c>
    </row>
    <row r="1056" customFormat="false" ht="15" hidden="false" customHeight="false" outlineLevel="0" collapsed="false">
      <c r="A1056" s="21" t="n">
        <v>46235</v>
      </c>
      <c r="B1056" s="4" t="s">
        <v>115</v>
      </c>
      <c r="C1056" s="4" t="s">
        <v>125</v>
      </c>
      <c r="D1056" s="4" t="s">
        <v>132</v>
      </c>
      <c r="E1056" s="16" t="n">
        <v>0</v>
      </c>
      <c r="F1056" s="16" t="n">
        <v>0</v>
      </c>
      <c r="G1056" s="14" t="n">
        <v>0</v>
      </c>
      <c r="H1056" s="14" t="n">
        <v>0</v>
      </c>
      <c r="I1056" s="14" t="n">
        <v>0</v>
      </c>
      <c r="J1056" s="14" t="n">
        <v>7</v>
      </c>
      <c r="K1056" s="14" t="n">
        <v>5</v>
      </c>
      <c r="L1056" s="14" t="n">
        <v>4</v>
      </c>
      <c r="M1056" s="14" t="n">
        <v>2</v>
      </c>
      <c r="N1056" s="14" t="n">
        <v>1</v>
      </c>
      <c r="O1056" s="14" t="n">
        <v>4</v>
      </c>
      <c r="P1056" s="14" t="n">
        <v>3</v>
      </c>
      <c r="Q1056" s="14" t="n">
        <v>3</v>
      </c>
      <c r="R1056" s="16" t="n">
        <v>4500</v>
      </c>
      <c r="S1056" s="24" t="n">
        <v>13</v>
      </c>
      <c r="T1056" s="25" t="n">
        <f aca="false">IF(A1056="","",E1056+F1056)</f>
        <v>0</v>
      </c>
      <c r="U1056" s="26" t="str">
        <f aca="false">IFERROR(H1056/G1056,"")</f>
        <v/>
      </c>
      <c r="V1056" s="27" t="str">
        <f aca="false">IFERROR(J1056/I1056,"")</f>
        <v/>
      </c>
      <c r="W1056" s="27" t="n">
        <f aca="false">IFERROR(K1056/J1056,"")</f>
        <v>0.714285714285714</v>
      </c>
      <c r="X1056" s="25" t="n">
        <f aca="false">IFERROR(T1056/K1056,"")</f>
        <v>0</v>
      </c>
      <c r="Y1056" s="27" t="n">
        <f aca="false">IFERROR(O1056/K1056,"")</f>
        <v>0.8</v>
      </c>
      <c r="Z1056" s="27" t="n">
        <f aca="false">IFERROR(P1056/O1056,"")</f>
        <v>0.75</v>
      </c>
      <c r="AA1056" s="27" t="n">
        <f aca="false">IFERROR(Q1056/P1056,"")</f>
        <v>1</v>
      </c>
      <c r="AB1056" s="25" t="n">
        <f aca="false">IFERROR(T1056/P1056,"")</f>
        <v>0</v>
      </c>
      <c r="AC1056" s="25" t="n">
        <f aca="false">IFERROR(T1056/Q1056,"")</f>
        <v>0</v>
      </c>
      <c r="AD1056" s="25" t="n">
        <f aca="false">IFERROR(R1056/Q1056,"")</f>
        <v>1500</v>
      </c>
      <c r="AE1056" s="28" t="str">
        <f aca="false">IFERROR(R1056/T1056,"")</f>
        <v/>
      </c>
      <c r="AF1056" s="29" t="str">
        <f aca="false">IF(A1056="","",IF(OR(O1056&gt;K1056,P1056&gt;O1056,Q1056&gt;P1056,K1056&gt;J1056),"CHECK","OK"))</f>
        <v>OK</v>
      </c>
    </row>
    <row r="1057" customFormat="false" ht="15" hidden="false" customHeight="false" outlineLevel="0" collapsed="false">
      <c r="A1057" s="21" t="n">
        <v>46235</v>
      </c>
      <c r="B1057" s="4" t="s">
        <v>115</v>
      </c>
      <c r="C1057" s="4" t="s">
        <v>125</v>
      </c>
      <c r="D1057" s="4" t="s">
        <v>133</v>
      </c>
      <c r="E1057" s="16" t="n">
        <v>0</v>
      </c>
      <c r="F1057" s="16" t="n">
        <v>0</v>
      </c>
      <c r="G1057" s="14" t="n">
        <v>0</v>
      </c>
      <c r="H1057" s="14" t="n">
        <v>0</v>
      </c>
      <c r="I1057" s="14" t="n">
        <v>209</v>
      </c>
      <c r="J1057" s="14" t="n">
        <v>11</v>
      </c>
      <c r="K1057" s="14" t="n">
        <v>7</v>
      </c>
      <c r="L1057" s="14" t="n">
        <v>6</v>
      </c>
      <c r="M1057" s="14" t="n">
        <v>4</v>
      </c>
      <c r="N1057" s="14" t="n">
        <v>1</v>
      </c>
      <c r="O1057" s="14" t="n">
        <v>4</v>
      </c>
      <c r="P1057" s="14" t="n">
        <v>3</v>
      </c>
      <c r="Q1057" s="14" t="n">
        <v>2</v>
      </c>
      <c r="R1057" s="16" t="n">
        <v>3200</v>
      </c>
      <c r="S1057" s="24" t="n">
        <v>18</v>
      </c>
      <c r="T1057" s="25" t="n">
        <f aca="false">IF(A1057="","",E1057+F1057)</f>
        <v>0</v>
      </c>
      <c r="U1057" s="26" t="str">
        <f aca="false">IFERROR(H1057/G1057,"")</f>
        <v/>
      </c>
      <c r="V1057" s="27" t="n">
        <f aca="false">IFERROR(J1057/I1057,"")</f>
        <v>0.0526315789473684</v>
      </c>
      <c r="W1057" s="27" t="n">
        <f aca="false">IFERROR(K1057/J1057,"")</f>
        <v>0.636363636363636</v>
      </c>
      <c r="X1057" s="25" t="n">
        <f aca="false">IFERROR(T1057/K1057,"")</f>
        <v>0</v>
      </c>
      <c r="Y1057" s="27" t="n">
        <f aca="false">IFERROR(O1057/K1057,"")</f>
        <v>0.571428571428571</v>
      </c>
      <c r="Z1057" s="27" t="n">
        <f aca="false">IFERROR(P1057/O1057,"")</f>
        <v>0.75</v>
      </c>
      <c r="AA1057" s="27" t="n">
        <f aca="false">IFERROR(Q1057/P1057,"")</f>
        <v>0.666666666666667</v>
      </c>
      <c r="AB1057" s="25" t="n">
        <f aca="false">IFERROR(T1057/P1057,"")</f>
        <v>0</v>
      </c>
      <c r="AC1057" s="25" t="n">
        <f aca="false">IFERROR(T1057/Q1057,"")</f>
        <v>0</v>
      </c>
      <c r="AD1057" s="25" t="n">
        <f aca="false">IFERROR(R1057/Q1057,"")</f>
        <v>1600</v>
      </c>
      <c r="AE1057" s="28" t="str">
        <f aca="false">IFERROR(R1057/T1057,"")</f>
        <v/>
      </c>
      <c r="AF1057" s="29" t="str">
        <f aca="false">IF(A1057="","",IF(OR(O1057&gt;K1057,P1057&gt;O1057,Q1057&gt;P1057,K1057&gt;J1057),"CHECK","OK"))</f>
        <v>OK</v>
      </c>
    </row>
    <row r="1058" customFormat="false" ht="15" hidden="false" customHeight="false" outlineLevel="0" collapsed="false">
      <c r="A1058" s="21" t="n">
        <v>46266</v>
      </c>
      <c r="B1058" s="4" t="s">
        <v>109</v>
      </c>
      <c r="C1058" s="4" t="s">
        <v>110</v>
      </c>
      <c r="D1058" s="4" t="s">
        <v>111</v>
      </c>
      <c r="E1058" s="16" t="n">
        <v>285600</v>
      </c>
      <c r="F1058" s="16" t="n">
        <v>20700</v>
      </c>
      <c r="G1058" s="14" t="n">
        <v>39268</v>
      </c>
      <c r="H1058" s="14" t="n">
        <v>1843</v>
      </c>
      <c r="I1058" s="14" t="n">
        <v>1496</v>
      </c>
      <c r="J1058" s="14" t="n">
        <v>94</v>
      </c>
      <c r="K1058" s="14" t="n">
        <v>60</v>
      </c>
      <c r="L1058" s="14" t="n">
        <v>47</v>
      </c>
      <c r="M1058" s="14" t="n">
        <v>33</v>
      </c>
      <c r="N1058" s="14" t="n">
        <v>14</v>
      </c>
      <c r="O1058" s="14" t="n">
        <v>34</v>
      </c>
      <c r="P1058" s="14" t="n">
        <v>27</v>
      </c>
      <c r="Q1058" s="14" t="n">
        <v>9</v>
      </c>
      <c r="R1058" s="16" t="n">
        <v>1708000</v>
      </c>
      <c r="S1058" s="24" t="n">
        <v>18</v>
      </c>
      <c r="T1058" s="25" t="n">
        <f aca="false">IF(A1058="","",E1058+F1058)</f>
        <v>306300</v>
      </c>
      <c r="U1058" s="26" t="n">
        <f aca="false">IFERROR(H1058/G1058,"")</f>
        <v>0.0469338901904859</v>
      </c>
      <c r="V1058" s="27" t="n">
        <f aca="false">IFERROR(J1058/I1058,"")</f>
        <v>0.0628342245989305</v>
      </c>
      <c r="W1058" s="27" t="n">
        <f aca="false">IFERROR(K1058/J1058,"")</f>
        <v>0.638297872340426</v>
      </c>
      <c r="X1058" s="25" t="n">
        <f aca="false">IFERROR(T1058/K1058,"")</f>
        <v>5105</v>
      </c>
      <c r="Y1058" s="27" t="n">
        <f aca="false">IFERROR(O1058/K1058,"")</f>
        <v>0.566666666666667</v>
      </c>
      <c r="Z1058" s="27" t="n">
        <f aca="false">IFERROR(P1058/O1058,"")</f>
        <v>0.794117647058824</v>
      </c>
      <c r="AA1058" s="27" t="n">
        <f aca="false">IFERROR(Q1058/P1058,"")</f>
        <v>0.333333333333333</v>
      </c>
      <c r="AB1058" s="25" t="n">
        <f aca="false">IFERROR(T1058/P1058,"")</f>
        <v>11344.4444444444</v>
      </c>
      <c r="AC1058" s="25" t="n">
        <f aca="false">IFERROR(T1058/Q1058,"")</f>
        <v>34033.3333333333</v>
      </c>
      <c r="AD1058" s="25" t="n">
        <f aca="false">IFERROR(R1058/Q1058,"")</f>
        <v>189777.777777778</v>
      </c>
      <c r="AE1058" s="28" t="n">
        <f aca="false">IFERROR(R1058/T1058,"")</f>
        <v>5.5762324518446</v>
      </c>
      <c r="AF1058" s="29" t="str">
        <f aca="false">IF(A1058="","",IF(OR(O1058&gt;K1058,P1058&gt;O1058,Q1058&gt;P1058,K1058&gt;J1058),"CHECK","OK"))</f>
        <v>OK</v>
      </c>
    </row>
    <row r="1059" customFormat="false" ht="15" hidden="false" customHeight="false" outlineLevel="0" collapsed="false">
      <c r="A1059" s="21" t="n">
        <v>46266</v>
      </c>
      <c r="B1059" s="4" t="s">
        <v>109</v>
      </c>
      <c r="C1059" s="4" t="s">
        <v>110</v>
      </c>
      <c r="D1059" s="4" t="s">
        <v>117</v>
      </c>
      <c r="E1059" s="16" t="n">
        <v>49000</v>
      </c>
      <c r="F1059" s="16" t="n">
        <v>5300</v>
      </c>
      <c r="G1059" s="14" t="n">
        <v>9957</v>
      </c>
      <c r="H1059" s="14" t="n">
        <v>1183</v>
      </c>
      <c r="I1059" s="14" t="n">
        <v>1141</v>
      </c>
      <c r="J1059" s="14" t="n">
        <v>114</v>
      </c>
      <c r="K1059" s="14" t="n">
        <v>97</v>
      </c>
      <c r="L1059" s="14" t="n">
        <v>57</v>
      </c>
      <c r="M1059" s="14" t="n">
        <v>40</v>
      </c>
      <c r="N1059" s="14" t="n">
        <v>17</v>
      </c>
      <c r="O1059" s="14" t="n">
        <v>62</v>
      </c>
      <c r="P1059" s="14" t="n">
        <v>48</v>
      </c>
      <c r="Q1059" s="14" t="n">
        <v>19</v>
      </c>
      <c r="R1059" s="16" t="n">
        <v>3102200</v>
      </c>
      <c r="S1059" s="24" t="n">
        <v>17</v>
      </c>
      <c r="T1059" s="25" t="n">
        <f aca="false">IF(A1059="","",E1059+F1059)</f>
        <v>54300</v>
      </c>
      <c r="U1059" s="26" t="n">
        <f aca="false">IFERROR(H1059/G1059,"")</f>
        <v>0.118810886813297</v>
      </c>
      <c r="V1059" s="27" t="n">
        <f aca="false">IFERROR(J1059/I1059,"")</f>
        <v>0.0999123575810692</v>
      </c>
      <c r="W1059" s="27" t="n">
        <f aca="false">IFERROR(K1059/J1059,"")</f>
        <v>0.850877192982456</v>
      </c>
      <c r="X1059" s="25" t="n">
        <f aca="false">IFERROR(T1059/K1059,"")</f>
        <v>559.79381443299</v>
      </c>
      <c r="Y1059" s="27" t="n">
        <f aca="false">IFERROR(O1059/K1059,"")</f>
        <v>0.639175257731959</v>
      </c>
      <c r="Z1059" s="27" t="n">
        <f aca="false">IFERROR(P1059/O1059,"")</f>
        <v>0.774193548387097</v>
      </c>
      <c r="AA1059" s="27" t="n">
        <f aca="false">IFERROR(Q1059/P1059,"")</f>
        <v>0.395833333333333</v>
      </c>
      <c r="AB1059" s="25" t="n">
        <f aca="false">IFERROR(T1059/P1059,"")</f>
        <v>1131.25</v>
      </c>
      <c r="AC1059" s="25" t="n">
        <f aca="false">IFERROR(T1059/Q1059,"")</f>
        <v>2857.89473684211</v>
      </c>
      <c r="AD1059" s="25" t="n">
        <f aca="false">IFERROR(R1059/Q1059,"")</f>
        <v>163273.684210526</v>
      </c>
      <c r="AE1059" s="28" t="n">
        <f aca="false">IFERROR(R1059/T1059,"")</f>
        <v>57.1307550644567</v>
      </c>
      <c r="AF1059" s="29" t="str">
        <f aca="false">IF(A1059="","",IF(OR(O1059&gt;K1059,P1059&gt;O1059,Q1059&gt;P1059,K1059&gt;J1059),"CHECK","OK"))</f>
        <v>OK</v>
      </c>
    </row>
    <row r="1060" customFormat="false" ht="15" hidden="false" customHeight="false" outlineLevel="0" collapsed="false">
      <c r="A1060" s="21" t="n">
        <v>46266</v>
      </c>
      <c r="B1060" s="4" t="s">
        <v>109</v>
      </c>
      <c r="C1060" s="4" t="s">
        <v>110</v>
      </c>
      <c r="D1060" s="4" t="s">
        <v>121</v>
      </c>
      <c r="E1060" s="16" t="n">
        <v>162600</v>
      </c>
      <c r="F1060" s="16" t="n">
        <v>14200</v>
      </c>
      <c r="G1060" s="14" t="n">
        <v>154310</v>
      </c>
      <c r="H1060" s="14" t="n">
        <v>1837</v>
      </c>
      <c r="I1060" s="14" t="n">
        <v>1693</v>
      </c>
      <c r="J1060" s="14" t="n">
        <v>91</v>
      </c>
      <c r="K1060" s="14" t="n">
        <v>55</v>
      </c>
      <c r="L1060" s="14" t="n">
        <v>46</v>
      </c>
      <c r="M1060" s="14" t="n">
        <v>32</v>
      </c>
      <c r="N1060" s="14" t="n">
        <v>13</v>
      </c>
      <c r="O1060" s="14" t="n">
        <v>27</v>
      </c>
      <c r="P1060" s="14" t="n">
        <v>20</v>
      </c>
      <c r="Q1060" s="14" t="n">
        <v>7</v>
      </c>
      <c r="R1060" s="16" t="n">
        <v>1124700</v>
      </c>
      <c r="S1060" s="24" t="n">
        <v>20</v>
      </c>
      <c r="T1060" s="25" t="n">
        <f aca="false">IF(A1060="","",E1060+F1060)</f>
        <v>176800</v>
      </c>
      <c r="U1060" s="26" t="n">
        <f aca="false">IFERROR(H1060/G1060,"")</f>
        <v>0.0119046076080617</v>
      </c>
      <c r="V1060" s="27" t="n">
        <f aca="false">IFERROR(J1060/I1060,"")</f>
        <v>0.0537507383343178</v>
      </c>
      <c r="W1060" s="27" t="n">
        <f aca="false">IFERROR(K1060/J1060,"")</f>
        <v>0.604395604395604</v>
      </c>
      <c r="X1060" s="25" t="n">
        <f aca="false">IFERROR(T1060/K1060,"")</f>
        <v>3214.54545454545</v>
      </c>
      <c r="Y1060" s="27" t="n">
        <f aca="false">IFERROR(O1060/K1060,"")</f>
        <v>0.490909090909091</v>
      </c>
      <c r="Z1060" s="27" t="n">
        <f aca="false">IFERROR(P1060/O1060,"")</f>
        <v>0.740740740740741</v>
      </c>
      <c r="AA1060" s="27" t="n">
        <f aca="false">IFERROR(Q1060/P1060,"")</f>
        <v>0.35</v>
      </c>
      <c r="AB1060" s="25" t="n">
        <f aca="false">IFERROR(T1060/P1060,"")</f>
        <v>8840</v>
      </c>
      <c r="AC1060" s="25" t="n">
        <f aca="false">IFERROR(T1060/Q1060,"")</f>
        <v>25257.1428571429</v>
      </c>
      <c r="AD1060" s="25" t="n">
        <f aca="false">IFERROR(R1060/Q1060,"")</f>
        <v>160671.428571429</v>
      </c>
      <c r="AE1060" s="28" t="n">
        <f aca="false">IFERROR(R1060/T1060,"")</f>
        <v>6.36142533936652</v>
      </c>
      <c r="AF1060" s="29" t="str">
        <f aca="false">IF(A1060="","",IF(OR(O1060&gt;K1060,P1060&gt;O1060,Q1060&gt;P1060,K1060&gt;J1060),"CHECK","OK"))</f>
        <v>OK</v>
      </c>
    </row>
    <row r="1061" customFormat="false" ht="15" hidden="false" customHeight="false" outlineLevel="0" collapsed="false">
      <c r="A1061" s="21" t="n">
        <v>46266</v>
      </c>
      <c r="B1061" s="4" t="s">
        <v>109</v>
      </c>
      <c r="C1061" s="4" t="s">
        <v>110</v>
      </c>
      <c r="D1061" s="4" t="s">
        <v>123</v>
      </c>
      <c r="E1061" s="16" t="n">
        <v>88100</v>
      </c>
      <c r="F1061" s="16" t="n">
        <v>17100</v>
      </c>
      <c r="G1061" s="14" t="n">
        <v>173032</v>
      </c>
      <c r="H1061" s="14" t="n">
        <v>666</v>
      </c>
      <c r="I1061" s="14" t="n">
        <v>584</v>
      </c>
      <c r="J1061" s="14" t="n">
        <v>15</v>
      </c>
      <c r="K1061" s="14" t="n">
        <v>7</v>
      </c>
      <c r="L1061" s="14" t="n">
        <v>8</v>
      </c>
      <c r="M1061" s="14" t="n">
        <v>5</v>
      </c>
      <c r="N1061" s="14" t="n">
        <v>2</v>
      </c>
      <c r="O1061" s="14" t="n">
        <v>3</v>
      </c>
      <c r="P1061" s="14" t="n">
        <v>2</v>
      </c>
      <c r="Q1061" s="14" t="n">
        <v>1</v>
      </c>
      <c r="R1061" s="16" t="n">
        <v>162300</v>
      </c>
      <c r="S1061" s="24" t="n">
        <v>17</v>
      </c>
      <c r="T1061" s="25" t="n">
        <f aca="false">IF(A1061="","",E1061+F1061)</f>
        <v>105200</v>
      </c>
      <c r="U1061" s="26" t="n">
        <f aca="false">IFERROR(H1061/G1061,"")</f>
        <v>0.00384899902908133</v>
      </c>
      <c r="V1061" s="27" t="n">
        <f aca="false">IFERROR(J1061/I1061,"")</f>
        <v>0.0256849315068493</v>
      </c>
      <c r="W1061" s="27" t="n">
        <f aca="false">IFERROR(K1061/J1061,"")</f>
        <v>0.466666666666667</v>
      </c>
      <c r="X1061" s="25" t="n">
        <f aca="false">IFERROR(T1061/K1061,"")</f>
        <v>15028.5714285714</v>
      </c>
      <c r="Y1061" s="27" t="n">
        <f aca="false">IFERROR(O1061/K1061,"")</f>
        <v>0.428571428571429</v>
      </c>
      <c r="Z1061" s="27" t="n">
        <f aca="false">IFERROR(P1061/O1061,"")</f>
        <v>0.666666666666667</v>
      </c>
      <c r="AA1061" s="27" t="n">
        <f aca="false">IFERROR(Q1061/P1061,"")</f>
        <v>0.5</v>
      </c>
      <c r="AB1061" s="25" t="n">
        <f aca="false">IFERROR(T1061/P1061,"")</f>
        <v>52600</v>
      </c>
      <c r="AC1061" s="25" t="n">
        <f aca="false">IFERROR(T1061/Q1061,"")</f>
        <v>105200</v>
      </c>
      <c r="AD1061" s="25" t="n">
        <f aca="false">IFERROR(R1061/Q1061,"")</f>
        <v>162300</v>
      </c>
      <c r="AE1061" s="28" t="n">
        <f aca="false">IFERROR(R1061/T1061,"")</f>
        <v>1.54277566539924</v>
      </c>
      <c r="AF1061" s="29" t="str">
        <f aca="false">IF(A1061="","",IF(OR(O1061&gt;K1061,P1061&gt;O1061,Q1061&gt;P1061,K1061&gt;J1061),"CHECK","OK"))</f>
        <v>OK</v>
      </c>
    </row>
    <row r="1062" customFormat="false" ht="15" hidden="false" customHeight="false" outlineLevel="0" collapsed="false">
      <c r="A1062" s="21" t="n">
        <v>46266</v>
      </c>
      <c r="B1062" s="4" t="s">
        <v>109</v>
      </c>
      <c r="C1062" s="4" t="s">
        <v>110</v>
      </c>
      <c r="D1062" s="4" t="s">
        <v>126</v>
      </c>
      <c r="E1062" s="16" t="n">
        <v>146700</v>
      </c>
      <c r="F1062" s="16" t="n">
        <v>20700</v>
      </c>
      <c r="G1062" s="14" t="n">
        <v>243234</v>
      </c>
      <c r="H1062" s="14" t="n">
        <v>2035</v>
      </c>
      <c r="I1062" s="14" t="n">
        <v>1378</v>
      </c>
      <c r="J1062" s="14" t="n">
        <v>62</v>
      </c>
      <c r="K1062" s="14" t="n">
        <v>27</v>
      </c>
      <c r="L1062" s="14" t="n">
        <v>31</v>
      </c>
      <c r="M1062" s="14" t="n">
        <v>22</v>
      </c>
      <c r="N1062" s="14" t="n">
        <v>9</v>
      </c>
      <c r="O1062" s="14" t="n">
        <v>11</v>
      </c>
      <c r="P1062" s="14" t="n">
        <v>7</v>
      </c>
      <c r="Q1062" s="14" t="n">
        <v>2</v>
      </c>
      <c r="R1062" s="16" t="n">
        <v>330600</v>
      </c>
      <c r="S1062" s="24" t="n">
        <v>15</v>
      </c>
      <c r="T1062" s="25" t="n">
        <f aca="false">IF(A1062="","",E1062+F1062)</f>
        <v>167400</v>
      </c>
      <c r="U1062" s="26" t="n">
        <f aca="false">IFERROR(H1062/G1062,"")</f>
        <v>0.00836642903541446</v>
      </c>
      <c r="V1062" s="27" t="n">
        <f aca="false">IFERROR(J1062/I1062,"")</f>
        <v>0.0449927431059507</v>
      </c>
      <c r="W1062" s="27" t="n">
        <f aca="false">IFERROR(K1062/J1062,"")</f>
        <v>0.435483870967742</v>
      </c>
      <c r="X1062" s="25" t="n">
        <f aca="false">IFERROR(T1062/K1062,"")</f>
        <v>6200</v>
      </c>
      <c r="Y1062" s="27" t="n">
        <f aca="false">IFERROR(O1062/K1062,"")</f>
        <v>0.407407407407407</v>
      </c>
      <c r="Z1062" s="27" t="n">
        <f aca="false">IFERROR(P1062/O1062,"")</f>
        <v>0.636363636363636</v>
      </c>
      <c r="AA1062" s="27" t="n">
        <f aca="false">IFERROR(Q1062/P1062,"")</f>
        <v>0.285714285714286</v>
      </c>
      <c r="AB1062" s="25" t="n">
        <f aca="false">IFERROR(T1062/P1062,"")</f>
        <v>23914.2857142857</v>
      </c>
      <c r="AC1062" s="25" t="n">
        <f aca="false">IFERROR(T1062/Q1062,"")</f>
        <v>83700</v>
      </c>
      <c r="AD1062" s="25" t="n">
        <f aca="false">IFERROR(R1062/Q1062,"")</f>
        <v>165300</v>
      </c>
      <c r="AE1062" s="28" t="n">
        <f aca="false">IFERROR(R1062/T1062,"")</f>
        <v>1.97491039426523</v>
      </c>
      <c r="AF1062" s="29" t="str">
        <f aca="false">IF(A1062="","",IF(OR(O1062&gt;K1062,P1062&gt;O1062,Q1062&gt;P1062,K1062&gt;J1062),"CHECK","OK"))</f>
        <v>OK</v>
      </c>
    </row>
    <row r="1063" customFormat="false" ht="15" hidden="false" customHeight="false" outlineLevel="0" collapsed="false">
      <c r="A1063" s="21" t="n">
        <v>46266</v>
      </c>
      <c r="B1063" s="4" t="s">
        <v>109</v>
      </c>
      <c r="C1063" s="4" t="s">
        <v>110</v>
      </c>
      <c r="D1063" s="4" t="s">
        <v>127</v>
      </c>
      <c r="E1063" s="16" t="n">
        <v>0</v>
      </c>
      <c r="F1063" s="16" t="n">
        <v>42900</v>
      </c>
      <c r="G1063" s="14" t="n">
        <v>60949</v>
      </c>
      <c r="H1063" s="14" t="n">
        <v>1704</v>
      </c>
      <c r="I1063" s="14" t="n">
        <v>1770</v>
      </c>
      <c r="J1063" s="14" t="n">
        <v>48</v>
      </c>
      <c r="K1063" s="14" t="n">
        <v>39</v>
      </c>
      <c r="L1063" s="14" t="n">
        <v>24</v>
      </c>
      <c r="M1063" s="14" t="n">
        <v>17</v>
      </c>
      <c r="N1063" s="14" t="n">
        <v>7</v>
      </c>
      <c r="O1063" s="14" t="n">
        <v>20</v>
      </c>
      <c r="P1063" s="14" t="n">
        <v>15</v>
      </c>
      <c r="Q1063" s="14" t="n">
        <v>5</v>
      </c>
      <c r="R1063" s="16" t="n">
        <v>843100</v>
      </c>
      <c r="S1063" s="24" t="n">
        <v>11</v>
      </c>
      <c r="T1063" s="25" t="n">
        <f aca="false">IF(A1063="","",E1063+F1063)</f>
        <v>42900</v>
      </c>
      <c r="U1063" s="26" t="n">
        <f aca="false">IFERROR(H1063/G1063,"")</f>
        <v>0.0279578007842623</v>
      </c>
      <c r="V1063" s="27" t="n">
        <f aca="false">IFERROR(J1063/I1063,"")</f>
        <v>0.0271186440677966</v>
      </c>
      <c r="W1063" s="27" t="n">
        <f aca="false">IFERROR(K1063/J1063,"")</f>
        <v>0.8125</v>
      </c>
      <c r="X1063" s="25" t="n">
        <f aca="false">IFERROR(T1063/K1063,"")</f>
        <v>1100</v>
      </c>
      <c r="Y1063" s="27" t="n">
        <f aca="false">IFERROR(O1063/K1063,"")</f>
        <v>0.512820512820513</v>
      </c>
      <c r="Z1063" s="27" t="n">
        <f aca="false">IFERROR(P1063/O1063,"")</f>
        <v>0.75</v>
      </c>
      <c r="AA1063" s="27" t="n">
        <f aca="false">IFERROR(Q1063/P1063,"")</f>
        <v>0.333333333333333</v>
      </c>
      <c r="AB1063" s="25" t="n">
        <f aca="false">IFERROR(T1063/P1063,"")</f>
        <v>2860</v>
      </c>
      <c r="AC1063" s="25" t="n">
        <f aca="false">IFERROR(T1063/Q1063,"")</f>
        <v>8580</v>
      </c>
      <c r="AD1063" s="25" t="n">
        <f aca="false">IFERROR(R1063/Q1063,"")</f>
        <v>168620</v>
      </c>
      <c r="AE1063" s="28" t="n">
        <f aca="false">IFERROR(R1063/T1063,"")</f>
        <v>19.6526806526807</v>
      </c>
      <c r="AF1063" s="29" t="str">
        <f aca="false">IF(A1063="","",IF(OR(O1063&gt;K1063,P1063&gt;O1063,Q1063&gt;P1063,K1063&gt;J1063),"CHECK","OK"))</f>
        <v>OK</v>
      </c>
    </row>
    <row r="1064" customFormat="false" ht="15" hidden="false" customHeight="false" outlineLevel="0" collapsed="false">
      <c r="A1064" s="21" t="n">
        <v>46266</v>
      </c>
      <c r="B1064" s="4" t="s">
        <v>109</v>
      </c>
      <c r="C1064" s="4" t="s">
        <v>110</v>
      </c>
      <c r="D1064" s="4" t="s">
        <v>128</v>
      </c>
      <c r="E1064" s="16" t="n">
        <v>0</v>
      </c>
      <c r="F1064" s="16" t="n">
        <v>14800</v>
      </c>
      <c r="G1064" s="14" t="n">
        <v>24448</v>
      </c>
      <c r="H1064" s="14" t="n">
        <v>1103</v>
      </c>
      <c r="I1064" s="14" t="n">
        <v>848</v>
      </c>
      <c r="J1064" s="14" t="n">
        <v>198</v>
      </c>
      <c r="K1064" s="14" t="n">
        <v>142</v>
      </c>
      <c r="L1064" s="14" t="n">
        <v>148</v>
      </c>
      <c r="M1064" s="14" t="n">
        <v>20</v>
      </c>
      <c r="N1064" s="14" t="n">
        <v>30</v>
      </c>
      <c r="O1064" s="14" t="n">
        <v>85</v>
      </c>
      <c r="P1064" s="14" t="n">
        <v>63</v>
      </c>
      <c r="Q1064" s="14" t="n">
        <v>20</v>
      </c>
      <c r="R1064" s="16" t="n">
        <v>3199800</v>
      </c>
      <c r="S1064" s="24" t="n">
        <v>12</v>
      </c>
      <c r="T1064" s="25" t="n">
        <f aca="false">IF(A1064="","",E1064+F1064)</f>
        <v>14800</v>
      </c>
      <c r="U1064" s="26" t="n">
        <f aca="false">IFERROR(H1064/G1064,"")</f>
        <v>0.045116164921466</v>
      </c>
      <c r="V1064" s="27" t="n">
        <f aca="false">IFERROR(J1064/I1064,"")</f>
        <v>0.233490566037736</v>
      </c>
      <c r="W1064" s="27" t="n">
        <f aca="false">IFERROR(K1064/J1064,"")</f>
        <v>0.717171717171717</v>
      </c>
      <c r="X1064" s="25" t="n">
        <f aca="false">IFERROR(T1064/K1064,"")</f>
        <v>104.225352112676</v>
      </c>
      <c r="Y1064" s="27" t="n">
        <f aca="false">IFERROR(O1064/K1064,"")</f>
        <v>0.598591549295775</v>
      </c>
      <c r="Z1064" s="27" t="n">
        <f aca="false">IFERROR(P1064/O1064,"")</f>
        <v>0.741176470588235</v>
      </c>
      <c r="AA1064" s="27" t="n">
        <f aca="false">IFERROR(Q1064/P1064,"")</f>
        <v>0.317460317460317</v>
      </c>
      <c r="AB1064" s="25" t="n">
        <f aca="false">IFERROR(T1064/P1064,"")</f>
        <v>234.920634920635</v>
      </c>
      <c r="AC1064" s="25" t="n">
        <f aca="false">IFERROR(T1064/Q1064,"")</f>
        <v>740</v>
      </c>
      <c r="AD1064" s="25" t="n">
        <f aca="false">IFERROR(R1064/Q1064,"")</f>
        <v>159990</v>
      </c>
      <c r="AE1064" s="28" t="n">
        <f aca="false">IFERROR(R1064/T1064,"")</f>
        <v>216.202702702703</v>
      </c>
      <c r="AF1064" s="29" t="str">
        <f aca="false">IF(A1064="","",IF(OR(O1064&gt;K1064,P1064&gt;O1064,Q1064&gt;P1064,K1064&gt;J1064),"CHECK","OK"))</f>
        <v>OK</v>
      </c>
    </row>
    <row r="1065" customFormat="false" ht="15" hidden="false" customHeight="false" outlineLevel="0" collapsed="false">
      <c r="A1065" s="21" t="n">
        <v>46266</v>
      </c>
      <c r="B1065" s="4" t="s">
        <v>109</v>
      </c>
      <c r="C1065" s="4" t="s">
        <v>110</v>
      </c>
      <c r="D1065" s="4" t="s">
        <v>129</v>
      </c>
      <c r="E1065" s="16" t="n">
        <v>0</v>
      </c>
      <c r="F1065" s="16" t="n">
        <v>29700</v>
      </c>
      <c r="G1065" s="14" t="n">
        <v>33343</v>
      </c>
      <c r="H1065" s="14" t="n">
        <v>324</v>
      </c>
      <c r="I1065" s="14" t="n">
        <v>283</v>
      </c>
      <c r="J1065" s="14" t="n">
        <v>5</v>
      </c>
      <c r="K1065" s="14" t="n">
        <v>2</v>
      </c>
      <c r="L1065" s="14" t="n">
        <v>2</v>
      </c>
      <c r="M1065" s="14" t="n">
        <v>2</v>
      </c>
      <c r="N1065" s="14" t="n">
        <v>1</v>
      </c>
      <c r="O1065" s="14" t="n">
        <v>1</v>
      </c>
      <c r="P1065" s="14" t="n">
        <v>1</v>
      </c>
      <c r="Q1065" s="14" t="n">
        <v>0</v>
      </c>
      <c r="R1065" s="16" t="n">
        <v>0</v>
      </c>
      <c r="S1065" s="24" t="n">
        <v>21</v>
      </c>
      <c r="T1065" s="25" t="n">
        <f aca="false">IF(A1065="","",E1065+F1065)</f>
        <v>29700</v>
      </c>
      <c r="U1065" s="26" t="n">
        <f aca="false">IFERROR(H1065/G1065,"")</f>
        <v>0.00971718201721501</v>
      </c>
      <c r="V1065" s="27" t="n">
        <f aca="false">IFERROR(J1065/I1065,"")</f>
        <v>0.0176678445229682</v>
      </c>
      <c r="W1065" s="27" t="n">
        <f aca="false">IFERROR(K1065/J1065,"")</f>
        <v>0.4</v>
      </c>
      <c r="X1065" s="25" t="n">
        <f aca="false">IFERROR(T1065/K1065,"")</f>
        <v>14850</v>
      </c>
      <c r="Y1065" s="27" t="n">
        <f aca="false">IFERROR(O1065/K1065,"")</f>
        <v>0.5</v>
      </c>
      <c r="Z1065" s="27" t="n">
        <f aca="false">IFERROR(P1065/O1065,"")</f>
        <v>1</v>
      </c>
      <c r="AA1065" s="27" t="n">
        <f aca="false">IFERROR(Q1065/P1065,"")</f>
        <v>0</v>
      </c>
      <c r="AB1065" s="25" t="n">
        <f aca="false">IFERROR(T1065/P1065,"")</f>
        <v>29700</v>
      </c>
      <c r="AC1065" s="25" t="str">
        <f aca="false">IFERROR(T1065/Q1065,"")</f>
        <v/>
      </c>
      <c r="AD1065" s="25" t="str">
        <f aca="false">IFERROR(R1065/Q1065,"")</f>
        <v/>
      </c>
      <c r="AE1065" s="28" t="n">
        <f aca="false">IFERROR(R1065/T1065,"")</f>
        <v>0</v>
      </c>
      <c r="AF1065" s="29" t="str">
        <f aca="false">IF(A1065="","",IF(OR(O1065&gt;K1065,P1065&gt;O1065,Q1065&gt;P1065,K1065&gt;J1065),"CHECK","OK"))</f>
        <v>OK</v>
      </c>
    </row>
    <row r="1066" customFormat="false" ht="15" hidden="false" customHeight="false" outlineLevel="0" collapsed="false">
      <c r="A1066" s="21" t="n">
        <v>46266</v>
      </c>
      <c r="B1066" s="4" t="s">
        <v>109</v>
      </c>
      <c r="C1066" s="4" t="s">
        <v>110</v>
      </c>
      <c r="D1066" s="4" t="s">
        <v>130</v>
      </c>
      <c r="E1066" s="16" t="n">
        <v>0</v>
      </c>
      <c r="F1066" s="16" t="n">
        <v>0</v>
      </c>
      <c r="G1066" s="14" t="n">
        <v>0</v>
      </c>
      <c r="H1066" s="14" t="n">
        <v>0</v>
      </c>
      <c r="I1066" s="14" t="n">
        <v>0</v>
      </c>
      <c r="J1066" s="14" t="n">
        <v>16</v>
      </c>
      <c r="K1066" s="14" t="n">
        <v>9</v>
      </c>
      <c r="L1066" s="14" t="n">
        <v>0</v>
      </c>
      <c r="M1066" s="14" t="n">
        <v>0</v>
      </c>
      <c r="N1066" s="14" t="n">
        <v>16</v>
      </c>
      <c r="O1066" s="14" t="n">
        <v>5</v>
      </c>
      <c r="P1066" s="14" t="n">
        <v>3</v>
      </c>
      <c r="Q1066" s="14" t="n">
        <v>1</v>
      </c>
      <c r="R1066" s="16" t="n">
        <v>187200</v>
      </c>
      <c r="S1066" s="24" t="n">
        <v>23</v>
      </c>
      <c r="T1066" s="25" t="n">
        <f aca="false">IF(A1066="","",E1066+F1066)</f>
        <v>0</v>
      </c>
      <c r="U1066" s="26" t="str">
        <f aca="false">IFERROR(H1066/G1066,"")</f>
        <v/>
      </c>
      <c r="V1066" s="27" t="str">
        <f aca="false">IFERROR(J1066/I1066,"")</f>
        <v/>
      </c>
      <c r="W1066" s="27" t="n">
        <f aca="false">IFERROR(K1066/J1066,"")</f>
        <v>0.5625</v>
      </c>
      <c r="X1066" s="25" t="n">
        <f aca="false">IFERROR(T1066/K1066,"")</f>
        <v>0</v>
      </c>
      <c r="Y1066" s="27" t="n">
        <f aca="false">IFERROR(O1066/K1066,"")</f>
        <v>0.555555555555556</v>
      </c>
      <c r="Z1066" s="27" t="n">
        <f aca="false">IFERROR(P1066/O1066,"")</f>
        <v>0.6</v>
      </c>
      <c r="AA1066" s="27" t="n">
        <f aca="false">IFERROR(Q1066/P1066,"")</f>
        <v>0.333333333333333</v>
      </c>
      <c r="AB1066" s="25" t="n">
        <f aca="false">IFERROR(T1066/P1066,"")</f>
        <v>0</v>
      </c>
      <c r="AC1066" s="25" t="n">
        <f aca="false">IFERROR(T1066/Q1066,"")</f>
        <v>0</v>
      </c>
      <c r="AD1066" s="25" t="n">
        <f aca="false">IFERROR(R1066/Q1066,"")</f>
        <v>187200</v>
      </c>
      <c r="AE1066" s="28" t="str">
        <f aca="false">IFERROR(R1066/T1066,"")</f>
        <v/>
      </c>
      <c r="AF1066" s="29" t="str">
        <f aca="false">IF(A1066="","",IF(OR(O1066&gt;K1066,P1066&gt;O1066,Q1066&gt;P1066,K1066&gt;J1066),"CHECK","OK"))</f>
        <v>OK</v>
      </c>
    </row>
    <row r="1067" customFormat="false" ht="15" hidden="false" customHeight="false" outlineLevel="0" collapsed="false">
      <c r="A1067" s="21" t="n">
        <v>46266</v>
      </c>
      <c r="B1067" s="4" t="s">
        <v>109</v>
      </c>
      <c r="C1067" s="4" t="s">
        <v>110</v>
      </c>
      <c r="D1067" s="4" t="s">
        <v>131</v>
      </c>
      <c r="E1067" s="16" t="n">
        <v>0</v>
      </c>
      <c r="F1067" s="16" t="n">
        <v>9100</v>
      </c>
      <c r="G1067" s="14" t="n">
        <v>11778</v>
      </c>
      <c r="H1067" s="14" t="n">
        <v>250</v>
      </c>
      <c r="I1067" s="14" t="n">
        <v>174</v>
      </c>
      <c r="J1067" s="14" t="n">
        <v>9</v>
      </c>
      <c r="K1067" s="14" t="n">
        <v>5</v>
      </c>
      <c r="L1067" s="14" t="n">
        <v>4</v>
      </c>
      <c r="M1067" s="14" t="n">
        <v>3</v>
      </c>
      <c r="N1067" s="14" t="n">
        <v>2</v>
      </c>
      <c r="O1067" s="14" t="n">
        <v>3</v>
      </c>
      <c r="P1067" s="14" t="n">
        <v>2</v>
      </c>
      <c r="Q1067" s="14" t="n">
        <v>1</v>
      </c>
      <c r="R1067" s="16" t="n">
        <v>186700</v>
      </c>
      <c r="S1067" s="24" t="n">
        <v>9</v>
      </c>
      <c r="T1067" s="25" t="n">
        <f aca="false">IF(A1067="","",E1067+F1067)</f>
        <v>9100</v>
      </c>
      <c r="U1067" s="26" t="n">
        <f aca="false">IFERROR(H1067/G1067,"")</f>
        <v>0.021226014603498</v>
      </c>
      <c r="V1067" s="27" t="n">
        <f aca="false">IFERROR(J1067/I1067,"")</f>
        <v>0.0517241379310345</v>
      </c>
      <c r="W1067" s="27" t="n">
        <f aca="false">IFERROR(K1067/J1067,"")</f>
        <v>0.555555555555556</v>
      </c>
      <c r="X1067" s="25" t="n">
        <f aca="false">IFERROR(T1067/K1067,"")</f>
        <v>1820</v>
      </c>
      <c r="Y1067" s="27" t="n">
        <f aca="false">IFERROR(O1067/K1067,"")</f>
        <v>0.6</v>
      </c>
      <c r="Z1067" s="27" t="n">
        <f aca="false">IFERROR(P1067/O1067,"")</f>
        <v>0.666666666666667</v>
      </c>
      <c r="AA1067" s="27" t="n">
        <f aca="false">IFERROR(Q1067/P1067,"")</f>
        <v>0.5</v>
      </c>
      <c r="AB1067" s="25" t="n">
        <f aca="false">IFERROR(T1067/P1067,"")</f>
        <v>4550</v>
      </c>
      <c r="AC1067" s="25" t="n">
        <f aca="false">IFERROR(T1067/Q1067,"")</f>
        <v>9100</v>
      </c>
      <c r="AD1067" s="25" t="n">
        <f aca="false">IFERROR(R1067/Q1067,"")</f>
        <v>186700</v>
      </c>
      <c r="AE1067" s="28" t="n">
        <f aca="false">IFERROR(R1067/T1067,"")</f>
        <v>20.5164835164835</v>
      </c>
      <c r="AF1067" s="29" t="str">
        <f aca="false">IF(A1067="","",IF(OR(O1067&gt;K1067,P1067&gt;O1067,Q1067&gt;P1067,K1067&gt;J1067),"CHECK","OK"))</f>
        <v>OK</v>
      </c>
    </row>
    <row r="1068" customFormat="false" ht="15" hidden="false" customHeight="false" outlineLevel="0" collapsed="false">
      <c r="A1068" s="21" t="n">
        <v>46266</v>
      </c>
      <c r="B1068" s="4" t="s">
        <v>109</v>
      </c>
      <c r="C1068" s="4" t="s">
        <v>110</v>
      </c>
      <c r="D1068" s="4" t="s">
        <v>132</v>
      </c>
      <c r="E1068" s="16" t="n">
        <v>0</v>
      </c>
      <c r="F1068" s="16" t="n">
        <v>0</v>
      </c>
      <c r="G1068" s="14" t="n">
        <v>0</v>
      </c>
      <c r="H1068" s="14" t="n">
        <v>0</v>
      </c>
      <c r="I1068" s="14" t="n">
        <v>0</v>
      </c>
      <c r="J1068" s="14" t="n">
        <v>12</v>
      </c>
      <c r="K1068" s="14" t="n">
        <v>10</v>
      </c>
      <c r="L1068" s="14" t="n">
        <v>6</v>
      </c>
      <c r="M1068" s="14" t="n">
        <v>4</v>
      </c>
      <c r="N1068" s="14" t="n">
        <v>2</v>
      </c>
      <c r="O1068" s="14" t="n">
        <v>7</v>
      </c>
      <c r="P1068" s="14" t="n">
        <v>6</v>
      </c>
      <c r="Q1068" s="14" t="n">
        <v>2</v>
      </c>
      <c r="R1068" s="16" t="n">
        <v>397600</v>
      </c>
      <c r="S1068" s="24" t="n">
        <v>9</v>
      </c>
      <c r="T1068" s="25" t="n">
        <f aca="false">IF(A1068="","",E1068+F1068)</f>
        <v>0</v>
      </c>
      <c r="U1068" s="26" t="str">
        <f aca="false">IFERROR(H1068/G1068,"")</f>
        <v/>
      </c>
      <c r="V1068" s="27" t="str">
        <f aca="false">IFERROR(J1068/I1068,"")</f>
        <v/>
      </c>
      <c r="W1068" s="27" t="n">
        <f aca="false">IFERROR(K1068/J1068,"")</f>
        <v>0.833333333333333</v>
      </c>
      <c r="X1068" s="25" t="n">
        <f aca="false">IFERROR(T1068/K1068,"")</f>
        <v>0</v>
      </c>
      <c r="Y1068" s="27" t="n">
        <f aca="false">IFERROR(O1068/K1068,"")</f>
        <v>0.7</v>
      </c>
      <c r="Z1068" s="27" t="n">
        <f aca="false">IFERROR(P1068/O1068,"")</f>
        <v>0.857142857142857</v>
      </c>
      <c r="AA1068" s="27" t="n">
        <f aca="false">IFERROR(Q1068/P1068,"")</f>
        <v>0.333333333333333</v>
      </c>
      <c r="AB1068" s="25" t="n">
        <f aca="false">IFERROR(T1068/P1068,"")</f>
        <v>0</v>
      </c>
      <c r="AC1068" s="25" t="n">
        <f aca="false">IFERROR(T1068/Q1068,"")</f>
        <v>0</v>
      </c>
      <c r="AD1068" s="25" t="n">
        <f aca="false">IFERROR(R1068/Q1068,"")</f>
        <v>198800</v>
      </c>
      <c r="AE1068" s="28" t="str">
        <f aca="false">IFERROR(R1068/T1068,"")</f>
        <v/>
      </c>
      <c r="AF1068" s="29" t="str">
        <f aca="false">IF(A1068="","",IF(OR(O1068&gt;K1068,P1068&gt;O1068,Q1068&gt;P1068,K1068&gt;J1068),"CHECK","OK"))</f>
        <v>OK</v>
      </c>
    </row>
    <row r="1069" customFormat="false" ht="15" hidden="false" customHeight="false" outlineLevel="0" collapsed="false">
      <c r="A1069" s="21" t="n">
        <v>46266</v>
      </c>
      <c r="B1069" s="4" t="s">
        <v>109</v>
      </c>
      <c r="C1069" s="4" t="s">
        <v>110</v>
      </c>
      <c r="D1069" s="4" t="s">
        <v>133</v>
      </c>
      <c r="E1069" s="16" t="n">
        <v>0</v>
      </c>
      <c r="F1069" s="16" t="n">
        <v>0</v>
      </c>
      <c r="G1069" s="14" t="n">
        <v>0</v>
      </c>
      <c r="H1069" s="14" t="n">
        <v>0</v>
      </c>
      <c r="I1069" s="14" t="n">
        <v>305</v>
      </c>
      <c r="J1069" s="14" t="n">
        <v>16</v>
      </c>
      <c r="K1069" s="14" t="n">
        <v>9</v>
      </c>
      <c r="L1069" s="14" t="n">
        <v>8</v>
      </c>
      <c r="M1069" s="14" t="n">
        <v>6</v>
      </c>
      <c r="N1069" s="14" t="n">
        <v>2</v>
      </c>
      <c r="O1069" s="14" t="n">
        <v>5</v>
      </c>
      <c r="P1069" s="14" t="n">
        <v>4</v>
      </c>
      <c r="Q1069" s="14" t="n">
        <v>1</v>
      </c>
      <c r="R1069" s="16" t="n">
        <v>197500</v>
      </c>
      <c r="S1069" s="24" t="n">
        <v>18</v>
      </c>
      <c r="T1069" s="25" t="n">
        <f aca="false">IF(A1069="","",E1069+F1069)</f>
        <v>0</v>
      </c>
      <c r="U1069" s="26" t="str">
        <f aca="false">IFERROR(H1069/G1069,"")</f>
        <v/>
      </c>
      <c r="V1069" s="27" t="n">
        <f aca="false">IFERROR(J1069/I1069,"")</f>
        <v>0.0524590163934426</v>
      </c>
      <c r="W1069" s="27" t="n">
        <f aca="false">IFERROR(K1069/J1069,"")</f>
        <v>0.5625</v>
      </c>
      <c r="X1069" s="25" t="n">
        <f aca="false">IFERROR(T1069/K1069,"")</f>
        <v>0</v>
      </c>
      <c r="Y1069" s="27" t="n">
        <f aca="false">IFERROR(O1069/K1069,"")</f>
        <v>0.555555555555556</v>
      </c>
      <c r="Z1069" s="27" t="n">
        <f aca="false">IFERROR(P1069/O1069,"")</f>
        <v>0.8</v>
      </c>
      <c r="AA1069" s="27" t="n">
        <f aca="false">IFERROR(Q1069/P1069,"")</f>
        <v>0.25</v>
      </c>
      <c r="AB1069" s="25" t="n">
        <f aca="false">IFERROR(T1069/P1069,"")</f>
        <v>0</v>
      </c>
      <c r="AC1069" s="25" t="n">
        <f aca="false">IFERROR(T1069/Q1069,"")</f>
        <v>0</v>
      </c>
      <c r="AD1069" s="25" t="n">
        <f aca="false">IFERROR(R1069/Q1069,"")</f>
        <v>197500</v>
      </c>
      <c r="AE1069" s="28" t="str">
        <f aca="false">IFERROR(R1069/T1069,"")</f>
        <v/>
      </c>
      <c r="AF1069" s="29" t="str">
        <f aca="false">IF(A1069="","",IF(OR(O1069&gt;K1069,P1069&gt;O1069,Q1069&gt;P1069,K1069&gt;J1069),"CHECK","OK"))</f>
        <v>OK</v>
      </c>
    </row>
    <row r="1070" customFormat="false" ht="15" hidden="false" customHeight="false" outlineLevel="0" collapsed="false">
      <c r="A1070" s="21" t="n">
        <v>46266</v>
      </c>
      <c r="B1070" s="4" t="s">
        <v>109</v>
      </c>
      <c r="C1070" s="4" t="s">
        <v>116</v>
      </c>
      <c r="D1070" s="4" t="s">
        <v>111</v>
      </c>
      <c r="E1070" s="16" t="n">
        <v>268700</v>
      </c>
      <c r="F1070" s="16" t="n">
        <v>20000</v>
      </c>
      <c r="G1070" s="14" t="n">
        <v>27571</v>
      </c>
      <c r="H1070" s="14" t="n">
        <v>1298</v>
      </c>
      <c r="I1070" s="14" t="n">
        <v>1223</v>
      </c>
      <c r="J1070" s="14" t="n">
        <v>69</v>
      </c>
      <c r="K1070" s="14" t="n">
        <v>51</v>
      </c>
      <c r="L1070" s="14" t="n">
        <v>34</v>
      </c>
      <c r="M1070" s="14" t="n">
        <v>24</v>
      </c>
      <c r="N1070" s="14" t="n">
        <v>11</v>
      </c>
      <c r="O1070" s="14" t="n">
        <v>24</v>
      </c>
      <c r="P1070" s="14" t="n">
        <v>18</v>
      </c>
      <c r="Q1070" s="14" t="n">
        <v>5</v>
      </c>
      <c r="R1070" s="16" t="n">
        <v>1205100</v>
      </c>
      <c r="S1070" s="24" t="n">
        <v>8</v>
      </c>
      <c r="T1070" s="25" t="n">
        <f aca="false">IF(A1070="","",E1070+F1070)</f>
        <v>288700</v>
      </c>
      <c r="U1070" s="26" t="n">
        <f aca="false">IFERROR(H1070/G1070,"")</f>
        <v>0.0470784519966632</v>
      </c>
      <c r="V1070" s="27" t="n">
        <f aca="false">IFERROR(J1070/I1070,"")</f>
        <v>0.0564186426819297</v>
      </c>
      <c r="W1070" s="27" t="n">
        <f aca="false">IFERROR(K1070/J1070,"")</f>
        <v>0.739130434782609</v>
      </c>
      <c r="X1070" s="25" t="n">
        <f aca="false">IFERROR(T1070/K1070,"")</f>
        <v>5660.78431372549</v>
      </c>
      <c r="Y1070" s="27" t="n">
        <f aca="false">IFERROR(O1070/K1070,"")</f>
        <v>0.470588235294118</v>
      </c>
      <c r="Z1070" s="27" t="n">
        <f aca="false">IFERROR(P1070/O1070,"")</f>
        <v>0.75</v>
      </c>
      <c r="AA1070" s="27" t="n">
        <f aca="false">IFERROR(Q1070/P1070,"")</f>
        <v>0.277777777777778</v>
      </c>
      <c r="AB1070" s="25" t="n">
        <f aca="false">IFERROR(T1070/P1070,"")</f>
        <v>16038.8888888889</v>
      </c>
      <c r="AC1070" s="25" t="n">
        <f aca="false">IFERROR(T1070/Q1070,"")</f>
        <v>57740</v>
      </c>
      <c r="AD1070" s="25" t="n">
        <f aca="false">IFERROR(R1070/Q1070,"")</f>
        <v>241020</v>
      </c>
      <c r="AE1070" s="28" t="n">
        <f aca="false">IFERROR(R1070/T1070,"")</f>
        <v>4.17422930377555</v>
      </c>
      <c r="AF1070" s="29" t="str">
        <f aca="false">IF(A1070="","",IF(OR(O1070&gt;K1070,P1070&gt;O1070,Q1070&gt;P1070,K1070&gt;J1070),"CHECK","OK"))</f>
        <v>OK</v>
      </c>
    </row>
    <row r="1071" customFormat="false" ht="15" hidden="false" customHeight="false" outlineLevel="0" collapsed="false">
      <c r="A1071" s="21" t="n">
        <v>46266</v>
      </c>
      <c r="B1071" s="4" t="s">
        <v>109</v>
      </c>
      <c r="C1071" s="4" t="s">
        <v>116</v>
      </c>
      <c r="D1071" s="4" t="s">
        <v>117</v>
      </c>
      <c r="E1071" s="16" t="n">
        <v>46900</v>
      </c>
      <c r="F1071" s="16" t="n">
        <v>4800</v>
      </c>
      <c r="G1071" s="14" t="n">
        <v>6750</v>
      </c>
      <c r="H1071" s="14" t="n">
        <v>834</v>
      </c>
      <c r="I1071" s="14" t="n">
        <v>807</v>
      </c>
      <c r="J1071" s="14" t="n">
        <v>74</v>
      </c>
      <c r="K1071" s="14" t="n">
        <v>62</v>
      </c>
      <c r="L1071" s="14" t="n">
        <v>37</v>
      </c>
      <c r="M1071" s="14" t="n">
        <v>26</v>
      </c>
      <c r="N1071" s="14" t="n">
        <v>11</v>
      </c>
      <c r="O1071" s="14" t="n">
        <v>37</v>
      </c>
      <c r="P1071" s="14" t="n">
        <v>27</v>
      </c>
      <c r="Q1071" s="14" t="n">
        <v>9</v>
      </c>
      <c r="R1071" s="16" t="n">
        <v>2012800</v>
      </c>
      <c r="S1071" s="24" t="n">
        <v>17</v>
      </c>
      <c r="T1071" s="25" t="n">
        <f aca="false">IF(A1071="","",E1071+F1071)</f>
        <v>51700</v>
      </c>
      <c r="U1071" s="26" t="n">
        <f aca="false">IFERROR(H1071/G1071,"")</f>
        <v>0.123555555555556</v>
      </c>
      <c r="V1071" s="27" t="n">
        <f aca="false">IFERROR(J1071/I1071,"")</f>
        <v>0.0916976456009913</v>
      </c>
      <c r="W1071" s="27" t="n">
        <f aca="false">IFERROR(K1071/J1071,"")</f>
        <v>0.837837837837838</v>
      </c>
      <c r="X1071" s="25" t="n">
        <f aca="false">IFERROR(T1071/K1071,"")</f>
        <v>833.870967741936</v>
      </c>
      <c r="Y1071" s="27" t="n">
        <f aca="false">IFERROR(O1071/K1071,"")</f>
        <v>0.596774193548387</v>
      </c>
      <c r="Z1071" s="27" t="n">
        <f aca="false">IFERROR(P1071/O1071,"")</f>
        <v>0.72972972972973</v>
      </c>
      <c r="AA1071" s="27" t="n">
        <f aca="false">IFERROR(Q1071/P1071,"")</f>
        <v>0.333333333333333</v>
      </c>
      <c r="AB1071" s="25" t="n">
        <f aca="false">IFERROR(T1071/P1071,"")</f>
        <v>1914.81481481481</v>
      </c>
      <c r="AC1071" s="25" t="n">
        <f aca="false">IFERROR(T1071/Q1071,"")</f>
        <v>5744.44444444444</v>
      </c>
      <c r="AD1071" s="25" t="n">
        <f aca="false">IFERROR(R1071/Q1071,"")</f>
        <v>223644.444444444</v>
      </c>
      <c r="AE1071" s="28" t="n">
        <f aca="false">IFERROR(R1071/T1071,"")</f>
        <v>38.9323017408124</v>
      </c>
      <c r="AF1071" s="29" t="str">
        <f aca="false">IF(A1071="","",IF(OR(O1071&gt;K1071,P1071&gt;O1071,Q1071&gt;P1071,K1071&gt;J1071),"CHECK","OK"))</f>
        <v>OK</v>
      </c>
    </row>
    <row r="1072" customFormat="false" ht="15" hidden="false" customHeight="false" outlineLevel="0" collapsed="false">
      <c r="A1072" s="21" t="n">
        <v>46266</v>
      </c>
      <c r="B1072" s="4" t="s">
        <v>109</v>
      </c>
      <c r="C1072" s="4" t="s">
        <v>116</v>
      </c>
      <c r="D1072" s="4" t="s">
        <v>121</v>
      </c>
      <c r="E1072" s="16" t="n">
        <v>172600</v>
      </c>
      <c r="F1072" s="16" t="n">
        <v>12700</v>
      </c>
      <c r="G1072" s="14" t="n">
        <v>118689</v>
      </c>
      <c r="H1072" s="14" t="n">
        <v>1360</v>
      </c>
      <c r="I1072" s="14" t="n">
        <v>1203</v>
      </c>
      <c r="J1072" s="14" t="n">
        <v>60</v>
      </c>
      <c r="K1072" s="14" t="n">
        <v>31</v>
      </c>
      <c r="L1072" s="14" t="n">
        <v>30</v>
      </c>
      <c r="M1072" s="14" t="n">
        <v>21</v>
      </c>
      <c r="N1072" s="14" t="n">
        <v>9</v>
      </c>
      <c r="O1072" s="14" t="n">
        <v>13</v>
      </c>
      <c r="P1072" s="14" t="n">
        <v>9</v>
      </c>
      <c r="Q1072" s="14" t="n">
        <v>2</v>
      </c>
      <c r="R1072" s="16" t="n">
        <v>488500</v>
      </c>
      <c r="S1072" s="24" t="n">
        <v>16</v>
      </c>
      <c r="T1072" s="25" t="n">
        <f aca="false">IF(A1072="","",E1072+F1072)</f>
        <v>185300</v>
      </c>
      <c r="U1072" s="26" t="n">
        <f aca="false">IFERROR(H1072/G1072,"")</f>
        <v>0.0114585176385343</v>
      </c>
      <c r="V1072" s="27" t="n">
        <f aca="false">IFERROR(J1072/I1072,"")</f>
        <v>0.0498753117206983</v>
      </c>
      <c r="W1072" s="27" t="n">
        <f aca="false">IFERROR(K1072/J1072,"")</f>
        <v>0.516666666666667</v>
      </c>
      <c r="X1072" s="25" t="n">
        <f aca="false">IFERROR(T1072/K1072,"")</f>
        <v>5977.41935483871</v>
      </c>
      <c r="Y1072" s="27" t="n">
        <f aca="false">IFERROR(O1072/K1072,"")</f>
        <v>0.419354838709677</v>
      </c>
      <c r="Z1072" s="27" t="n">
        <f aca="false">IFERROR(P1072/O1072,"")</f>
        <v>0.692307692307692</v>
      </c>
      <c r="AA1072" s="27" t="n">
        <f aca="false">IFERROR(Q1072/P1072,"")</f>
        <v>0.222222222222222</v>
      </c>
      <c r="AB1072" s="25" t="n">
        <f aca="false">IFERROR(T1072/P1072,"")</f>
        <v>20588.8888888889</v>
      </c>
      <c r="AC1072" s="25" t="n">
        <f aca="false">IFERROR(T1072/Q1072,"")</f>
        <v>92650</v>
      </c>
      <c r="AD1072" s="25" t="n">
        <f aca="false">IFERROR(R1072/Q1072,"")</f>
        <v>244250</v>
      </c>
      <c r="AE1072" s="28" t="n">
        <f aca="false">IFERROR(R1072/T1072,"")</f>
        <v>2.63626551538046</v>
      </c>
      <c r="AF1072" s="29" t="str">
        <f aca="false">IF(A1072="","",IF(OR(O1072&gt;K1072,P1072&gt;O1072,Q1072&gt;P1072,K1072&gt;J1072),"CHECK","OK"))</f>
        <v>OK</v>
      </c>
    </row>
    <row r="1073" customFormat="false" ht="15" hidden="false" customHeight="false" outlineLevel="0" collapsed="false">
      <c r="A1073" s="21" t="n">
        <v>46266</v>
      </c>
      <c r="B1073" s="4" t="s">
        <v>109</v>
      </c>
      <c r="C1073" s="4" t="s">
        <v>116</v>
      </c>
      <c r="D1073" s="4" t="s">
        <v>123</v>
      </c>
      <c r="E1073" s="16" t="n">
        <v>79900</v>
      </c>
      <c r="F1073" s="16" t="n">
        <v>16200</v>
      </c>
      <c r="G1073" s="14" t="n">
        <v>155763</v>
      </c>
      <c r="H1073" s="14" t="n">
        <v>629</v>
      </c>
      <c r="I1073" s="14" t="n">
        <v>516</v>
      </c>
      <c r="J1073" s="14" t="n">
        <v>13</v>
      </c>
      <c r="K1073" s="14" t="n">
        <v>6</v>
      </c>
      <c r="L1073" s="14" t="n">
        <v>6</v>
      </c>
      <c r="M1073" s="14" t="n">
        <v>5</v>
      </c>
      <c r="N1073" s="14" t="n">
        <v>2</v>
      </c>
      <c r="O1073" s="14" t="n">
        <v>2</v>
      </c>
      <c r="P1073" s="14" t="n">
        <v>1</v>
      </c>
      <c r="Q1073" s="14" t="n">
        <v>0</v>
      </c>
      <c r="R1073" s="16" t="n">
        <v>0</v>
      </c>
      <c r="S1073" s="24" t="n">
        <v>17</v>
      </c>
      <c r="T1073" s="25" t="n">
        <f aca="false">IF(A1073="","",E1073+F1073)</f>
        <v>96100</v>
      </c>
      <c r="U1073" s="26" t="n">
        <f aca="false">IFERROR(H1073/G1073,"")</f>
        <v>0.00403818621880678</v>
      </c>
      <c r="V1073" s="27" t="n">
        <f aca="false">IFERROR(J1073/I1073,"")</f>
        <v>0.0251937984496124</v>
      </c>
      <c r="W1073" s="27" t="n">
        <f aca="false">IFERROR(K1073/J1073,"")</f>
        <v>0.461538461538462</v>
      </c>
      <c r="X1073" s="25" t="n">
        <f aca="false">IFERROR(T1073/K1073,"")</f>
        <v>16016.6666666667</v>
      </c>
      <c r="Y1073" s="27" t="n">
        <f aca="false">IFERROR(O1073/K1073,"")</f>
        <v>0.333333333333333</v>
      </c>
      <c r="Z1073" s="27" t="n">
        <f aca="false">IFERROR(P1073/O1073,"")</f>
        <v>0.5</v>
      </c>
      <c r="AA1073" s="27" t="n">
        <f aca="false">IFERROR(Q1073/P1073,"")</f>
        <v>0</v>
      </c>
      <c r="AB1073" s="25" t="n">
        <f aca="false">IFERROR(T1073/P1073,"")</f>
        <v>96100</v>
      </c>
      <c r="AC1073" s="25" t="str">
        <f aca="false">IFERROR(T1073/Q1073,"")</f>
        <v/>
      </c>
      <c r="AD1073" s="25" t="str">
        <f aca="false">IFERROR(R1073/Q1073,"")</f>
        <v/>
      </c>
      <c r="AE1073" s="28" t="n">
        <f aca="false">IFERROR(R1073/T1073,"")</f>
        <v>0</v>
      </c>
      <c r="AF1073" s="29" t="str">
        <f aca="false">IF(A1073="","",IF(OR(O1073&gt;K1073,P1073&gt;O1073,Q1073&gt;P1073,K1073&gt;J1073),"CHECK","OK"))</f>
        <v>OK</v>
      </c>
    </row>
    <row r="1074" customFormat="false" ht="15" hidden="false" customHeight="false" outlineLevel="0" collapsed="false">
      <c r="A1074" s="21" t="n">
        <v>46266</v>
      </c>
      <c r="B1074" s="4" t="s">
        <v>109</v>
      </c>
      <c r="C1074" s="4" t="s">
        <v>116</v>
      </c>
      <c r="D1074" s="4" t="s">
        <v>126</v>
      </c>
      <c r="E1074" s="16" t="n">
        <v>145600</v>
      </c>
      <c r="F1074" s="16" t="n">
        <v>20600</v>
      </c>
      <c r="G1074" s="14" t="n">
        <v>181243</v>
      </c>
      <c r="H1074" s="14" t="n">
        <v>1702</v>
      </c>
      <c r="I1074" s="14" t="n">
        <v>1103</v>
      </c>
      <c r="J1074" s="14" t="n">
        <v>50</v>
      </c>
      <c r="K1074" s="14" t="n">
        <v>21</v>
      </c>
      <c r="L1074" s="14" t="n">
        <v>25</v>
      </c>
      <c r="M1074" s="14" t="n">
        <v>18</v>
      </c>
      <c r="N1074" s="14" t="n">
        <v>7</v>
      </c>
      <c r="O1074" s="14" t="n">
        <v>8</v>
      </c>
      <c r="P1074" s="14" t="n">
        <v>5</v>
      </c>
      <c r="Q1074" s="14" t="n">
        <v>1</v>
      </c>
      <c r="R1074" s="16" t="n">
        <v>202500</v>
      </c>
      <c r="S1074" s="24" t="n">
        <v>20</v>
      </c>
      <c r="T1074" s="25" t="n">
        <f aca="false">IF(A1074="","",E1074+F1074)</f>
        <v>166200</v>
      </c>
      <c r="U1074" s="26" t="n">
        <f aca="false">IFERROR(H1074/G1074,"")</f>
        <v>0.00939070750318633</v>
      </c>
      <c r="V1074" s="27" t="n">
        <f aca="false">IFERROR(J1074/I1074,"")</f>
        <v>0.0453309156844968</v>
      </c>
      <c r="W1074" s="27" t="n">
        <f aca="false">IFERROR(K1074/J1074,"")</f>
        <v>0.42</v>
      </c>
      <c r="X1074" s="25" t="n">
        <f aca="false">IFERROR(T1074/K1074,"")</f>
        <v>7914.28571428572</v>
      </c>
      <c r="Y1074" s="27" t="n">
        <f aca="false">IFERROR(O1074/K1074,"")</f>
        <v>0.380952380952381</v>
      </c>
      <c r="Z1074" s="27" t="n">
        <f aca="false">IFERROR(P1074/O1074,"")</f>
        <v>0.625</v>
      </c>
      <c r="AA1074" s="27" t="n">
        <f aca="false">IFERROR(Q1074/P1074,"")</f>
        <v>0.2</v>
      </c>
      <c r="AB1074" s="25" t="n">
        <f aca="false">IFERROR(T1074/P1074,"")</f>
        <v>33240</v>
      </c>
      <c r="AC1074" s="25" t="n">
        <f aca="false">IFERROR(T1074/Q1074,"")</f>
        <v>166200</v>
      </c>
      <c r="AD1074" s="25" t="n">
        <f aca="false">IFERROR(R1074/Q1074,"")</f>
        <v>202500</v>
      </c>
      <c r="AE1074" s="28" t="n">
        <f aca="false">IFERROR(R1074/T1074,"")</f>
        <v>1.21841155234657</v>
      </c>
      <c r="AF1074" s="29" t="str">
        <f aca="false">IF(A1074="","",IF(OR(O1074&gt;K1074,P1074&gt;O1074,Q1074&gt;P1074,K1074&gt;J1074),"CHECK","OK"))</f>
        <v>OK</v>
      </c>
    </row>
    <row r="1075" customFormat="false" ht="15" hidden="false" customHeight="false" outlineLevel="0" collapsed="false">
      <c r="A1075" s="21" t="n">
        <v>46266</v>
      </c>
      <c r="B1075" s="4" t="s">
        <v>109</v>
      </c>
      <c r="C1075" s="4" t="s">
        <v>116</v>
      </c>
      <c r="D1075" s="4" t="s">
        <v>127</v>
      </c>
      <c r="E1075" s="16" t="n">
        <v>0</v>
      </c>
      <c r="F1075" s="16" t="n">
        <v>39000</v>
      </c>
      <c r="G1075" s="14" t="n">
        <v>43973</v>
      </c>
      <c r="H1075" s="14" t="n">
        <v>1385</v>
      </c>
      <c r="I1075" s="14" t="n">
        <v>1313</v>
      </c>
      <c r="J1075" s="14" t="n">
        <v>40</v>
      </c>
      <c r="K1075" s="14" t="n">
        <v>30</v>
      </c>
      <c r="L1075" s="14" t="n">
        <v>20</v>
      </c>
      <c r="M1075" s="14" t="n">
        <v>14</v>
      </c>
      <c r="N1075" s="14" t="n">
        <v>6</v>
      </c>
      <c r="O1075" s="14" t="n">
        <v>15</v>
      </c>
      <c r="P1075" s="14" t="n">
        <v>11</v>
      </c>
      <c r="Q1075" s="14" t="n">
        <v>3</v>
      </c>
      <c r="R1075" s="16" t="n">
        <v>723900</v>
      </c>
      <c r="S1075" s="24" t="n">
        <v>21</v>
      </c>
      <c r="T1075" s="25" t="n">
        <f aca="false">IF(A1075="","",E1075+F1075)</f>
        <v>39000</v>
      </c>
      <c r="U1075" s="26" t="n">
        <f aca="false">IFERROR(H1075/G1075,"")</f>
        <v>0.0314966001864781</v>
      </c>
      <c r="V1075" s="27" t="n">
        <f aca="false">IFERROR(J1075/I1075,"")</f>
        <v>0.0304645849200305</v>
      </c>
      <c r="W1075" s="27" t="n">
        <f aca="false">IFERROR(K1075/J1075,"")</f>
        <v>0.75</v>
      </c>
      <c r="X1075" s="25" t="n">
        <f aca="false">IFERROR(T1075/K1075,"")</f>
        <v>1300</v>
      </c>
      <c r="Y1075" s="27" t="n">
        <f aca="false">IFERROR(O1075/K1075,"")</f>
        <v>0.5</v>
      </c>
      <c r="Z1075" s="27" t="n">
        <f aca="false">IFERROR(P1075/O1075,"")</f>
        <v>0.733333333333333</v>
      </c>
      <c r="AA1075" s="27" t="n">
        <f aca="false">IFERROR(Q1075/P1075,"")</f>
        <v>0.272727272727273</v>
      </c>
      <c r="AB1075" s="25" t="n">
        <f aca="false">IFERROR(T1075/P1075,"")</f>
        <v>3545.45454545455</v>
      </c>
      <c r="AC1075" s="25" t="n">
        <f aca="false">IFERROR(T1075/Q1075,"")</f>
        <v>13000</v>
      </c>
      <c r="AD1075" s="25" t="n">
        <f aca="false">IFERROR(R1075/Q1075,"")</f>
        <v>241300</v>
      </c>
      <c r="AE1075" s="28" t="n">
        <f aca="false">IFERROR(R1075/T1075,"")</f>
        <v>18.5615384615385</v>
      </c>
      <c r="AF1075" s="29" t="str">
        <f aca="false">IF(A1075="","",IF(OR(O1075&gt;K1075,P1075&gt;O1075,Q1075&gt;P1075,K1075&gt;J1075),"CHECK","OK"))</f>
        <v>OK</v>
      </c>
    </row>
    <row r="1076" customFormat="false" ht="15" hidden="false" customHeight="false" outlineLevel="0" collapsed="false">
      <c r="A1076" s="21" t="n">
        <v>46266</v>
      </c>
      <c r="B1076" s="4" t="s">
        <v>109</v>
      </c>
      <c r="C1076" s="4" t="s">
        <v>116</v>
      </c>
      <c r="D1076" s="4" t="s">
        <v>128</v>
      </c>
      <c r="E1076" s="16" t="n">
        <v>0</v>
      </c>
      <c r="F1076" s="16" t="n">
        <v>12700</v>
      </c>
      <c r="G1076" s="14" t="n">
        <v>21527</v>
      </c>
      <c r="H1076" s="14" t="n">
        <v>1024</v>
      </c>
      <c r="I1076" s="14" t="n">
        <v>776</v>
      </c>
      <c r="J1076" s="14" t="n">
        <v>200</v>
      </c>
      <c r="K1076" s="14" t="n">
        <v>142</v>
      </c>
      <c r="L1076" s="14" t="n">
        <v>150</v>
      </c>
      <c r="M1076" s="14" t="n">
        <v>20</v>
      </c>
      <c r="N1076" s="14" t="n">
        <v>30</v>
      </c>
      <c r="O1076" s="14" t="n">
        <v>68</v>
      </c>
      <c r="P1076" s="14" t="n">
        <v>51</v>
      </c>
      <c r="Q1076" s="14" t="n">
        <v>14</v>
      </c>
      <c r="R1076" s="16" t="n">
        <v>2657200</v>
      </c>
      <c r="S1076" s="24" t="n">
        <v>11</v>
      </c>
      <c r="T1076" s="25" t="n">
        <f aca="false">IF(A1076="","",E1076+F1076)</f>
        <v>12700</v>
      </c>
      <c r="U1076" s="26" t="n">
        <f aca="false">IFERROR(H1076/G1076,"")</f>
        <v>0.047568170204859</v>
      </c>
      <c r="V1076" s="27" t="n">
        <f aca="false">IFERROR(J1076/I1076,"")</f>
        <v>0.257731958762887</v>
      </c>
      <c r="W1076" s="27" t="n">
        <f aca="false">IFERROR(K1076/J1076,"")</f>
        <v>0.71</v>
      </c>
      <c r="X1076" s="25" t="n">
        <f aca="false">IFERROR(T1076/K1076,"")</f>
        <v>89.4366197183099</v>
      </c>
      <c r="Y1076" s="27" t="n">
        <f aca="false">IFERROR(O1076/K1076,"")</f>
        <v>0.47887323943662</v>
      </c>
      <c r="Z1076" s="27" t="n">
        <f aca="false">IFERROR(P1076/O1076,"")</f>
        <v>0.75</v>
      </c>
      <c r="AA1076" s="27" t="n">
        <f aca="false">IFERROR(Q1076/P1076,"")</f>
        <v>0.274509803921569</v>
      </c>
      <c r="AB1076" s="25" t="n">
        <f aca="false">IFERROR(T1076/P1076,"")</f>
        <v>249.019607843137</v>
      </c>
      <c r="AC1076" s="25" t="n">
        <f aca="false">IFERROR(T1076/Q1076,"")</f>
        <v>907.142857142857</v>
      </c>
      <c r="AD1076" s="25" t="n">
        <f aca="false">IFERROR(R1076/Q1076,"")</f>
        <v>189800</v>
      </c>
      <c r="AE1076" s="28" t="n">
        <f aca="false">IFERROR(R1076/T1076,"")</f>
        <v>209.228346456693</v>
      </c>
      <c r="AF1076" s="29" t="str">
        <f aca="false">IF(A1076="","",IF(OR(O1076&gt;K1076,P1076&gt;O1076,Q1076&gt;P1076,K1076&gt;J1076),"CHECK","OK"))</f>
        <v>OK</v>
      </c>
    </row>
    <row r="1077" customFormat="false" ht="15" hidden="false" customHeight="false" outlineLevel="0" collapsed="false">
      <c r="A1077" s="21" t="n">
        <v>46266</v>
      </c>
      <c r="B1077" s="4" t="s">
        <v>109</v>
      </c>
      <c r="C1077" s="4" t="s">
        <v>116</v>
      </c>
      <c r="D1077" s="4" t="s">
        <v>129</v>
      </c>
      <c r="E1077" s="16" t="n">
        <v>0</v>
      </c>
      <c r="F1077" s="16" t="n">
        <v>25500</v>
      </c>
      <c r="G1077" s="14" t="n">
        <v>26706</v>
      </c>
      <c r="H1077" s="14" t="n">
        <v>267</v>
      </c>
      <c r="I1077" s="14" t="n">
        <v>206</v>
      </c>
      <c r="J1077" s="14" t="n">
        <v>4</v>
      </c>
      <c r="K1077" s="14" t="n">
        <v>2</v>
      </c>
      <c r="L1077" s="14" t="n">
        <v>2</v>
      </c>
      <c r="M1077" s="14" t="n">
        <v>1</v>
      </c>
      <c r="N1077" s="14" t="n">
        <v>1</v>
      </c>
      <c r="O1077" s="14" t="n">
        <v>1</v>
      </c>
      <c r="P1077" s="14" t="n">
        <v>1</v>
      </c>
      <c r="Q1077" s="14" t="n">
        <v>0</v>
      </c>
      <c r="R1077" s="16" t="n">
        <v>0</v>
      </c>
      <c r="S1077" s="24" t="n">
        <v>19</v>
      </c>
      <c r="T1077" s="25" t="n">
        <f aca="false">IF(A1077="","",E1077+F1077)</f>
        <v>25500</v>
      </c>
      <c r="U1077" s="26" t="n">
        <f aca="false">IFERROR(H1077/G1077,"")</f>
        <v>0.00999775331386205</v>
      </c>
      <c r="V1077" s="27" t="n">
        <f aca="false">IFERROR(J1077/I1077,"")</f>
        <v>0.0194174757281553</v>
      </c>
      <c r="W1077" s="27" t="n">
        <f aca="false">IFERROR(K1077/J1077,"")</f>
        <v>0.5</v>
      </c>
      <c r="X1077" s="25" t="n">
        <f aca="false">IFERROR(T1077/K1077,"")</f>
        <v>12750</v>
      </c>
      <c r="Y1077" s="27" t="n">
        <f aca="false">IFERROR(O1077/K1077,"")</f>
        <v>0.5</v>
      </c>
      <c r="Z1077" s="27" t="n">
        <f aca="false">IFERROR(P1077/O1077,"")</f>
        <v>1</v>
      </c>
      <c r="AA1077" s="27" t="n">
        <f aca="false">IFERROR(Q1077/P1077,"")</f>
        <v>0</v>
      </c>
      <c r="AB1077" s="25" t="n">
        <f aca="false">IFERROR(T1077/P1077,"")</f>
        <v>25500</v>
      </c>
      <c r="AC1077" s="25" t="str">
        <f aca="false">IFERROR(T1077/Q1077,"")</f>
        <v/>
      </c>
      <c r="AD1077" s="25" t="str">
        <f aca="false">IFERROR(R1077/Q1077,"")</f>
        <v/>
      </c>
      <c r="AE1077" s="28" t="n">
        <f aca="false">IFERROR(R1077/T1077,"")</f>
        <v>0</v>
      </c>
      <c r="AF1077" s="29" t="str">
        <f aca="false">IF(A1077="","",IF(OR(O1077&gt;K1077,P1077&gt;O1077,Q1077&gt;P1077,K1077&gt;J1077),"CHECK","OK"))</f>
        <v>OK</v>
      </c>
    </row>
    <row r="1078" customFormat="false" ht="15" hidden="false" customHeight="false" outlineLevel="0" collapsed="false">
      <c r="A1078" s="21" t="n">
        <v>46266</v>
      </c>
      <c r="B1078" s="4" t="s">
        <v>109</v>
      </c>
      <c r="C1078" s="4" t="s">
        <v>116</v>
      </c>
      <c r="D1078" s="4" t="s">
        <v>130</v>
      </c>
      <c r="E1078" s="16" t="n">
        <v>0</v>
      </c>
      <c r="F1078" s="16" t="n">
        <v>0</v>
      </c>
      <c r="G1078" s="14" t="n">
        <v>0</v>
      </c>
      <c r="H1078" s="14" t="n">
        <v>0</v>
      </c>
      <c r="I1078" s="14" t="n">
        <v>0</v>
      </c>
      <c r="J1078" s="14" t="n">
        <v>10</v>
      </c>
      <c r="K1078" s="14" t="n">
        <v>6</v>
      </c>
      <c r="L1078" s="14" t="n">
        <v>0</v>
      </c>
      <c r="M1078" s="14" t="n">
        <v>0</v>
      </c>
      <c r="N1078" s="14" t="n">
        <v>10</v>
      </c>
      <c r="O1078" s="14" t="n">
        <v>3</v>
      </c>
      <c r="P1078" s="14" t="n">
        <v>2</v>
      </c>
      <c r="Q1078" s="14" t="n">
        <v>1</v>
      </c>
      <c r="R1078" s="16" t="n">
        <v>197800</v>
      </c>
      <c r="S1078" s="24" t="n">
        <v>11</v>
      </c>
      <c r="T1078" s="25" t="n">
        <f aca="false">IF(A1078="","",E1078+F1078)</f>
        <v>0</v>
      </c>
      <c r="U1078" s="26" t="str">
        <f aca="false">IFERROR(H1078/G1078,"")</f>
        <v/>
      </c>
      <c r="V1078" s="27" t="str">
        <f aca="false">IFERROR(J1078/I1078,"")</f>
        <v/>
      </c>
      <c r="W1078" s="27" t="n">
        <f aca="false">IFERROR(K1078/J1078,"")</f>
        <v>0.6</v>
      </c>
      <c r="X1078" s="25" t="n">
        <f aca="false">IFERROR(T1078/K1078,"")</f>
        <v>0</v>
      </c>
      <c r="Y1078" s="27" t="n">
        <f aca="false">IFERROR(O1078/K1078,"")</f>
        <v>0.5</v>
      </c>
      <c r="Z1078" s="27" t="n">
        <f aca="false">IFERROR(P1078/O1078,"")</f>
        <v>0.666666666666667</v>
      </c>
      <c r="AA1078" s="27" t="n">
        <f aca="false">IFERROR(Q1078/P1078,"")</f>
        <v>0.5</v>
      </c>
      <c r="AB1078" s="25" t="n">
        <f aca="false">IFERROR(T1078/P1078,"")</f>
        <v>0</v>
      </c>
      <c r="AC1078" s="25" t="n">
        <f aca="false">IFERROR(T1078/Q1078,"")</f>
        <v>0</v>
      </c>
      <c r="AD1078" s="25" t="n">
        <f aca="false">IFERROR(R1078/Q1078,"")</f>
        <v>197800</v>
      </c>
      <c r="AE1078" s="28" t="str">
        <f aca="false">IFERROR(R1078/T1078,"")</f>
        <v/>
      </c>
      <c r="AF1078" s="29" t="str">
        <f aca="false">IF(A1078="","",IF(OR(O1078&gt;K1078,P1078&gt;O1078,Q1078&gt;P1078,K1078&gt;J1078),"CHECK","OK"))</f>
        <v>OK</v>
      </c>
    </row>
    <row r="1079" customFormat="false" ht="15" hidden="false" customHeight="false" outlineLevel="0" collapsed="false">
      <c r="A1079" s="21" t="n">
        <v>46266</v>
      </c>
      <c r="B1079" s="4" t="s">
        <v>109</v>
      </c>
      <c r="C1079" s="4" t="s">
        <v>116</v>
      </c>
      <c r="D1079" s="4" t="s">
        <v>131</v>
      </c>
      <c r="E1079" s="16" t="n">
        <v>0</v>
      </c>
      <c r="F1079" s="16" t="n">
        <v>8600</v>
      </c>
      <c r="G1079" s="14" t="n">
        <v>10431</v>
      </c>
      <c r="H1079" s="14" t="n">
        <v>199</v>
      </c>
      <c r="I1079" s="14" t="n">
        <v>140</v>
      </c>
      <c r="J1079" s="14" t="n">
        <v>7</v>
      </c>
      <c r="K1079" s="14" t="n">
        <v>4</v>
      </c>
      <c r="L1079" s="14" t="n">
        <v>4</v>
      </c>
      <c r="M1079" s="14" t="n">
        <v>2</v>
      </c>
      <c r="N1079" s="14" t="n">
        <v>1</v>
      </c>
      <c r="O1079" s="14" t="n">
        <v>2</v>
      </c>
      <c r="P1079" s="14" t="n">
        <v>1</v>
      </c>
      <c r="Q1079" s="14" t="n">
        <v>0</v>
      </c>
      <c r="R1079" s="16" t="n">
        <v>0</v>
      </c>
      <c r="S1079" s="24" t="n">
        <v>12</v>
      </c>
      <c r="T1079" s="25" t="n">
        <f aca="false">IF(A1079="","",E1079+F1079)</f>
        <v>8600</v>
      </c>
      <c r="U1079" s="26" t="n">
        <f aca="false">IFERROR(H1079/G1079,"")</f>
        <v>0.0190777490173521</v>
      </c>
      <c r="V1079" s="27" t="n">
        <f aca="false">IFERROR(J1079/I1079,"")</f>
        <v>0.05</v>
      </c>
      <c r="W1079" s="27" t="n">
        <f aca="false">IFERROR(K1079/J1079,"")</f>
        <v>0.571428571428571</v>
      </c>
      <c r="X1079" s="25" t="n">
        <f aca="false">IFERROR(T1079/K1079,"")</f>
        <v>2150</v>
      </c>
      <c r="Y1079" s="27" t="n">
        <f aca="false">IFERROR(O1079/K1079,"")</f>
        <v>0.5</v>
      </c>
      <c r="Z1079" s="27" t="n">
        <f aca="false">IFERROR(P1079/O1079,"")</f>
        <v>0.5</v>
      </c>
      <c r="AA1079" s="27" t="n">
        <f aca="false">IFERROR(Q1079/P1079,"")</f>
        <v>0</v>
      </c>
      <c r="AB1079" s="25" t="n">
        <f aca="false">IFERROR(T1079/P1079,"")</f>
        <v>8600</v>
      </c>
      <c r="AC1079" s="25" t="str">
        <f aca="false">IFERROR(T1079/Q1079,"")</f>
        <v/>
      </c>
      <c r="AD1079" s="25" t="str">
        <f aca="false">IFERROR(R1079/Q1079,"")</f>
        <v/>
      </c>
      <c r="AE1079" s="28" t="n">
        <f aca="false">IFERROR(R1079/T1079,"")</f>
        <v>0</v>
      </c>
      <c r="AF1079" s="29" t="str">
        <f aca="false">IF(A1079="","",IF(OR(O1079&gt;K1079,P1079&gt;O1079,Q1079&gt;P1079,K1079&gt;J1079),"CHECK","OK"))</f>
        <v>OK</v>
      </c>
    </row>
    <row r="1080" customFormat="false" ht="15" hidden="false" customHeight="false" outlineLevel="0" collapsed="false">
      <c r="A1080" s="21" t="n">
        <v>46266</v>
      </c>
      <c r="B1080" s="4" t="s">
        <v>109</v>
      </c>
      <c r="C1080" s="4" t="s">
        <v>116</v>
      </c>
      <c r="D1080" s="4" t="s">
        <v>132</v>
      </c>
      <c r="E1080" s="16" t="n">
        <v>0</v>
      </c>
      <c r="F1080" s="16" t="n">
        <v>0</v>
      </c>
      <c r="G1080" s="14" t="n">
        <v>0</v>
      </c>
      <c r="H1080" s="14" t="n">
        <v>0</v>
      </c>
      <c r="I1080" s="14" t="n">
        <v>0</v>
      </c>
      <c r="J1080" s="14" t="n">
        <v>10</v>
      </c>
      <c r="K1080" s="14" t="n">
        <v>8</v>
      </c>
      <c r="L1080" s="14" t="n">
        <v>5</v>
      </c>
      <c r="M1080" s="14" t="n">
        <v>4</v>
      </c>
      <c r="N1080" s="14" t="n">
        <v>1</v>
      </c>
      <c r="O1080" s="14" t="n">
        <v>4</v>
      </c>
      <c r="P1080" s="14" t="n">
        <v>3</v>
      </c>
      <c r="Q1080" s="14" t="n">
        <v>1</v>
      </c>
      <c r="R1080" s="16" t="n">
        <v>236000</v>
      </c>
      <c r="S1080" s="24" t="n">
        <v>21</v>
      </c>
      <c r="T1080" s="25" t="n">
        <f aca="false">IF(A1080="","",E1080+F1080)</f>
        <v>0</v>
      </c>
      <c r="U1080" s="26" t="str">
        <f aca="false">IFERROR(H1080/G1080,"")</f>
        <v/>
      </c>
      <c r="V1080" s="27" t="str">
        <f aca="false">IFERROR(J1080/I1080,"")</f>
        <v/>
      </c>
      <c r="W1080" s="27" t="n">
        <f aca="false">IFERROR(K1080/J1080,"")</f>
        <v>0.8</v>
      </c>
      <c r="X1080" s="25" t="n">
        <f aca="false">IFERROR(T1080/K1080,"")</f>
        <v>0</v>
      </c>
      <c r="Y1080" s="27" t="n">
        <f aca="false">IFERROR(O1080/K1080,"")</f>
        <v>0.5</v>
      </c>
      <c r="Z1080" s="27" t="n">
        <f aca="false">IFERROR(P1080/O1080,"")</f>
        <v>0.75</v>
      </c>
      <c r="AA1080" s="27" t="n">
        <f aca="false">IFERROR(Q1080/P1080,"")</f>
        <v>0.333333333333333</v>
      </c>
      <c r="AB1080" s="25" t="n">
        <f aca="false">IFERROR(T1080/P1080,"")</f>
        <v>0</v>
      </c>
      <c r="AC1080" s="25" t="n">
        <f aca="false">IFERROR(T1080/Q1080,"")</f>
        <v>0</v>
      </c>
      <c r="AD1080" s="25" t="n">
        <f aca="false">IFERROR(R1080/Q1080,"")</f>
        <v>236000</v>
      </c>
      <c r="AE1080" s="28" t="str">
        <f aca="false">IFERROR(R1080/T1080,"")</f>
        <v/>
      </c>
      <c r="AF1080" s="29" t="str">
        <f aca="false">IF(A1080="","",IF(OR(O1080&gt;K1080,P1080&gt;O1080,Q1080&gt;P1080,K1080&gt;J1080),"CHECK","OK"))</f>
        <v>OK</v>
      </c>
    </row>
    <row r="1081" customFormat="false" ht="15" hidden="false" customHeight="false" outlineLevel="0" collapsed="false">
      <c r="A1081" s="21" t="n">
        <v>46266</v>
      </c>
      <c r="B1081" s="4" t="s">
        <v>109</v>
      </c>
      <c r="C1081" s="4" t="s">
        <v>116</v>
      </c>
      <c r="D1081" s="4" t="s">
        <v>133</v>
      </c>
      <c r="E1081" s="16" t="n">
        <v>0</v>
      </c>
      <c r="F1081" s="16" t="n">
        <v>0</v>
      </c>
      <c r="G1081" s="14" t="n">
        <v>0</v>
      </c>
      <c r="H1081" s="14" t="n">
        <v>0</v>
      </c>
      <c r="I1081" s="14" t="n">
        <v>361</v>
      </c>
      <c r="J1081" s="14" t="n">
        <v>17</v>
      </c>
      <c r="K1081" s="14" t="n">
        <v>10</v>
      </c>
      <c r="L1081" s="14" t="n">
        <v>8</v>
      </c>
      <c r="M1081" s="14" t="n">
        <v>6</v>
      </c>
      <c r="N1081" s="14" t="n">
        <v>3</v>
      </c>
      <c r="O1081" s="14" t="n">
        <v>4</v>
      </c>
      <c r="P1081" s="14" t="n">
        <v>3</v>
      </c>
      <c r="Q1081" s="14" t="n">
        <v>1</v>
      </c>
      <c r="R1081" s="16" t="n">
        <v>245400</v>
      </c>
      <c r="S1081" s="24" t="n">
        <v>12</v>
      </c>
      <c r="T1081" s="25" t="n">
        <f aca="false">IF(A1081="","",E1081+F1081)</f>
        <v>0</v>
      </c>
      <c r="U1081" s="26" t="str">
        <f aca="false">IFERROR(H1081/G1081,"")</f>
        <v/>
      </c>
      <c r="V1081" s="27" t="n">
        <f aca="false">IFERROR(J1081/I1081,"")</f>
        <v>0.0470914127423823</v>
      </c>
      <c r="W1081" s="27" t="n">
        <f aca="false">IFERROR(K1081/J1081,"")</f>
        <v>0.588235294117647</v>
      </c>
      <c r="X1081" s="25" t="n">
        <f aca="false">IFERROR(T1081/K1081,"")</f>
        <v>0</v>
      </c>
      <c r="Y1081" s="27" t="n">
        <f aca="false">IFERROR(O1081/K1081,"")</f>
        <v>0.4</v>
      </c>
      <c r="Z1081" s="27" t="n">
        <f aca="false">IFERROR(P1081/O1081,"")</f>
        <v>0.75</v>
      </c>
      <c r="AA1081" s="27" t="n">
        <f aca="false">IFERROR(Q1081/P1081,"")</f>
        <v>0.333333333333333</v>
      </c>
      <c r="AB1081" s="25" t="n">
        <f aca="false">IFERROR(T1081/P1081,"")</f>
        <v>0</v>
      </c>
      <c r="AC1081" s="25" t="n">
        <f aca="false">IFERROR(T1081/Q1081,"")</f>
        <v>0</v>
      </c>
      <c r="AD1081" s="25" t="n">
        <f aca="false">IFERROR(R1081/Q1081,"")</f>
        <v>245400</v>
      </c>
      <c r="AE1081" s="28" t="str">
        <f aca="false">IFERROR(R1081/T1081,"")</f>
        <v/>
      </c>
      <c r="AF1081" s="29" t="str">
        <f aca="false">IF(A1081="","",IF(OR(O1081&gt;K1081,P1081&gt;O1081,Q1081&gt;P1081,K1081&gt;J1081),"CHECK","OK"))</f>
        <v>OK</v>
      </c>
    </row>
    <row r="1082" customFormat="false" ht="15" hidden="false" customHeight="false" outlineLevel="0" collapsed="false">
      <c r="A1082" s="21" t="n">
        <v>46266</v>
      </c>
      <c r="B1082" s="4" t="s">
        <v>109</v>
      </c>
      <c r="C1082" s="4" t="s">
        <v>120</v>
      </c>
      <c r="D1082" s="4" t="s">
        <v>111</v>
      </c>
      <c r="E1082" s="16" t="n">
        <v>179400</v>
      </c>
      <c r="F1082" s="16" t="n">
        <v>14100</v>
      </c>
      <c r="G1082" s="14" t="n">
        <v>21108</v>
      </c>
      <c r="H1082" s="14" t="n">
        <v>889</v>
      </c>
      <c r="I1082" s="14" t="n">
        <v>773</v>
      </c>
      <c r="J1082" s="14" t="n">
        <v>46</v>
      </c>
      <c r="K1082" s="14" t="n">
        <v>34</v>
      </c>
      <c r="L1082" s="14" t="n">
        <v>23</v>
      </c>
      <c r="M1082" s="14" t="n">
        <v>16</v>
      </c>
      <c r="N1082" s="14" t="n">
        <v>7</v>
      </c>
      <c r="O1082" s="14" t="n">
        <v>21</v>
      </c>
      <c r="P1082" s="14" t="n">
        <v>17</v>
      </c>
      <c r="Q1082" s="14" t="n">
        <v>9</v>
      </c>
      <c r="R1082" s="16" t="n">
        <v>823300</v>
      </c>
      <c r="S1082" s="24" t="n">
        <v>22</v>
      </c>
      <c r="T1082" s="25" t="n">
        <f aca="false">IF(A1082="","",E1082+F1082)</f>
        <v>193500</v>
      </c>
      <c r="U1082" s="26" t="n">
        <f aca="false">IFERROR(H1082/G1082,"")</f>
        <v>0.0421167329922304</v>
      </c>
      <c r="V1082" s="27" t="n">
        <f aca="false">IFERROR(J1082/I1082,"")</f>
        <v>0.0595084087968952</v>
      </c>
      <c r="W1082" s="27" t="n">
        <f aca="false">IFERROR(K1082/J1082,"")</f>
        <v>0.739130434782609</v>
      </c>
      <c r="X1082" s="25" t="n">
        <f aca="false">IFERROR(T1082/K1082,"")</f>
        <v>5691.17647058824</v>
      </c>
      <c r="Y1082" s="27" t="n">
        <f aca="false">IFERROR(O1082/K1082,"")</f>
        <v>0.617647058823529</v>
      </c>
      <c r="Z1082" s="27" t="n">
        <f aca="false">IFERROR(P1082/O1082,"")</f>
        <v>0.80952380952381</v>
      </c>
      <c r="AA1082" s="27" t="n">
        <f aca="false">IFERROR(Q1082/P1082,"")</f>
        <v>0.529411764705882</v>
      </c>
      <c r="AB1082" s="25" t="n">
        <f aca="false">IFERROR(T1082/P1082,"")</f>
        <v>11382.3529411765</v>
      </c>
      <c r="AC1082" s="25" t="n">
        <f aca="false">IFERROR(T1082/Q1082,"")</f>
        <v>21500</v>
      </c>
      <c r="AD1082" s="25" t="n">
        <f aca="false">IFERROR(R1082/Q1082,"")</f>
        <v>91477.7777777778</v>
      </c>
      <c r="AE1082" s="28" t="n">
        <f aca="false">IFERROR(R1082/T1082,"")</f>
        <v>4.25478036175711</v>
      </c>
      <c r="AF1082" s="29" t="str">
        <f aca="false">IF(A1082="","",IF(OR(O1082&gt;K1082,P1082&gt;O1082,Q1082&gt;P1082,K1082&gt;J1082),"CHECK","OK"))</f>
        <v>OK</v>
      </c>
    </row>
    <row r="1083" customFormat="false" ht="15" hidden="false" customHeight="false" outlineLevel="0" collapsed="false">
      <c r="A1083" s="21" t="n">
        <v>46266</v>
      </c>
      <c r="B1083" s="4" t="s">
        <v>109</v>
      </c>
      <c r="C1083" s="4" t="s">
        <v>120</v>
      </c>
      <c r="D1083" s="4" t="s">
        <v>117</v>
      </c>
      <c r="E1083" s="16" t="n">
        <v>35700</v>
      </c>
      <c r="F1083" s="16" t="n">
        <v>3600</v>
      </c>
      <c r="G1083" s="14" t="n">
        <v>5924</v>
      </c>
      <c r="H1083" s="14" t="n">
        <v>734</v>
      </c>
      <c r="I1083" s="14" t="n">
        <v>734</v>
      </c>
      <c r="J1083" s="14" t="n">
        <v>67</v>
      </c>
      <c r="K1083" s="14" t="n">
        <v>52</v>
      </c>
      <c r="L1083" s="14" t="n">
        <v>34</v>
      </c>
      <c r="M1083" s="14" t="n">
        <v>23</v>
      </c>
      <c r="N1083" s="14" t="n">
        <v>10</v>
      </c>
      <c r="O1083" s="14" t="n">
        <v>31</v>
      </c>
      <c r="P1083" s="14" t="n">
        <v>25</v>
      </c>
      <c r="Q1083" s="14" t="n">
        <v>13</v>
      </c>
      <c r="R1083" s="16" t="n">
        <v>943000</v>
      </c>
      <c r="S1083" s="24" t="n">
        <v>12</v>
      </c>
      <c r="T1083" s="25" t="n">
        <f aca="false">IF(A1083="","",E1083+F1083)</f>
        <v>39300</v>
      </c>
      <c r="U1083" s="26" t="n">
        <f aca="false">IFERROR(H1083/G1083,"")</f>
        <v>0.12390276839973</v>
      </c>
      <c r="V1083" s="27" t="n">
        <f aca="false">IFERROR(J1083/I1083,"")</f>
        <v>0.0912806539509537</v>
      </c>
      <c r="W1083" s="27" t="n">
        <f aca="false">IFERROR(K1083/J1083,"")</f>
        <v>0.776119402985075</v>
      </c>
      <c r="X1083" s="25" t="n">
        <f aca="false">IFERROR(T1083/K1083,"")</f>
        <v>755.769230769231</v>
      </c>
      <c r="Y1083" s="27" t="n">
        <f aca="false">IFERROR(O1083/K1083,"")</f>
        <v>0.596153846153846</v>
      </c>
      <c r="Z1083" s="27" t="n">
        <f aca="false">IFERROR(P1083/O1083,"")</f>
        <v>0.806451612903226</v>
      </c>
      <c r="AA1083" s="27" t="n">
        <f aca="false">IFERROR(Q1083/P1083,"")</f>
        <v>0.52</v>
      </c>
      <c r="AB1083" s="25" t="n">
        <f aca="false">IFERROR(T1083/P1083,"")</f>
        <v>1572</v>
      </c>
      <c r="AC1083" s="25" t="n">
        <f aca="false">IFERROR(T1083/Q1083,"")</f>
        <v>3023.07692307692</v>
      </c>
      <c r="AD1083" s="25" t="n">
        <f aca="false">IFERROR(R1083/Q1083,"")</f>
        <v>72538.4615384615</v>
      </c>
      <c r="AE1083" s="28" t="n">
        <f aca="false">IFERROR(R1083/T1083,"")</f>
        <v>23.9949109414758</v>
      </c>
      <c r="AF1083" s="29" t="str">
        <f aca="false">IF(A1083="","",IF(OR(O1083&gt;K1083,P1083&gt;O1083,Q1083&gt;P1083,K1083&gt;J1083),"CHECK","OK"))</f>
        <v>OK</v>
      </c>
    </row>
    <row r="1084" customFormat="false" ht="15" hidden="false" customHeight="false" outlineLevel="0" collapsed="false">
      <c r="A1084" s="21" t="n">
        <v>46266</v>
      </c>
      <c r="B1084" s="4" t="s">
        <v>109</v>
      </c>
      <c r="C1084" s="4" t="s">
        <v>120</v>
      </c>
      <c r="D1084" s="4" t="s">
        <v>121</v>
      </c>
      <c r="E1084" s="16" t="n">
        <v>107400</v>
      </c>
      <c r="F1084" s="16" t="n">
        <v>9500</v>
      </c>
      <c r="G1084" s="14" t="n">
        <v>97505</v>
      </c>
      <c r="H1084" s="14" t="n">
        <v>1277</v>
      </c>
      <c r="I1084" s="14" t="n">
        <v>998</v>
      </c>
      <c r="J1084" s="14" t="n">
        <v>49</v>
      </c>
      <c r="K1084" s="14" t="n">
        <v>28</v>
      </c>
      <c r="L1084" s="14" t="n">
        <v>24</v>
      </c>
      <c r="M1084" s="14" t="n">
        <v>17</v>
      </c>
      <c r="N1084" s="14" t="n">
        <v>8</v>
      </c>
      <c r="O1084" s="14" t="n">
        <v>17</v>
      </c>
      <c r="P1084" s="14" t="n">
        <v>14</v>
      </c>
      <c r="Q1084" s="14" t="n">
        <v>7</v>
      </c>
      <c r="R1084" s="16" t="n">
        <v>555700</v>
      </c>
      <c r="S1084" s="24" t="n">
        <v>18</v>
      </c>
      <c r="T1084" s="25" t="n">
        <f aca="false">IF(A1084="","",E1084+F1084)</f>
        <v>116900</v>
      </c>
      <c r="U1084" s="26" t="n">
        <f aca="false">IFERROR(H1084/G1084,"")</f>
        <v>0.0130967642684991</v>
      </c>
      <c r="V1084" s="27" t="n">
        <f aca="false">IFERROR(J1084/I1084,"")</f>
        <v>0.0490981963927856</v>
      </c>
      <c r="W1084" s="27" t="n">
        <f aca="false">IFERROR(K1084/J1084,"")</f>
        <v>0.571428571428571</v>
      </c>
      <c r="X1084" s="25" t="n">
        <f aca="false">IFERROR(T1084/K1084,"")</f>
        <v>4175</v>
      </c>
      <c r="Y1084" s="27" t="n">
        <f aca="false">IFERROR(O1084/K1084,"")</f>
        <v>0.607142857142857</v>
      </c>
      <c r="Z1084" s="27" t="n">
        <f aca="false">IFERROR(P1084/O1084,"")</f>
        <v>0.823529411764706</v>
      </c>
      <c r="AA1084" s="27" t="n">
        <f aca="false">IFERROR(Q1084/P1084,"")</f>
        <v>0.5</v>
      </c>
      <c r="AB1084" s="25" t="n">
        <f aca="false">IFERROR(T1084/P1084,"")</f>
        <v>8350</v>
      </c>
      <c r="AC1084" s="25" t="n">
        <f aca="false">IFERROR(T1084/Q1084,"")</f>
        <v>16700</v>
      </c>
      <c r="AD1084" s="25" t="n">
        <f aca="false">IFERROR(R1084/Q1084,"")</f>
        <v>79385.7142857143</v>
      </c>
      <c r="AE1084" s="28" t="n">
        <f aca="false">IFERROR(R1084/T1084,"")</f>
        <v>4.75363558597092</v>
      </c>
      <c r="AF1084" s="29" t="str">
        <f aca="false">IF(A1084="","",IF(OR(O1084&gt;K1084,P1084&gt;O1084,Q1084&gt;P1084,K1084&gt;J1084),"CHECK","OK"))</f>
        <v>OK</v>
      </c>
    </row>
    <row r="1085" customFormat="false" ht="15" hidden="false" customHeight="false" outlineLevel="0" collapsed="false">
      <c r="A1085" s="21" t="n">
        <v>46266</v>
      </c>
      <c r="B1085" s="4" t="s">
        <v>109</v>
      </c>
      <c r="C1085" s="4" t="s">
        <v>120</v>
      </c>
      <c r="D1085" s="4" t="s">
        <v>123</v>
      </c>
      <c r="E1085" s="16" t="n">
        <v>57300</v>
      </c>
      <c r="F1085" s="16" t="n">
        <v>11400</v>
      </c>
      <c r="G1085" s="14" t="n">
        <v>103386</v>
      </c>
      <c r="H1085" s="14" t="n">
        <v>383</v>
      </c>
      <c r="I1085" s="14" t="n">
        <v>303</v>
      </c>
      <c r="J1085" s="14" t="n">
        <v>8</v>
      </c>
      <c r="K1085" s="14" t="n">
        <v>4</v>
      </c>
      <c r="L1085" s="14" t="n">
        <v>4</v>
      </c>
      <c r="M1085" s="14" t="n">
        <v>3</v>
      </c>
      <c r="N1085" s="14" t="n">
        <v>1</v>
      </c>
      <c r="O1085" s="14" t="n">
        <v>2</v>
      </c>
      <c r="P1085" s="14" t="n">
        <v>1</v>
      </c>
      <c r="Q1085" s="14" t="n">
        <v>1</v>
      </c>
      <c r="R1085" s="16" t="n">
        <v>96500</v>
      </c>
      <c r="S1085" s="24" t="n">
        <v>20</v>
      </c>
      <c r="T1085" s="25" t="n">
        <f aca="false">IF(A1085="","",E1085+F1085)</f>
        <v>68700</v>
      </c>
      <c r="U1085" s="26" t="n">
        <f aca="false">IFERROR(H1085/G1085,"")</f>
        <v>0.00370456348054862</v>
      </c>
      <c r="V1085" s="27" t="n">
        <f aca="false">IFERROR(J1085/I1085,"")</f>
        <v>0.0264026402640264</v>
      </c>
      <c r="W1085" s="27" t="n">
        <f aca="false">IFERROR(K1085/J1085,"")</f>
        <v>0.5</v>
      </c>
      <c r="X1085" s="25" t="n">
        <f aca="false">IFERROR(T1085/K1085,"")</f>
        <v>17175</v>
      </c>
      <c r="Y1085" s="27" t="n">
        <f aca="false">IFERROR(O1085/K1085,"")</f>
        <v>0.5</v>
      </c>
      <c r="Z1085" s="27" t="n">
        <f aca="false">IFERROR(P1085/O1085,"")</f>
        <v>0.5</v>
      </c>
      <c r="AA1085" s="27" t="n">
        <f aca="false">IFERROR(Q1085/P1085,"")</f>
        <v>1</v>
      </c>
      <c r="AB1085" s="25" t="n">
        <f aca="false">IFERROR(T1085/P1085,"")</f>
        <v>68700</v>
      </c>
      <c r="AC1085" s="25" t="n">
        <f aca="false">IFERROR(T1085/Q1085,"")</f>
        <v>68700</v>
      </c>
      <c r="AD1085" s="25" t="n">
        <f aca="false">IFERROR(R1085/Q1085,"")</f>
        <v>96500</v>
      </c>
      <c r="AE1085" s="28" t="n">
        <f aca="false">IFERROR(R1085/T1085,"")</f>
        <v>1.40465793304221</v>
      </c>
      <c r="AF1085" s="29" t="str">
        <f aca="false">IF(A1085="","",IF(OR(O1085&gt;K1085,P1085&gt;O1085,Q1085&gt;P1085,K1085&gt;J1085),"CHECK","OK"))</f>
        <v>OK</v>
      </c>
    </row>
    <row r="1086" customFormat="false" ht="15" hidden="false" customHeight="false" outlineLevel="0" collapsed="false">
      <c r="A1086" s="21" t="n">
        <v>46266</v>
      </c>
      <c r="B1086" s="4" t="s">
        <v>109</v>
      </c>
      <c r="C1086" s="4" t="s">
        <v>120</v>
      </c>
      <c r="D1086" s="4" t="s">
        <v>126</v>
      </c>
      <c r="E1086" s="16" t="n">
        <v>112400</v>
      </c>
      <c r="F1086" s="16" t="n">
        <v>15000</v>
      </c>
      <c r="G1086" s="14" t="n">
        <v>139474</v>
      </c>
      <c r="H1086" s="14" t="n">
        <v>1158</v>
      </c>
      <c r="I1086" s="14" t="n">
        <v>847</v>
      </c>
      <c r="J1086" s="14" t="n">
        <v>42</v>
      </c>
      <c r="K1086" s="14" t="n">
        <v>20</v>
      </c>
      <c r="L1086" s="14" t="n">
        <v>21</v>
      </c>
      <c r="M1086" s="14" t="n">
        <v>15</v>
      </c>
      <c r="N1086" s="14" t="n">
        <v>6</v>
      </c>
      <c r="O1086" s="14" t="n">
        <v>10</v>
      </c>
      <c r="P1086" s="14" t="n">
        <v>7</v>
      </c>
      <c r="Q1086" s="14" t="n">
        <v>3</v>
      </c>
      <c r="R1086" s="16" t="n">
        <v>259800</v>
      </c>
      <c r="S1086" s="24" t="n">
        <v>9</v>
      </c>
      <c r="T1086" s="25" t="n">
        <f aca="false">IF(A1086="","",E1086+F1086)</f>
        <v>127400</v>
      </c>
      <c r="U1086" s="26" t="n">
        <f aca="false">IFERROR(H1086/G1086,"")</f>
        <v>0.00830262271104292</v>
      </c>
      <c r="V1086" s="27" t="n">
        <f aca="false">IFERROR(J1086/I1086,"")</f>
        <v>0.0495867768595041</v>
      </c>
      <c r="W1086" s="27" t="n">
        <f aca="false">IFERROR(K1086/J1086,"")</f>
        <v>0.476190476190476</v>
      </c>
      <c r="X1086" s="25" t="n">
        <f aca="false">IFERROR(T1086/K1086,"")</f>
        <v>6370</v>
      </c>
      <c r="Y1086" s="27" t="n">
        <f aca="false">IFERROR(O1086/K1086,"")</f>
        <v>0.5</v>
      </c>
      <c r="Z1086" s="27" t="n">
        <f aca="false">IFERROR(P1086/O1086,"")</f>
        <v>0.7</v>
      </c>
      <c r="AA1086" s="27" t="n">
        <f aca="false">IFERROR(Q1086/P1086,"")</f>
        <v>0.428571428571429</v>
      </c>
      <c r="AB1086" s="25" t="n">
        <f aca="false">IFERROR(T1086/P1086,"")</f>
        <v>18200</v>
      </c>
      <c r="AC1086" s="25" t="n">
        <f aca="false">IFERROR(T1086/Q1086,"")</f>
        <v>42466.6666666667</v>
      </c>
      <c r="AD1086" s="25" t="n">
        <f aca="false">IFERROR(R1086/Q1086,"")</f>
        <v>86600</v>
      </c>
      <c r="AE1086" s="28" t="n">
        <f aca="false">IFERROR(R1086/T1086,"")</f>
        <v>2.0392464678179</v>
      </c>
      <c r="AF1086" s="29" t="str">
        <f aca="false">IF(A1086="","",IF(OR(O1086&gt;K1086,P1086&gt;O1086,Q1086&gt;P1086,K1086&gt;J1086),"CHECK","OK"))</f>
        <v>OK</v>
      </c>
    </row>
    <row r="1087" customFormat="false" ht="15" hidden="false" customHeight="false" outlineLevel="0" collapsed="false">
      <c r="A1087" s="21" t="n">
        <v>46266</v>
      </c>
      <c r="B1087" s="4" t="s">
        <v>109</v>
      </c>
      <c r="C1087" s="4" t="s">
        <v>120</v>
      </c>
      <c r="D1087" s="4" t="s">
        <v>127</v>
      </c>
      <c r="E1087" s="16" t="n">
        <v>0</v>
      </c>
      <c r="F1087" s="16" t="n">
        <v>28000</v>
      </c>
      <c r="G1087" s="14" t="n">
        <v>32878</v>
      </c>
      <c r="H1087" s="14" t="n">
        <v>962</v>
      </c>
      <c r="I1087" s="14" t="n">
        <v>829</v>
      </c>
      <c r="J1087" s="14" t="n">
        <v>25</v>
      </c>
      <c r="K1087" s="14" t="n">
        <v>19</v>
      </c>
      <c r="L1087" s="14" t="n">
        <v>12</v>
      </c>
      <c r="M1087" s="14" t="n">
        <v>9</v>
      </c>
      <c r="N1087" s="14" t="n">
        <v>4</v>
      </c>
      <c r="O1087" s="14" t="n">
        <v>11</v>
      </c>
      <c r="P1087" s="14" t="n">
        <v>8</v>
      </c>
      <c r="Q1087" s="14" t="n">
        <v>5</v>
      </c>
      <c r="R1087" s="16" t="n">
        <v>445000</v>
      </c>
      <c r="S1087" s="24" t="n">
        <v>23</v>
      </c>
      <c r="T1087" s="25" t="n">
        <f aca="false">IF(A1087="","",E1087+F1087)</f>
        <v>28000</v>
      </c>
      <c r="U1087" s="26" t="n">
        <f aca="false">IFERROR(H1087/G1087,"")</f>
        <v>0.029259687328913</v>
      </c>
      <c r="V1087" s="27" t="n">
        <f aca="false">IFERROR(J1087/I1087,"")</f>
        <v>0.0301568154402895</v>
      </c>
      <c r="W1087" s="27" t="n">
        <f aca="false">IFERROR(K1087/J1087,"")</f>
        <v>0.76</v>
      </c>
      <c r="X1087" s="25" t="n">
        <f aca="false">IFERROR(T1087/K1087,"")</f>
        <v>1473.68421052632</v>
      </c>
      <c r="Y1087" s="27" t="n">
        <f aca="false">IFERROR(O1087/K1087,"")</f>
        <v>0.578947368421053</v>
      </c>
      <c r="Z1087" s="27" t="n">
        <f aca="false">IFERROR(P1087/O1087,"")</f>
        <v>0.727272727272727</v>
      </c>
      <c r="AA1087" s="27" t="n">
        <f aca="false">IFERROR(Q1087/P1087,"")</f>
        <v>0.625</v>
      </c>
      <c r="AB1087" s="25" t="n">
        <f aca="false">IFERROR(T1087/P1087,"")</f>
        <v>3500</v>
      </c>
      <c r="AC1087" s="25" t="n">
        <f aca="false">IFERROR(T1087/Q1087,"")</f>
        <v>5600</v>
      </c>
      <c r="AD1087" s="25" t="n">
        <f aca="false">IFERROR(R1087/Q1087,"")</f>
        <v>89000</v>
      </c>
      <c r="AE1087" s="28" t="n">
        <f aca="false">IFERROR(R1087/T1087,"")</f>
        <v>15.8928571428571</v>
      </c>
      <c r="AF1087" s="29" t="str">
        <f aca="false">IF(A1087="","",IF(OR(O1087&gt;K1087,P1087&gt;O1087,Q1087&gt;P1087,K1087&gt;J1087),"CHECK","OK"))</f>
        <v>OK</v>
      </c>
    </row>
    <row r="1088" customFormat="false" ht="15" hidden="false" customHeight="false" outlineLevel="0" collapsed="false">
      <c r="A1088" s="21" t="n">
        <v>46266</v>
      </c>
      <c r="B1088" s="4" t="s">
        <v>109</v>
      </c>
      <c r="C1088" s="4" t="s">
        <v>120</v>
      </c>
      <c r="D1088" s="4" t="s">
        <v>128</v>
      </c>
      <c r="E1088" s="16" t="n">
        <v>0</v>
      </c>
      <c r="F1088" s="16" t="n">
        <v>9800</v>
      </c>
      <c r="G1088" s="14" t="n">
        <v>15571</v>
      </c>
      <c r="H1088" s="14" t="n">
        <v>732</v>
      </c>
      <c r="I1088" s="14" t="n">
        <v>558</v>
      </c>
      <c r="J1088" s="14" t="n">
        <v>144</v>
      </c>
      <c r="K1088" s="14" t="n">
        <v>110</v>
      </c>
      <c r="L1088" s="14" t="n">
        <v>108</v>
      </c>
      <c r="M1088" s="14" t="n">
        <v>14</v>
      </c>
      <c r="N1088" s="14" t="n">
        <v>22</v>
      </c>
      <c r="O1088" s="14" t="n">
        <v>65</v>
      </c>
      <c r="P1088" s="14" t="n">
        <v>55</v>
      </c>
      <c r="Q1088" s="14" t="n">
        <v>32</v>
      </c>
      <c r="R1088" s="16" t="n">
        <v>3124600</v>
      </c>
      <c r="S1088" s="24" t="n">
        <v>8</v>
      </c>
      <c r="T1088" s="25" t="n">
        <f aca="false">IF(A1088="","",E1088+F1088)</f>
        <v>9800</v>
      </c>
      <c r="U1088" s="26" t="n">
        <f aca="false">IFERROR(H1088/G1088,"")</f>
        <v>0.0470104681780233</v>
      </c>
      <c r="V1088" s="27" t="n">
        <f aca="false">IFERROR(J1088/I1088,"")</f>
        <v>0.258064516129032</v>
      </c>
      <c r="W1088" s="27" t="n">
        <f aca="false">IFERROR(K1088/J1088,"")</f>
        <v>0.763888888888889</v>
      </c>
      <c r="X1088" s="25" t="n">
        <f aca="false">IFERROR(T1088/K1088,"")</f>
        <v>89.0909090909091</v>
      </c>
      <c r="Y1088" s="27" t="n">
        <f aca="false">IFERROR(O1088/K1088,"")</f>
        <v>0.590909090909091</v>
      </c>
      <c r="Z1088" s="27" t="n">
        <f aca="false">IFERROR(P1088/O1088,"")</f>
        <v>0.846153846153846</v>
      </c>
      <c r="AA1088" s="27" t="n">
        <f aca="false">IFERROR(Q1088/P1088,"")</f>
        <v>0.581818181818182</v>
      </c>
      <c r="AB1088" s="25" t="n">
        <f aca="false">IFERROR(T1088/P1088,"")</f>
        <v>178.181818181818</v>
      </c>
      <c r="AC1088" s="25" t="n">
        <f aca="false">IFERROR(T1088/Q1088,"")</f>
        <v>306.25</v>
      </c>
      <c r="AD1088" s="25" t="n">
        <f aca="false">IFERROR(R1088/Q1088,"")</f>
        <v>97643.75</v>
      </c>
      <c r="AE1088" s="28" t="n">
        <f aca="false">IFERROR(R1088/T1088,"")</f>
        <v>318.836734693878</v>
      </c>
      <c r="AF1088" s="29" t="str">
        <f aca="false">IF(A1088="","",IF(OR(O1088&gt;K1088,P1088&gt;O1088,Q1088&gt;P1088,K1088&gt;J1088),"CHECK","OK"))</f>
        <v>OK</v>
      </c>
    </row>
    <row r="1089" customFormat="false" ht="15" hidden="false" customHeight="false" outlineLevel="0" collapsed="false">
      <c r="A1089" s="21" t="n">
        <v>46266</v>
      </c>
      <c r="B1089" s="4" t="s">
        <v>109</v>
      </c>
      <c r="C1089" s="4" t="s">
        <v>120</v>
      </c>
      <c r="D1089" s="4" t="s">
        <v>129</v>
      </c>
      <c r="E1089" s="16" t="n">
        <v>0</v>
      </c>
      <c r="F1089" s="16" t="n">
        <v>19900</v>
      </c>
      <c r="G1089" s="14" t="n">
        <v>18867</v>
      </c>
      <c r="H1089" s="14" t="n">
        <v>196</v>
      </c>
      <c r="I1089" s="14" t="n">
        <v>165</v>
      </c>
      <c r="J1089" s="14" t="n">
        <v>3</v>
      </c>
      <c r="K1089" s="14" t="n">
        <v>1</v>
      </c>
      <c r="L1089" s="14" t="n">
        <v>2</v>
      </c>
      <c r="M1089" s="14" t="n">
        <v>1</v>
      </c>
      <c r="N1089" s="14" t="n">
        <v>0</v>
      </c>
      <c r="O1089" s="14" t="n">
        <v>0</v>
      </c>
      <c r="P1089" s="14" t="n">
        <v>0</v>
      </c>
      <c r="Q1089" s="14" t="n">
        <v>0</v>
      </c>
      <c r="R1089" s="16" t="n">
        <v>0</v>
      </c>
      <c r="S1089" s="24" t="n">
        <v>16</v>
      </c>
      <c r="T1089" s="25" t="n">
        <f aca="false">IF(A1089="","",E1089+F1089)</f>
        <v>19900</v>
      </c>
      <c r="U1089" s="26" t="n">
        <f aca="false">IFERROR(H1089/G1089,"")</f>
        <v>0.0103885090369428</v>
      </c>
      <c r="V1089" s="27" t="n">
        <f aca="false">IFERROR(J1089/I1089,"")</f>
        <v>0.0181818181818182</v>
      </c>
      <c r="W1089" s="27" t="n">
        <f aca="false">IFERROR(K1089/J1089,"")</f>
        <v>0.333333333333333</v>
      </c>
      <c r="X1089" s="25" t="n">
        <f aca="false">IFERROR(T1089/K1089,"")</f>
        <v>19900</v>
      </c>
      <c r="Y1089" s="27" t="n">
        <f aca="false">IFERROR(O1089/K1089,"")</f>
        <v>0</v>
      </c>
      <c r="Z1089" s="27" t="str">
        <f aca="false">IFERROR(P1089/O1089,"")</f>
        <v/>
      </c>
      <c r="AA1089" s="27" t="str">
        <f aca="false">IFERROR(Q1089/P1089,"")</f>
        <v/>
      </c>
      <c r="AB1089" s="25" t="str">
        <f aca="false">IFERROR(T1089/P1089,"")</f>
        <v/>
      </c>
      <c r="AC1089" s="25" t="str">
        <f aca="false">IFERROR(T1089/Q1089,"")</f>
        <v/>
      </c>
      <c r="AD1089" s="25" t="str">
        <f aca="false">IFERROR(R1089/Q1089,"")</f>
        <v/>
      </c>
      <c r="AE1089" s="28" t="n">
        <f aca="false">IFERROR(R1089/T1089,"")</f>
        <v>0</v>
      </c>
      <c r="AF1089" s="29" t="str">
        <f aca="false">IF(A1089="","",IF(OR(O1089&gt;K1089,P1089&gt;O1089,Q1089&gt;P1089,K1089&gt;J1089),"CHECK","OK"))</f>
        <v>OK</v>
      </c>
    </row>
    <row r="1090" customFormat="false" ht="15" hidden="false" customHeight="false" outlineLevel="0" collapsed="false">
      <c r="A1090" s="21" t="n">
        <v>46266</v>
      </c>
      <c r="B1090" s="4" t="s">
        <v>109</v>
      </c>
      <c r="C1090" s="4" t="s">
        <v>120</v>
      </c>
      <c r="D1090" s="4" t="s">
        <v>130</v>
      </c>
      <c r="E1090" s="16" t="n">
        <v>0</v>
      </c>
      <c r="F1090" s="16" t="n">
        <v>0</v>
      </c>
      <c r="G1090" s="14" t="n">
        <v>0</v>
      </c>
      <c r="H1090" s="14" t="n">
        <v>0</v>
      </c>
      <c r="I1090" s="14" t="n">
        <v>0</v>
      </c>
      <c r="J1090" s="14" t="n">
        <v>10</v>
      </c>
      <c r="K1090" s="14" t="n">
        <v>6</v>
      </c>
      <c r="L1090" s="14" t="n">
        <v>0</v>
      </c>
      <c r="M1090" s="14" t="n">
        <v>0</v>
      </c>
      <c r="N1090" s="14" t="n">
        <v>10</v>
      </c>
      <c r="O1090" s="14" t="n">
        <v>4</v>
      </c>
      <c r="P1090" s="14" t="n">
        <v>3</v>
      </c>
      <c r="Q1090" s="14" t="n">
        <v>2</v>
      </c>
      <c r="R1090" s="16" t="n">
        <v>183600</v>
      </c>
      <c r="S1090" s="24" t="n">
        <v>10</v>
      </c>
      <c r="T1090" s="25" t="n">
        <f aca="false">IF(A1090="","",E1090+F1090)</f>
        <v>0</v>
      </c>
      <c r="U1090" s="26" t="str">
        <f aca="false">IFERROR(H1090/G1090,"")</f>
        <v/>
      </c>
      <c r="V1090" s="27" t="str">
        <f aca="false">IFERROR(J1090/I1090,"")</f>
        <v/>
      </c>
      <c r="W1090" s="27" t="n">
        <f aca="false">IFERROR(K1090/J1090,"")</f>
        <v>0.6</v>
      </c>
      <c r="X1090" s="25" t="n">
        <f aca="false">IFERROR(T1090/K1090,"")</f>
        <v>0</v>
      </c>
      <c r="Y1090" s="27" t="n">
        <f aca="false">IFERROR(O1090/K1090,"")</f>
        <v>0.666666666666667</v>
      </c>
      <c r="Z1090" s="27" t="n">
        <f aca="false">IFERROR(P1090/O1090,"")</f>
        <v>0.75</v>
      </c>
      <c r="AA1090" s="27" t="n">
        <f aca="false">IFERROR(Q1090/P1090,"")</f>
        <v>0.666666666666667</v>
      </c>
      <c r="AB1090" s="25" t="n">
        <f aca="false">IFERROR(T1090/P1090,"")</f>
        <v>0</v>
      </c>
      <c r="AC1090" s="25" t="n">
        <f aca="false">IFERROR(T1090/Q1090,"")</f>
        <v>0</v>
      </c>
      <c r="AD1090" s="25" t="n">
        <f aca="false">IFERROR(R1090/Q1090,"")</f>
        <v>91800</v>
      </c>
      <c r="AE1090" s="28" t="str">
        <f aca="false">IFERROR(R1090/T1090,"")</f>
        <v/>
      </c>
      <c r="AF1090" s="29" t="str">
        <f aca="false">IF(A1090="","",IF(OR(O1090&gt;K1090,P1090&gt;O1090,Q1090&gt;P1090,K1090&gt;J1090),"CHECK","OK"))</f>
        <v>OK</v>
      </c>
    </row>
    <row r="1091" customFormat="false" ht="15" hidden="false" customHeight="false" outlineLevel="0" collapsed="false">
      <c r="A1091" s="21" t="n">
        <v>46266</v>
      </c>
      <c r="B1091" s="4" t="s">
        <v>109</v>
      </c>
      <c r="C1091" s="4" t="s">
        <v>120</v>
      </c>
      <c r="D1091" s="4" t="s">
        <v>131</v>
      </c>
      <c r="E1091" s="16" t="n">
        <v>0</v>
      </c>
      <c r="F1091" s="16" t="n">
        <v>6200</v>
      </c>
      <c r="G1091" s="14" t="n">
        <v>7721</v>
      </c>
      <c r="H1091" s="14" t="n">
        <v>151</v>
      </c>
      <c r="I1091" s="14" t="n">
        <v>115</v>
      </c>
      <c r="J1091" s="14" t="n">
        <v>5</v>
      </c>
      <c r="K1091" s="14" t="n">
        <v>3</v>
      </c>
      <c r="L1091" s="14" t="n">
        <v>2</v>
      </c>
      <c r="M1091" s="14" t="n">
        <v>2</v>
      </c>
      <c r="N1091" s="14" t="n">
        <v>1</v>
      </c>
      <c r="O1091" s="14" t="n">
        <v>2</v>
      </c>
      <c r="P1091" s="14" t="n">
        <v>2</v>
      </c>
      <c r="Q1091" s="14" t="n">
        <v>1</v>
      </c>
      <c r="R1091" s="16" t="n">
        <v>83700</v>
      </c>
      <c r="S1091" s="24" t="n">
        <v>16</v>
      </c>
      <c r="T1091" s="25" t="n">
        <f aca="false">IF(A1091="","",E1091+F1091)</f>
        <v>6200</v>
      </c>
      <c r="U1091" s="26" t="n">
        <f aca="false">IFERROR(H1091/G1091,"")</f>
        <v>0.0195570521953115</v>
      </c>
      <c r="V1091" s="27" t="n">
        <f aca="false">IFERROR(J1091/I1091,"")</f>
        <v>0.0434782608695652</v>
      </c>
      <c r="W1091" s="27" t="n">
        <f aca="false">IFERROR(K1091/J1091,"")</f>
        <v>0.6</v>
      </c>
      <c r="X1091" s="25" t="n">
        <f aca="false">IFERROR(T1091/K1091,"")</f>
        <v>2066.66666666667</v>
      </c>
      <c r="Y1091" s="27" t="n">
        <f aca="false">IFERROR(O1091/K1091,"")</f>
        <v>0.666666666666667</v>
      </c>
      <c r="Z1091" s="27" t="n">
        <f aca="false">IFERROR(P1091/O1091,"")</f>
        <v>1</v>
      </c>
      <c r="AA1091" s="27" t="n">
        <f aca="false">IFERROR(Q1091/P1091,"")</f>
        <v>0.5</v>
      </c>
      <c r="AB1091" s="25" t="n">
        <f aca="false">IFERROR(T1091/P1091,"")</f>
        <v>3100</v>
      </c>
      <c r="AC1091" s="25" t="n">
        <f aca="false">IFERROR(T1091/Q1091,"")</f>
        <v>6200</v>
      </c>
      <c r="AD1091" s="25" t="n">
        <f aca="false">IFERROR(R1091/Q1091,"")</f>
        <v>83700</v>
      </c>
      <c r="AE1091" s="28" t="n">
        <f aca="false">IFERROR(R1091/T1091,"")</f>
        <v>13.5</v>
      </c>
      <c r="AF1091" s="29" t="str">
        <f aca="false">IF(A1091="","",IF(OR(O1091&gt;K1091,P1091&gt;O1091,Q1091&gt;P1091,K1091&gt;J1091),"CHECK","OK"))</f>
        <v>OK</v>
      </c>
    </row>
    <row r="1092" customFormat="false" ht="15" hidden="false" customHeight="false" outlineLevel="0" collapsed="false">
      <c r="A1092" s="21" t="n">
        <v>46266</v>
      </c>
      <c r="B1092" s="4" t="s">
        <v>109</v>
      </c>
      <c r="C1092" s="4" t="s">
        <v>120</v>
      </c>
      <c r="D1092" s="4" t="s">
        <v>132</v>
      </c>
      <c r="E1092" s="16" t="n">
        <v>0</v>
      </c>
      <c r="F1092" s="16" t="n">
        <v>0</v>
      </c>
      <c r="G1092" s="14" t="n">
        <v>0</v>
      </c>
      <c r="H1092" s="14" t="n">
        <v>0</v>
      </c>
      <c r="I1092" s="14" t="n">
        <v>0</v>
      </c>
      <c r="J1092" s="14" t="n">
        <v>6</v>
      </c>
      <c r="K1092" s="14" t="n">
        <v>5</v>
      </c>
      <c r="L1092" s="14" t="n">
        <v>3</v>
      </c>
      <c r="M1092" s="14" t="n">
        <v>2</v>
      </c>
      <c r="N1092" s="14" t="n">
        <v>1</v>
      </c>
      <c r="O1092" s="14" t="n">
        <v>4</v>
      </c>
      <c r="P1092" s="14" t="n">
        <v>4</v>
      </c>
      <c r="Q1092" s="14" t="n">
        <v>3</v>
      </c>
      <c r="R1092" s="16" t="n">
        <v>260600</v>
      </c>
      <c r="S1092" s="24" t="n">
        <v>23</v>
      </c>
      <c r="T1092" s="25" t="n">
        <f aca="false">IF(A1092="","",E1092+F1092)</f>
        <v>0</v>
      </c>
      <c r="U1092" s="26" t="str">
        <f aca="false">IFERROR(H1092/G1092,"")</f>
        <v/>
      </c>
      <c r="V1092" s="27" t="str">
        <f aca="false">IFERROR(J1092/I1092,"")</f>
        <v/>
      </c>
      <c r="W1092" s="27" t="n">
        <f aca="false">IFERROR(K1092/J1092,"")</f>
        <v>0.833333333333333</v>
      </c>
      <c r="X1092" s="25" t="n">
        <f aca="false">IFERROR(T1092/K1092,"")</f>
        <v>0</v>
      </c>
      <c r="Y1092" s="27" t="n">
        <f aca="false">IFERROR(O1092/K1092,"")</f>
        <v>0.8</v>
      </c>
      <c r="Z1092" s="27" t="n">
        <f aca="false">IFERROR(P1092/O1092,"")</f>
        <v>1</v>
      </c>
      <c r="AA1092" s="27" t="n">
        <f aca="false">IFERROR(Q1092/P1092,"")</f>
        <v>0.75</v>
      </c>
      <c r="AB1092" s="25" t="n">
        <f aca="false">IFERROR(T1092/P1092,"")</f>
        <v>0</v>
      </c>
      <c r="AC1092" s="25" t="n">
        <f aca="false">IFERROR(T1092/Q1092,"")</f>
        <v>0</v>
      </c>
      <c r="AD1092" s="25" t="n">
        <f aca="false">IFERROR(R1092/Q1092,"")</f>
        <v>86866.6666666667</v>
      </c>
      <c r="AE1092" s="28" t="str">
        <f aca="false">IFERROR(R1092/T1092,"")</f>
        <v/>
      </c>
      <c r="AF1092" s="29" t="str">
        <f aca="false">IF(A1092="","",IF(OR(O1092&gt;K1092,P1092&gt;O1092,Q1092&gt;P1092,K1092&gt;J1092),"CHECK","OK"))</f>
        <v>OK</v>
      </c>
    </row>
    <row r="1093" customFormat="false" ht="15" hidden="false" customHeight="false" outlineLevel="0" collapsed="false">
      <c r="A1093" s="21" t="n">
        <v>46266</v>
      </c>
      <c r="B1093" s="4" t="s">
        <v>109</v>
      </c>
      <c r="C1093" s="4" t="s">
        <v>120</v>
      </c>
      <c r="D1093" s="4" t="s">
        <v>133</v>
      </c>
      <c r="E1093" s="16" t="n">
        <v>0</v>
      </c>
      <c r="F1093" s="16" t="n">
        <v>0</v>
      </c>
      <c r="G1093" s="14" t="n">
        <v>0</v>
      </c>
      <c r="H1093" s="14" t="n">
        <v>0</v>
      </c>
      <c r="I1093" s="14" t="n">
        <v>262</v>
      </c>
      <c r="J1093" s="14" t="n">
        <v>13</v>
      </c>
      <c r="K1093" s="14" t="n">
        <v>8</v>
      </c>
      <c r="L1093" s="14" t="n">
        <v>6</v>
      </c>
      <c r="M1093" s="14" t="n">
        <v>5</v>
      </c>
      <c r="N1093" s="14" t="n">
        <v>2</v>
      </c>
      <c r="O1093" s="14" t="n">
        <v>5</v>
      </c>
      <c r="P1093" s="14" t="n">
        <v>4</v>
      </c>
      <c r="Q1093" s="14" t="n">
        <v>2</v>
      </c>
      <c r="R1093" s="16" t="n">
        <v>192600</v>
      </c>
      <c r="S1093" s="24" t="n">
        <v>19</v>
      </c>
      <c r="T1093" s="25" t="n">
        <f aca="false">IF(A1093="","",E1093+F1093)</f>
        <v>0</v>
      </c>
      <c r="U1093" s="26" t="str">
        <f aca="false">IFERROR(H1093/G1093,"")</f>
        <v/>
      </c>
      <c r="V1093" s="27" t="n">
        <f aca="false">IFERROR(J1093/I1093,"")</f>
        <v>0.049618320610687</v>
      </c>
      <c r="W1093" s="27" t="n">
        <f aca="false">IFERROR(K1093/J1093,"")</f>
        <v>0.615384615384615</v>
      </c>
      <c r="X1093" s="25" t="n">
        <f aca="false">IFERROR(T1093/K1093,"")</f>
        <v>0</v>
      </c>
      <c r="Y1093" s="27" t="n">
        <f aca="false">IFERROR(O1093/K1093,"")</f>
        <v>0.625</v>
      </c>
      <c r="Z1093" s="27" t="n">
        <f aca="false">IFERROR(P1093/O1093,"")</f>
        <v>0.8</v>
      </c>
      <c r="AA1093" s="27" t="n">
        <f aca="false">IFERROR(Q1093/P1093,"")</f>
        <v>0.5</v>
      </c>
      <c r="AB1093" s="25" t="n">
        <f aca="false">IFERROR(T1093/P1093,"")</f>
        <v>0</v>
      </c>
      <c r="AC1093" s="25" t="n">
        <f aca="false">IFERROR(T1093/Q1093,"")</f>
        <v>0</v>
      </c>
      <c r="AD1093" s="25" t="n">
        <f aca="false">IFERROR(R1093/Q1093,"")</f>
        <v>96300</v>
      </c>
      <c r="AE1093" s="28" t="str">
        <f aca="false">IFERROR(R1093/T1093,"")</f>
        <v/>
      </c>
      <c r="AF1093" s="29" t="str">
        <f aca="false">IF(A1093="","",IF(OR(O1093&gt;K1093,P1093&gt;O1093,Q1093&gt;P1093,K1093&gt;J1093),"CHECK","OK"))</f>
        <v>OK</v>
      </c>
    </row>
    <row r="1094" customFormat="false" ht="15" hidden="false" customHeight="false" outlineLevel="0" collapsed="false">
      <c r="A1094" s="21" t="n">
        <v>46266</v>
      </c>
      <c r="B1094" s="4" t="s">
        <v>109</v>
      </c>
      <c r="C1094" s="4" t="s">
        <v>122</v>
      </c>
      <c r="D1094" s="4" t="s">
        <v>111</v>
      </c>
      <c r="E1094" s="16" t="n">
        <v>116000</v>
      </c>
      <c r="F1094" s="16" t="n">
        <v>9300</v>
      </c>
      <c r="G1094" s="14" t="n">
        <v>26050</v>
      </c>
      <c r="H1094" s="14" t="n">
        <v>1131</v>
      </c>
      <c r="I1094" s="14" t="n">
        <v>1086</v>
      </c>
      <c r="J1094" s="14" t="n">
        <v>64</v>
      </c>
      <c r="K1094" s="14" t="n">
        <v>49</v>
      </c>
      <c r="L1094" s="14" t="n">
        <v>32</v>
      </c>
      <c r="M1094" s="14" t="n">
        <v>22</v>
      </c>
      <c r="N1094" s="14" t="n">
        <v>10</v>
      </c>
      <c r="O1094" s="14" t="n">
        <v>32</v>
      </c>
      <c r="P1094" s="14" t="n">
        <v>27</v>
      </c>
      <c r="Q1094" s="14" t="n">
        <v>23</v>
      </c>
      <c r="R1094" s="16" t="n">
        <v>98900</v>
      </c>
      <c r="S1094" s="24" t="n">
        <v>14</v>
      </c>
      <c r="T1094" s="25" t="n">
        <f aca="false">IF(A1094="","",E1094+F1094)</f>
        <v>125300</v>
      </c>
      <c r="U1094" s="26" t="n">
        <f aca="false">IFERROR(H1094/G1094,"")</f>
        <v>0.0434165067178503</v>
      </c>
      <c r="V1094" s="27" t="n">
        <f aca="false">IFERROR(J1094/I1094,"")</f>
        <v>0.0589318600368324</v>
      </c>
      <c r="W1094" s="27" t="n">
        <f aca="false">IFERROR(K1094/J1094,"")</f>
        <v>0.765625</v>
      </c>
      <c r="X1094" s="25" t="n">
        <f aca="false">IFERROR(T1094/K1094,"")</f>
        <v>2557.14285714286</v>
      </c>
      <c r="Y1094" s="27" t="n">
        <f aca="false">IFERROR(O1094/K1094,"")</f>
        <v>0.653061224489796</v>
      </c>
      <c r="Z1094" s="27" t="n">
        <f aca="false">IFERROR(P1094/O1094,"")</f>
        <v>0.84375</v>
      </c>
      <c r="AA1094" s="27" t="n">
        <f aca="false">IFERROR(Q1094/P1094,"")</f>
        <v>0.851851851851852</v>
      </c>
      <c r="AB1094" s="25" t="n">
        <f aca="false">IFERROR(T1094/P1094,"")</f>
        <v>4640.74074074074</v>
      </c>
      <c r="AC1094" s="25" t="n">
        <f aca="false">IFERROR(T1094/Q1094,"")</f>
        <v>5447.82608695652</v>
      </c>
      <c r="AD1094" s="25" t="n">
        <f aca="false">IFERROR(R1094/Q1094,"")</f>
        <v>4300</v>
      </c>
      <c r="AE1094" s="28" t="n">
        <f aca="false">IFERROR(R1094/T1094,"")</f>
        <v>0.789305666400639</v>
      </c>
      <c r="AF1094" s="29" t="str">
        <f aca="false">IF(A1094="","",IF(OR(O1094&gt;K1094,P1094&gt;O1094,Q1094&gt;P1094,K1094&gt;J1094),"CHECK","OK"))</f>
        <v>OK</v>
      </c>
    </row>
    <row r="1095" customFormat="false" ht="15" hidden="false" customHeight="false" outlineLevel="0" collapsed="false">
      <c r="A1095" s="21" t="n">
        <v>46266</v>
      </c>
      <c r="B1095" s="4" t="s">
        <v>109</v>
      </c>
      <c r="C1095" s="4" t="s">
        <v>122</v>
      </c>
      <c r="D1095" s="4" t="s">
        <v>117</v>
      </c>
      <c r="E1095" s="16" t="n">
        <v>23500</v>
      </c>
      <c r="F1095" s="16" t="n">
        <v>2200</v>
      </c>
      <c r="G1095" s="14" t="n">
        <v>6710</v>
      </c>
      <c r="H1095" s="14" t="n">
        <v>797</v>
      </c>
      <c r="I1095" s="14" t="n">
        <v>782</v>
      </c>
      <c r="J1095" s="14" t="n">
        <v>84</v>
      </c>
      <c r="K1095" s="14" t="n">
        <v>67</v>
      </c>
      <c r="L1095" s="14" t="n">
        <v>42</v>
      </c>
      <c r="M1095" s="14" t="n">
        <v>29</v>
      </c>
      <c r="N1095" s="14" t="n">
        <v>13</v>
      </c>
      <c r="O1095" s="14" t="n">
        <v>43</v>
      </c>
      <c r="P1095" s="14" t="n">
        <v>37</v>
      </c>
      <c r="Q1095" s="14" t="n">
        <v>35</v>
      </c>
      <c r="R1095" s="16" t="n">
        <v>139000</v>
      </c>
      <c r="S1095" s="24" t="n">
        <v>10</v>
      </c>
      <c r="T1095" s="25" t="n">
        <f aca="false">IF(A1095="","",E1095+F1095)</f>
        <v>25700</v>
      </c>
      <c r="U1095" s="26" t="n">
        <f aca="false">IFERROR(H1095/G1095,"")</f>
        <v>0.118777943368107</v>
      </c>
      <c r="V1095" s="27" t="n">
        <f aca="false">IFERROR(J1095/I1095,"")</f>
        <v>0.107416879795396</v>
      </c>
      <c r="W1095" s="27" t="n">
        <f aca="false">IFERROR(K1095/J1095,"")</f>
        <v>0.797619047619048</v>
      </c>
      <c r="X1095" s="25" t="n">
        <f aca="false">IFERROR(T1095/K1095,"")</f>
        <v>383.582089552239</v>
      </c>
      <c r="Y1095" s="27" t="n">
        <f aca="false">IFERROR(O1095/K1095,"")</f>
        <v>0.641791044776119</v>
      </c>
      <c r="Z1095" s="27" t="n">
        <f aca="false">IFERROR(P1095/O1095,"")</f>
        <v>0.86046511627907</v>
      </c>
      <c r="AA1095" s="27" t="n">
        <f aca="false">IFERROR(Q1095/P1095,"")</f>
        <v>0.945945945945946</v>
      </c>
      <c r="AB1095" s="25" t="n">
        <f aca="false">IFERROR(T1095/P1095,"")</f>
        <v>694.594594594595</v>
      </c>
      <c r="AC1095" s="25" t="n">
        <f aca="false">IFERROR(T1095/Q1095,"")</f>
        <v>734.285714285714</v>
      </c>
      <c r="AD1095" s="25" t="n">
        <f aca="false">IFERROR(R1095/Q1095,"")</f>
        <v>3971.42857142857</v>
      </c>
      <c r="AE1095" s="28" t="n">
        <f aca="false">IFERROR(R1095/T1095,"")</f>
        <v>5.40856031128405</v>
      </c>
      <c r="AF1095" s="29" t="str">
        <f aca="false">IF(A1095="","",IF(OR(O1095&gt;K1095,P1095&gt;O1095,Q1095&gt;P1095,K1095&gt;J1095),"CHECK","OK"))</f>
        <v>OK</v>
      </c>
    </row>
    <row r="1096" customFormat="false" ht="15" hidden="false" customHeight="false" outlineLevel="0" collapsed="false">
      <c r="A1096" s="21" t="n">
        <v>46266</v>
      </c>
      <c r="B1096" s="4" t="s">
        <v>109</v>
      </c>
      <c r="C1096" s="4" t="s">
        <v>122</v>
      </c>
      <c r="D1096" s="4" t="s">
        <v>121</v>
      </c>
      <c r="E1096" s="16" t="n">
        <v>68200</v>
      </c>
      <c r="F1096" s="16" t="n">
        <v>6300</v>
      </c>
      <c r="G1096" s="14" t="n">
        <v>103163</v>
      </c>
      <c r="H1096" s="14" t="n">
        <v>1214</v>
      </c>
      <c r="I1096" s="14" t="n">
        <v>1099</v>
      </c>
      <c r="J1096" s="14" t="n">
        <v>55</v>
      </c>
      <c r="K1096" s="14" t="n">
        <v>28</v>
      </c>
      <c r="L1096" s="14" t="n">
        <v>28</v>
      </c>
      <c r="M1096" s="14" t="n">
        <v>19</v>
      </c>
      <c r="N1096" s="14" t="n">
        <v>8</v>
      </c>
      <c r="O1096" s="14" t="n">
        <v>17</v>
      </c>
      <c r="P1096" s="14" t="n">
        <v>12</v>
      </c>
      <c r="Q1096" s="14" t="n">
        <v>9</v>
      </c>
      <c r="R1096" s="16" t="n">
        <v>35900</v>
      </c>
      <c r="S1096" s="24" t="n">
        <v>11</v>
      </c>
      <c r="T1096" s="25" t="n">
        <f aca="false">IF(A1096="","",E1096+F1096)</f>
        <v>74500</v>
      </c>
      <c r="U1096" s="26" t="n">
        <f aca="false">IFERROR(H1096/G1096,"")</f>
        <v>0.0117677849616626</v>
      </c>
      <c r="V1096" s="27" t="n">
        <f aca="false">IFERROR(J1096/I1096,"")</f>
        <v>0.0500454959053685</v>
      </c>
      <c r="W1096" s="27" t="n">
        <f aca="false">IFERROR(K1096/J1096,"")</f>
        <v>0.509090909090909</v>
      </c>
      <c r="X1096" s="25" t="n">
        <f aca="false">IFERROR(T1096/K1096,"")</f>
        <v>2660.71428571429</v>
      </c>
      <c r="Y1096" s="27" t="n">
        <f aca="false">IFERROR(O1096/K1096,"")</f>
        <v>0.607142857142857</v>
      </c>
      <c r="Z1096" s="27" t="n">
        <f aca="false">IFERROR(P1096/O1096,"")</f>
        <v>0.705882352941177</v>
      </c>
      <c r="AA1096" s="27" t="n">
        <f aca="false">IFERROR(Q1096/P1096,"")</f>
        <v>0.75</v>
      </c>
      <c r="AB1096" s="25" t="n">
        <f aca="false">IFERROR(T1096/P1096,"")</f>
        <v>6208.33333333333</v>
      </c>
      <c r="AC1096" s="25" t="n">
        <f aca="false">IFERROR(T1096/Q1096,"")</f>
        <v>8277.77777777778</v>
      </c>
      <c r="AD1096" s="25" t="n">
        <f aca="false">IFERROR(R1096/Q1096,"")</f>
        <v>3988.88888888889</v>
      </c>
      <c r="AE1096" s="28" t="n">
        <f aca="false">IFERROR(R1096/T1096,"")</f>
        <v>0.481879194630873</v>
      </c>
      <c r="AF1096" s="29" t="str">
        <f aca="false">IF(A1096="","",IF(OR(O1096&gt;K1096,P1096&gt;O1096,Q1096&gt;P1096,K1096&gt;J1096),"CHECK","OK"))</f>
        <v>OK</v>
      </c>
    </row>
    <row r="1097" customFormat="false" ht="15" hidden="false" customHeight="false" outlineLevel="0" collapsed="false">
      <c r="A1097" s="21" t="n">
        <v>46266</v>
      </c>
      <c r="B1097" s="4" t="s">
        <v>109</v>
      </c>
      <c r="C1097" s="4" t="s">
        <v>122</v>
      </c>
      <c r="D1097" s="4" t="s">
        <v>123</v>
      </c>
      <c r="E1097" s="16" t="n">
        <v>39400</v>
      </c>
      <c r="F1097" s="16" t="n">
        <v>7200</v>
      </c>
      <c r="G1097" s="14" t="n">
        <v>124098</v>
      </c>
      <c r="H1097" s="14" t="n">
        <v>541</v>
      </c>
      <c r="I1097" s="14" t="n">
        <v>426</v>
      </c>
      <c r="J1097" s="14" t="n">
        <v>10</v>
      </c>
      <c r="K1097" s="14" t="n">
        <v>5</v>
      </c>
      <c r="L1097" s="14" t="n">
        <v>5</v>
      </c>
      <c r="M1097" s="14" t="n">
        <v>4</v>
      </c>
      <c r="N1097" s="14" t="n">
        <v>1</v>
      </c>
      <c r="O1097" s="14" t="n">
        <v>3</v>
      </c>
      <c r="P1097" s="14" t="n">
        <v>2</v>
      </c>
      <c r="Q1097" s="14" t="n">
        <v>2</v>
      </c>
      <c r="R1097" s="16" t="n">
        <v>8200</v>
      </c>
      <c r="S1097" s="24" t="n">
        <v>14</v>
      </c>
      <c r="T1097" s="25" t="n">
        <f aca="false">IF(A1097="","",E1097+F1097)</f>
        <v>46600</v>
      </c>
      <c r="U1097" s="26" t="n">
        <f aca="false">IFERROR(H1097/G1097,"")</f>
        <v>0.00435945784782994</v>
      </c>
      <c r="V1097" s="27" t="n">
        <f aca="false">IFERROR(J1097/I1097,"")</f>
        <v>0.0234741784037559</v>
      </c>
      <c r="W1097" s="27" t="n">
        <f aca="false">IFERROR(K1097/J1097,"")</f>
        <v>0.5</v>
      </c>
      <c r="X1097" s="25" t="n">
        <f aca="false">IFERROR(T1097/K1097,"")</f>
        <v>9320</v>
      </c>
      <c r="Y1097" s="27" t="n">
        <f aca="false">IFERROR(O1097/K1097,"")</f>
        <v>0.6</v>
      </c>
      <c r="Z1097" s="27" t="n">
        <f aca="false">IFERROR(P1097/O1097,"")</f>
        <v>0.666666666666667</v>
      </c>
      <c r="AA1097" s="27" t="n">
        <f aca="false">IFERROR(Q1097/P1097,"")</f>
        <v>1</v>
      </c>
      <c r="AB1097" s="25" t="n">
        <f aca="false">IFERROR(T1097/P1097,"")</f>
        <v>23300</v>
      </c>
      <c r="AC1097" s="25" t="n">
        <f aca="false">IFERROR(T1097/Q1097,"")</f>
        <v>23300</v>
      </c>
      <c r="AD1097" s="25" t="n">
        <f aca="false">IFERROR(R1097/Q1097,"")</f>
        <v>4100</v>
      </c>
      <c r="AE1097" s="28" t="n">
        <f aca="false">IFERROR(R1097/T1097,"")</f>
        <v>0.175965665236052</v>
      </c>
      <c r="AF1097" s="29" t="str">
        <f aca="false">IF(A1097="","",IF(OR(O1097&gt;K1097,P1097&gt;O1097,Q1097&gt;P1097,K1097&gt;J1097),"CHECK","OK"))</f>
        <v>OK</v>
      </c>
    </row>
    <row r="1098" customFormat="false" ht="15" hidden="false" customHeight="false" outlineLevel="0" collapsed="false">
      <c r="A1098" s="21" t="n">
        <v>46266</v>
      </c>
      <c r="B1098" s="4" t="s">
        <v>109</v>
      </c>
      <c r="C1098" s="4" t="s">
        <v>122</v>
      </c>
      <c r="D1098" s="4" t="s">
        <v>126</v>
      </c>
      <c r="E1098" s="16" t="n">
        <v>66400</v>
      </c>
      <c r="F1098" s="16" t="n">
        <v>9000</v>
      </c>
      <c r="G1098" s="14" t="n">
        <v>178044</v>
      </c>
      <c r="H1098" s="14" t="n">
        <v>1455</v>
      </c>
      <c r="I1098" s="14" t="n">
        <v>1016</v>
      </c>
      <c r="J1098" s="14" t="n">
        <v>46</v>
      </c>
      <c r="K1098" s="14" t="n">
        <v>20</v>
      </c>
      <c r="L1098" s="14" t="n">
        <v>23</v>
      </c>
      <c r="M1098" s="14" t="n">
        <v>16</v>
      </c>
      <c r="N1098" s="14" t="n">
        <v>7</v>
      </c>
      <c r="O1098" s="14" t="n">
        <v>9</v>
      </c>
      <c r="P1098" s="14" t="n">
        <v>6</v>
      </c>
      <c r="Q1098" s="14" t="n">
        <v>5</v>
      </c>
      <c r="R1098" s="16" t="n">
        <v>21700</v>
      </c>
      <c r="S1098" s="24" t="n">
        <v>16</v>
      </c>
      <c r="T1098" s="25" t="n">
        <f aca="false">IF(A1098="","",E1098+F1098)</f>
        <v>75400</v>
      </c>
      <c r="U1098" s="26" t="n">
        <f aca="false">IFERROR(H1098/G1098,"")</f>
        <v>0.0081721372245063</v>
      </c>
      <c r="V1098" s="27" t="n">
        <f aca="false">IFERROR(J1098/I1098,"")</f>
        <v>0.0452755905511811</v>
      </c>
      <c r="W1098" s="27" t="n">
        <f aca="false">IFERROR(K1098/J1098,"")</f>
        <v>0.434782608695652</v>
      </c>
      <c r="X1098" s="25" t="n">
        <f aca="false">IFERROR(T1098/K1098,"")</f>
        <v>3770</v>
      </c>
      <c r="Y1098" s="27" t="n">
        <f aca="false">IFERROR(O1098/K1098,"")</f>
        <v>0.45</v>
      </c>
      <c r="Z1098" s="27" t="n">
        <f aca="false">IFERROR(P1098/O1098,"")</f>
        <v>0.666666666666667</v>
      </c>
      <c r="AA1098" s="27" t="n">
        <f aca="false">IFERROR(Q1098/P1098,"")</f>
        <v>0.833333333333333</v>
      </c>
      <c r="AB1098" s="25" t="n">
        <f aca="false">IFERROR(T1098/P1098,"")</f>
        <v>12566.6666666667</v>
      </c>
      <c r="AC1098" s="25" t="n">
        <f aca="false">IFERROR(T1098/Q1098,"")</f>
        <v>15080</v>
      </c>
      <c r="AD1098" s="25" t="n">
        <f aca="false">IFERROR(R1098/Q1098,"")</f>
        <v>4340</v>
      </c>
      <c r="AE1098" s="28" t="n">
        <f aca="false">IFERROR(R1098/T1098,"")</f>
        <v>0.287798408488064</v>
      </c>
      <c r="AF1098" s="29" t="str">
        <f aca="false">IF(A1098="","",IF(OR(O1098&gt;K1098,P1098&gt;O1098,Q1098&gt;P1098,K1098&gt;J1098),"CHECK","OK"))</f>
        <v>OK</v>
      </c>
    </row>
    <row r="1099" customFormat="false" ht="15" hidden="false" customHeight="false" outlineLevel="0" collapsed="false">
      <c r="A1099" s="21" t="n">
        <v>46266</v>
      </c>
      <c r="B1099" s="4" t="s">
        <v>109</v>
      </c>
      <c r="C1099" s="4" t="s">
        <v>122</v>
      </c>
      <c r="D1099" s="4" t="s">
        <v>127</v>
      </c>
      <c r="E1099" s="16" t="n">
        <v>0</v>
      </c>
      <c r="F1099" s="16" t="n">
        <v>18300</v>
      </c>
      <c r="G1099" s="14" t="n">
        <v>40102</v>
      </c>
      <c r="H1099" s="14" t="n">
        <v>1167</v>
      </c>
      <c r="I1099" s="14" t="n">
        <v>1213</v>
      </c>
      <c r="J1099" s="14" t="n">
        <v>36</v>
      </c>
      <c r="K1099" s="14" t="n">
        <v>24</v>
      </c>
      <c r="L1099" s="14" t="n">
        <v>18</v>
      </c>
      <c r="M1099" s="14" t="n">
        <v>13</v>
      </c>
      <c r="N1099" s="14" t="n">
        <v>5</v>
      </c>
      <c r="O1099" s="14" t="n">
        <v>14</v>
      </c>
      <c r="P1099" s="14" t="n">
        <v>11</v>
      </c>
      <c r="Q1099" s="14" t="n">
        <v>11</v>
      </c>
      <c r="R1099" s="16" t="n">
        <v>49100</v>
      </c>
      <c r="S1099" s="24" t="n">
        <v>16</v>
      </c>
      <c r="T1099" s="25" t="n">
        <f aca="false">IF(A1099="","",E1099+F1099)</f>
        <v>18300</v>
      </c>
      <c r="U1099" s="26" t="n">
        <f aca="false">IFERROR(H1099/G1099,"")</f>
        <v>0.0291007929779063</v>
      </c>
      <c r="V1099" s="27" t="n">
        <f aca="false">IFERROR(J1099/I1099,"")</f>
        <v>0.0296784830997527</v>
      </c>
      <c r="W1099" s="27" t="n">
        <f aca="false">IFERROR(K1099/J1099,"")</f>
        <v>0.666666666666667</v>
      </c>
      <c r="X1099" s="25" t="n">
        <f aca="false">IFERROR(T1099/K1099,"")</f>
        <v>762.5</v>
      </c>
      <c r="Y1099" s="27" t="n">
        <f aca="false">IFERROR(O1099/K1099,"")</f>
        <v>0.583333333333333</v>
      </c>
      <c r="Z1099" s="27" t="n">
        <f aca="false">IFERROR(P1099/O1099,"")</f>
        <v>0.785714285714286</v>
      </c>
      <c r="AA1099" s="27" t="n">
        <f aca="false">IFERROR(Q1099/P1099,"")</f>
        <v>1</v>
      </c>
      <c r="AB1099" s="25" t="n">
        <f aca="false">IFERROR(T1099/P1099,"")</f>
        <v>1663.63636363636</v>
      </c>
      <c r="AC1099" s="25" t="n">
        <f aca="false">IFERROR(T1099/Q1099,"")</f>
        <v>1663.63636363636</v>
      </c>
      <c r="AD1099" s="25" t="n">
        <f aca="false">IFERROR(R1099/Q1099,"")</f>
        <v>4463.63636363636</v>
      </c>
      <c r="AE1099" s="28" t="n">
        <f aca="false">IFERROR(R1099/T1099,"")</f>
        <v>2.68306010928962</v>
      </c>
      <c r="AF1099" s="29" t="str">
        <f aca="false">IF(A1099="","",IF(OR(O1099&gt;K1099,P1099&gt;O1099,Q1099&gt;P1099,K1099&gt;J1099),"CHECK","OK"))</f>
        <v>OK</v>
      </c>
    </row>
    <row r="1100" customFormat="false" ht="15" hidden="false" customHeight="false" outlineLevel="0" collapsed="false">
      <c r="A1100" s="21" t="n">
        <v>46266</v>
      </c>
      <c r="B1100" s="4" t="s">
        <v>109</v>
      </c>
      <c r="C1100" s="4" t="s">
        <v>122</v>
      </c>
      <c r="D1100" s="4" t="s">
        <v>128</v>
      </c>
      <c r="E1100" s="16" t="n">
        <v>0</v>
      </c>
      <c r="F1100" s="16" t="n">
        <v>6100</v>
      </c>
      <c r="G1100" s="14" t="n">
        <v>18155</v>
      </c>
      <c r="H1100" s="14" t="n">
        <v>984</v>
      </c>
      <c r="I1100" s="14" t="n">
        <v>780</v>
      </c>
      <c r="J1100" s="14" t="n">
        <v>205</v>
      </c>
      <c r="K1100" s="14" t="n">
        <v>136</v>
      </c>
      <c r="L1100" s="14" t="n">
        <v>154</v>
      </c>
      <c r="M1100" s="14" t="n">
        <v>20</v>
      </c>
      <c r="N1100" s="14" t="n">
        <v>31</v>
      </c>
      <c r="O1100" s="14" t="n">
        <v>102</v>
      </c>
      <c r="P1100" s="14" t="n">
        <v>77</v>
      </c>
      <c r="Q1100" s="14" t="n">
        <v>67</v>
      </c>
      <c r="R1100" s="16" t="n">
        <v>326600</v>
      </c>
      <c r="S1100" s="24" t="n">
        <v>21</v>
      </c>
      <c r="T1100" s="25" t="n">
        <f aca="false">IF(A1100="","",E1100+F1100)</f>
        <v>6100</v>
      </c>
      <c r="U1100" s="26" t="n">
        <f aca="false">IFERROR(H1100/G1100,"")</f>
        <v>0.0541999449187552</v>
      </c>
      <c r="V1100" s="27" t="n">
        <f aca="false">IFERROR(J1100/I1100,"")</f>
        <v>0.262820512820513</v>
      </c>
      <c r="W1100" s="27" t="n">
        <f aca="false">IFERROR(K1100/J1100,"")</f>
        <v>0.663414634146342</v>
      </c>
      <c r="X1100" s="25" t="n">
        <f aca="false">IFERROR(T1100/K1100,"")</f>
        <v>44.8529411764706</v>
      </c>
      <c r="Y1100" s="27" t="n">
        <f aca="false">IFERROR(O1100/K1100,"")</f>
        <v>0.75</v>
      </c>
      <c r="Z1100" s="27" t="n">
        <f aca="false">IFERROR(P1100/O1100,"")</f>
        <v>0.754901960784314</v>
      </c>
      <c r="AA1100" s="27" t="n">
        <f aca="false">IFERROR(Q1100/P1100,"")</f>
        <v>0.87012987012987</v>
      </c>
      <c r="AB1100" s="25" t="n">
        <f aca="false">IFERROR(T1100/P1100,"")</f>
        <v>79.2207792207792</v>
      </c>
      <c r="AC1100" s="25" t="n">
        <f aca="false">IFERROR(T1100/Q1100,"")</f>
        <v>91.044776119403</v>
      </c>
      <c r="AD1100" s="25" t="n">
        <f aca="false">IFERROR(R1100/Q1100,"")</f>
        <v>4874.62686567164</v>
      </c>
      <c r="AE1100" s="28" t="n">
        <f aca="false">IFERROR(R1100/T1100,"")</f>
        <v>53.5409836065574</v>
      </c>
      <c r="AF1100" s="29" t="str">
        <f aca="false">IF(A1100="","",IF(OR(O1100&gt;K1100,P1100&gt;O1100,Q1100&gt;P1100,K1100&gt;J1100),"CHECK","OK"))</f>
        <v>OK</v>
      </c>
    </row>
    <row r="1101" customFormat="false" ht="15" hidden="false" customHeight="false" outlineLevel="0" collapsed="false">
      <c r="A1101" s="21" t="n">
        <v>46266</v>
      </c>
      <c r="B1101" s="4" t="s">
        <v>109</v>
      </c>
      <c r="C1101" s="4" t="s">
        <v>122</v>
      </c>
      <c r="D1101" s="4" t="s">
        <v>129</v>
      </c>
      <c r="E1101" s="16" t="n">
        <v>0</v>
      </c>
      <c r="F1101" s="16" t="n">
        <v>11900</v>
      </c>
      <c r="G1101" s="14" t="n">
        <v>19625</v>
      </c>
      <c r="H1101" s="14" t="n">
        <v>181</v>
      </c>
      <c r="I1101" s="14" t="n">
        <v>155</v>
      </c>
      <c r="J1101" s="14" t="n">
        <v>3</v>
      </c>
      <c r="K1101" s="14" t="n">
        <v>1</v>
      </c>
      <c r="L1101" s="14" t="n">
        <v>2</v>
      </c>
      <c r="M1101" s="14" t="n">
        <v>1</v>
      </c>
      <c r="N1101" s="14" t="n">
        <v>0</v>
      </c>
      <c r="O1101" s="14" t="n">
        <v>1</v>
      </c>
      <c r="P1101" s="14" t="n">
        <v>1</v>
      </c>
      <c r="Q1101" s="14" t="n">
        <v>1</v>
      </c>
      <c r="R1101" s="16" t="n">
        <v>4800</v>
      </c>
      <c r="S1101" s="24" t="n">
        <v>14</v>
      </c>
      <c r="T1101" s="25" t="n">
        <f aca="false">IF(A1101="","",E1101+F1101)</f>
        <v>11900</v>
      </c>
      <c r="U1101" s="26" t="n">
        <f aca="false">IFERROR(H1101/G1101,"")</f>
        <v>0.00922292993630573</v>
      </c>
      <c r="V1101" s="27" t="n">
        <f aca="false">IFERROR(J1101/I1101,"")</f>
        <v>0.0193548387096774</v>
      </c>
      <c r="W1101" s="27" t="n">
        <f aca="false">IFERROR(K1101/J1101,"")</f>
        <v>0.333333333333333</v>
      </c>
      <c r="X1101" s="25" t="n">
        <f aca="false">IFERROR(T1101/K1101,"")</f>
        <v>11900</v>
      </c>
      <c r="Y1101" s="27" t="n">
        <f aca="false">IFERROR(O1101/K1101,"")</f>
        <v>1</v>
      </c>
      <c r="Z1101" s="27" t="n">
        <f aca="false">IFERROR(P1101/O1101,"")</f>
        <v>1</v>
      </c>
      <c r="AA1101" s="27" t="n">
        <f aca="false">IFERROR(Q1101/P1101,"")</f>
        <v>1</v>
      </c>
      <c r="AB1101" s="25" t="n">
        <f aca="false">IFERROR(T1101/P1101,"")</f>
        <v>11900</v>
      </c>
      <c r="AC1101" s="25" t="n">
        <f aca="false">IFERROR(T1101/Q1101,"")</f>
        <v>11900</v>
      </c>
      <c r="AD1101" s="25" t="n">
        <f aca="false">IFERROR(R1101/Q1101,"")</f>
        <v>4800</v>
      </c>
      <c r="AE1101" s="28" t="n">
        <f aca="false">IFERROR(R1101/T1101,"")</f>
        <v>0.403361344537815</v>
      </c>
      <c r="AF1101" s="29" t="str">
        <f aca="false">IF(A1101="","",IF(OR(O1101&gt;K1101,P1101&gt;O1101,Q1101&gt;P1101,K1101&gt;J1101),"CHECK","OK"))</f>
        <v>OK</v>
      </c>
    </row>
    <row r="1102" customFormat="false" ht="15" hidden="false" customHeight="false" outlineLevel="0" collapsed="false">
      <c r="A1102" s="21" t="n">
        <v>46266</v>
      </c>
      <c r="B1102" s="4" t="s">
        <v>109</v>
      </c>
      <c r="C1102" s="4" t="s">
        <v>122</v>
      </c>
      <c r="D1102" s="4" t="s">
        <v>130</v>
      </c>
      <c r="E1102" s="16" t="n">
        <v>0</v>
      </c>
      <c r="F1102" s="16" t="n">
        <v>0</v>
      </c>
      <c r="G1102" s="14" t="n">
        <v>0</v>
      </c>
      <c r="H1102" s="14" t="n">
        <v>0</v>
      </c>
      <c r="I1102" s="14" t="n">
        <v>0</v>
      </c>
      <c r="J1102" s="14" t="n">
        <v>11</v>
      </c>
      <c r="K1102" s="14" t="n">
        <v>7</v>
      </c>
      <c r="L1102" s="14" t="n">
        <v>0</v>
      </c>
      <c r="M1102" s="14" t="n">
        <v>0</v>
      </c>
      <c r="N1102" s="14" t="n">
        <v>11</v>
      </c>
      <c r="O1102" s="14" t="n">
        <v>4</v>
      </c>
      <c r="P1102" s="14" t="n">
        <v>3</v>
      </c>
      <c r="Q1102" s="14" t="n">
        <v>3</v>
      </c>
      <c r="R1102" s="16" t="n">
        <v>12800</v>
      </c>
      <c r="S1102" s="24" t="n">
        <v>10</v>
      </c>
      <c r="T1102" s="25" t="n">
        <f aca="false">IF(A1102="","",E1102+F1102)</f>
        <v>0</v>
      </c>
      <c r="U1102" s="26" t="str">
        <f aca="false">IFERROR(H1102/G1102,"")</f>
        <v/>
      </c>
      <c r="V1102" s="27" t="str">
        <f aca="false">IFERROR(J1102/I1102,"")</f>
        <v/>
      </c>
      <c r="W1102" s="27" t="n">
        <f aca="false">IFERROR(K1102/J1102,"")</f>
        <v>0.636363636363636</v>
      </c>
      <c r="X1102" s="25" t="n">
        <f aca="false">IFERROR(T1102/K1102,"")</f>
        <v>0</v>
      </c>
      <c r="Y1102" s="27" t="n">
        <f aca="false">IFERROR(O1102/K1102,"")</f>
        <v>0.571428571428571</v>
      </c>
      <c r="Z1102" s="27" t="n">
        <f aca="false">IFERROR(P1102/O1102,"")</f>
        <v>0.75</v>
      </c>
      <c r="AA1102" s="27" t="n">
        <f aca="false">IFERROR(Q1102/P1102,"")</f>
        <v>1</v>
      </c>
      <c r="AB1102" s="25" t="n">
        <f aca="false">IFERROR(T1102/P1102,"")</f>
        <v>0</v>
      </c>
      <c r="AC1102" s="25" t="n">
        <f aca="false">IFERROR(T1102/Q1102,"")</f>
        <v>0</v>
      </c>
      <c r="AD1102" s="25" t="n">
        <f aca="false">IFERROR(R1102/Q1102,"")</f>
        <v>4266.66666666667</v>
      </c>
      <c r="AE1102" s="28" t="str">
        <f aca="false">IFERROR(R1102/T1102,"")</f>
        <v/>
      </c>
      <c r="AF1102" s="29" t="str">
        <f aca="false">IF(A1102="","",IF(OR(O1102&gt;K1102,P1102&gt;O1102,Q1102&gt;P1102,K1102&gt;J1102),"CHECK","OK"))</f>
        <v>OK</v>
      </c>
    </row>
    <row r="1103" customFormat="false" ht="15" hidden="false" customHeight="false" outlineLevel="0" collapsed="false">
      <c r="A1103" s="21" t="n">
        <v>46266</v>
      </c>
      <c r="B1103" s="4" t="s">
        <v>109</v>
      </c>
      <c r="C1103" s="4" t="s">
        <v>122</v>
      </c>
      <c r="D1103" s="4" t="s">
        <v>131</v>
      </c>
      <c r="E1103" s="16" t="n">
        <v>0</v>
      </c>
      <c r="F1103" s="16" t="n">
        <v>3900</v>
      </c>
      <c r="G1103" s="14" t="n">
        <v>8178</v>
      </c>
      <c r="H1103" s="14" t="n">
        <v>163</v>
      </c>
      <c r="I1103" s="14" t="n">
        <v>102</v>
      </c>
      <c r="J1103" s="14" t="n">
        <v>5</v>
      </c>
      <c r="K1103" s="14" t="n">
        <v>3</v>
      </c>
      <c r="L1103" s="14" t="n">
        <v>2</v>
      </c>
      <c r="M1103" s="14" t="n">
        <v>2</v>
      </c>
      <c r="N1103" s="14" t="n">
        <v>1</v>
      </c>
      <c r="O1103" s="14" t="n">
        <v>2</v>
      </c>
      <c r="P1103" s="14" t="n">
        <v>2</v>
      </c>
      <c r="Q1103" s="14" t="n">
        <v>2</v>
      </c>
      <c r="R1103" s="16" t="n">
        <v>8100</v>
      </c>
      <c r="S1103" s="24" t="n">
        <v>13</v>
      </c>
      <c r="T1103" s="25" t="n">
        <f aca="false">IF(A1103="","",E1103+F1103)</f>
        <v>3900</v>
      </c>
      <c r="U1103" s="26" t="n">
        <f aca="false">IFERROR(H1103/G1103,"")</f>
        <v>0.0199315235999022</v>
      </c>
      <c r="V1103" s="27" t="n">
        <f aca="false">IFERROR(J1103/I1103,"")</f>
        <v>0.0490196078431373</v>
      </c>
      <c r="W1103" s="27" t="n">
        <f aca="false">IFERROR(K1103/J1103,"")</f>
        <v>0.6</v>
      </c>
      <c r="X1103" s="25" t="n">
        <f aca="false">IFERROR(T1103/K1103,"")</f>
        <v>1300</v>
      </c>
      <c r="Y1103" s="27" t="n">
        <f aca="false">IFERROR(O1103/K1103,"")</f>
        <v>0.666666666666667</v>
      </c>
      <c r="Z1103" s="27" t="n">
        <f aca="false">IFERROR(P1103/O1103,"")</f>
        <v>1</v>
      </c>
      <c r="AA1103" s="27" t="n">
        <f aca="false">IFERROR(Q1103/P1103,"")</f>
        <v>1</v>
      </c>
      <c r="AB1103" s="25" t="n">
        <f aca="false">IFERROR(T1103/P1103,"")</f>
        <v>1950</v>
      </c>
      <c r="AC1103" s="25" t="n">
        <f aca="false">IFERROR(T1103/Q1103,"")</f>
        <v>1950</v>
      </c>
      <c r="AD1103" s="25" t="n">
        <f aca="false">IFERROR(R1103/Q1103,"")</f>
        <v>4050</v>
      </c>
      <c r="AE1103" s="28" t="n">
        <f aca="false">IFERROR(R1103/T1103,"")</f>
        <v>2.07692307692308</v>
      </c>
      <c r="AF1103" s="29" t="str">
        <f aca="false">IF(A1103="","",IF(OR(O1103&gt;K1103,P1103&gt;O1103,Q1103&gt;P1103,K1103&gt;J1103),"CHECK","OK"))</f>
        <v>OK</v>
      </c>
    </row>
    <row r="1104" customFormat="false" ht="15" hidden="false" customHeight="false" outlineLevel="0" collapsed="false">
      <c r="A1104" s="21" t="n">
        <v>46266</v>
      </c>
      <c r="B1104" s="4" t="s">
        <v>109</v>
      </c>
      <c r="C1104" s="4" t="s">
        <v>122</v>
      </c>
      <c r="D1104" s="4" t="s">
        <v>132</v>
      </c>
      <c r="E1104" s="16" t="n">
        <v>0</v>
      </c>
      <c r="F1104" s="16" t="n">
        <v>0</v>
      </c>
      <c r="G1104" s="14" t="n">
        <v>0</v>
      </c>
      <c r="H1104" s="14" t="n">
        <v>0</v>
      </c>
      <c r="I1104" s="14" t="n">
        <v>0</v>
      </c>
      <c r="J1104" s="14" t="n">
        <v>10</v>
      </c>
      <c r="K1104" s="14" t="n">
        <v>7</v>
      </c>
      <c r="L1104" s="14" t="n">
        <v>5</v>
      </c>
      <c r="M1104" s="14" t="n">
        <v>4</v>
      </c>
      <c r="N1104" s="14" t="n">
        <v>1</v>
      </c>
      <c r="O1104" s="14" t="n">
        <v>5</v>
      </c>
      <c r="P1104" s="14" t="n">
        <v>5</v>
      </c>
      <c r="Q1104" s="14" t="n">
        <v>5</v>
      </c>
      <c r="R1104" s="16" t="n">
        <v>22900</v>
      </c>
      <c r="S1104" s="24" t="n">
        <v>15</v>
      </c>
      <c r="T1104" s="25" t="n">
        <f aca="false">IF(A1104="","",E1104+F1104)</f>
        <v>0</v>
      </c>
      <c r="U1104" s="26" t="str">
        <f aca="false">IFERROR(H1104/G1104,"")</f>
        <v/>
      </c>
      <c r="V1104" s="27" t="str">
        <f aca="false">IFERROR(J1104/I1104,"")</f>
        <v/>
      </c>
      <c r="W1104" s="27" t="n">
        <f aca="false">IFERROR(K1104/J1104,"")</f>
        <v>0.7</v>
      </c>
      <c r="X1104" s="25" t="n">
        <f aca="false">IFERROR(T1104/K1104,"")</f>
        <v>0</v>
      </c>
      <c r="Y1104" s="27" t="n">
        <f aca="false">IFERROR(O1104/K1104,"")</f>
        <v>0.714285714285714</v>
      </c>
      <c r="Z1104" s="27" t="n">
        <f aca="false">IFERROR(P1104/O1104,"")</f>
        <v>1</v>
      </c>
      <c r="AA1104" s="27" t="n">
        <f aca="false">IFERROR(Q1104/P1104,"")</f>
        <v>1</v>
      </c>
      <c r="AB1104" s="25" t="n">
        <f aca="false">IFERROR(T1104/P1104,"")</f>
        <v>0</v>
      </c>
      <c r="AC1104" s="25" t="n">
        <f aca="false">IFERROR(T1104/Q1104,"")</f>
        <v>0</v>
      </c>
      <c r="AD1104" s="25" t="n">
        <f aca="false">IFERROR(R1104/Q1104,"")</f>
        <v>4580</v>
      </c>
      <c r="AE1104" s="28" t="str">
        <f aca="false">IFERROR(R1104/T1104,"")</f>
        <v/>
      </c>
      <c r="AF1104" s="29" t="str">
        <f aca="false">IF(A1104="","",IF(OR(O1104&gt;K1104,P1104&gt;O1104,Q1104&gt;P1104,K1104&gt;J1104),"CHECK","OK"))</f>
        <v>OK</v>
      </c>
    </row>
    <row r="1105" customFormat="false" ht="15" hidden="false" customHeight="false" outlineLevel="0" collapsed="false">
      <c r="A1105" s="21" t="n">
        <v>46266</v>
      </c>
      <c r="B1105" s="4" t="s">
        <v>109</v>
      </c>
      <c r="C1105" s="4" t="s">
        <v>122</v>
      </c>
      <c r="D1105" s="4" t="s">
        <v>133</v>
      </c>
      <c r="E1105" s="16" t="n">
        <v>0</v>
      </c>
      <c r="F1105" s="16" t="n">
        <v>0</v>
      </c>
      <c r="G1105" s="14" t="n">
        <v>0</v>
      </c>
      <c r="H1105" s="14" t="n">
        <v>0</v>
      </c>
      <c r="I1105" s="14" t="n">
        <v>257</v>
      </c>
      <c r="J1105" s="14" t="n">
        <v>14</v>
      </c>
      <c r="K1105" s="14" t="n">
        <v>8</v>
      </c>
      <c r="L1105" s="14" t="n">
        <v>7</v>
      </c>
      <c r="M1105" s="14" t="n">
        <v>5</v>
      </c>
      <c r="N1105" s="14" t="n">
        <v>2</v>
      </c>
      <c r="O1105" s="14" t="n">
        <v>5</v>
      </c>
      <c r="P1105" s="14" t="n">
        <v>4</v>
      </c>
      <c r="Q1105" s="14" t="n">
        <v>4</v>
      </c>
      <c r="R1105" s="16" t="n">
        <v>15700</v>
      </c>
      <c r="S1105" s="24" t="n">
        <v>12</v>
      </c>
      <c r="T1105" s="25" t="n">
        <f aca="false">IF(A1105="","",E1105+F1105)</f>
        <v>0</v>
      </c>
      <c r="U1105" s="26" t="str">
        <f aca="false">IFERROR(H1105/G1105,"")</f>
        <v/>
      </c>
      <c r="V1105" s="27" t="n">
        <f aca="false">IFERROR(J1105/I1105,"")</f>
        <v>0.0544747081712062</v>
      </c>
      <c r="W1105" s="27" t="n">
        <f aca="false">IFERROR(K1105/J1105,"")</f>
        <v>0.571428571428571</v>
      </c>
      <c r="X1105" s="25" t="n">
        <f aca="false">IFERROR(T1105/K1105,"")</f>
        <v>0</v>
      </c>
      <c r="Y1105" s="27" t="n">
        <f aca="false">IFERROR(O1105/K1105,"")</f>
        <v>0.625</v>
      </c>
      <c r="Z1105" s="27" t="n">
        <f aca="false">IFERROR(P1105/O1105,"")</f>
        <v>0.8</v>
      </c>
      <c r="AA1105" s="27" t="n">
        <f aca="false">IFERROR(Q1105/P1105,"")</f>
        <v>1</v>
      </c>
      <c r="AB1105" s="25" t="n">
        <f aca="false">IFERROR(T1105/P1105,"")</f>
        <v>0</v>
      </c>
      <c r="AC1105" s="25" t="n">
        <f aca="false">IFERROR(T1105/Q1105,"")</f>
        <v>0</v>
      </c>
      <c r="AD1105" s="25" t="n">
        <f aca="false">IFERROR(R1105/Q1105,"")</f>
        <v>3925</v>
      </c>
      <c r="AE1105" s="28" t="str">
        <f aca="false">IFERROR(R1105/T1105,"")</f>
        <v/>
      </c>
      <c r="AF1105" s="29" t="str">
        <f aca="false">IF(A1105="","",IF(OR(O1105&gt;K1105,P1105&gt;O1105,Q1105&gt;P1105,K1105&gt;J1105),"CHECK","OK"))</f>
        <v>OK</v>
      </c>
    </row>
    <row r="1106" customFormat="false" ht="15" hidden="false" customHeight="false" outlineLevel="0" collapsed="false">
      <c r="A1106" s="21" t="n">
        <v>46266</v>
      </c>
      <c r="B1106" s="4" t="s">
        <v>109</v>
      </c>
      <c r="C1106" s="4" t="s">
        <v>125</v>
      </c>
      <c r="D1106" s="4" t="s">
        <v>111</v>
      </c>
      <c r="E1106" s="16" t="n">
        <v>73200</v>
      </c>
      <c r="F1106" s="16" t="n">
        <v>5300</v>
      </c>
      <c r="G1106" s="14" t="n">
        <v>40215</v>
      </c>
      <c r="H1106" s="14" t="n">
        <v>1961</v>
      </c>
      <c r="I1106" s="14" t="n">
        <v>1908</v>
      </c>
      <c r="J1106" s="14" t="n">
        <v>123</v>
      </c>
      <c r="K1106" s="14" t="n">
        <v>80</v>
      </c>
      <c r="L1106" s="14" t="n">
        <v>62</v>
      </c>
      <c r="M1106" s="14" t="n">
        <v>43</v>
      </c>
      <c r="N1106" s="14" t="n">
        <v>18</v>
      </c>
      <c r="O1106" s="14" t="n">
        <v>45</v>
      </c>
      <c r="P1106" s="14" t="n">
        <v>35</v>
      </c>
      <c r="Q1106" s="14" t="n">
        <v>31</v>
      </c>
      <c r="R1106" s="16" t="n">
        <v>45700</v>
      </c>
      <c r="S1106" s="24" t="n">
        <v>23</v>
      </c>
      <c r="T1106" s="25" t="n">
        <f aca="false">IF(A1106="","",E1106+F1106)</f>
        <v>78500</v>
      </c>
      <c r="U1106" s="26" t="n">
        <f aca="false">IFERROR(H1106/G1106,"")</f>
        <v>0.0487628994156409</v>
      </c>
      <c r="V1106" s="27" t="n">
        <f aca="false">IFERROR(J1106/I1106,"")</f>
        <v>0.0644654088050315</v>
      </c>
      <c r="W1106" s="27" t="n">
        <f aca="false">IFERROR(K1106/J1106,"")</f>
        <v>0.650406504065041</v>
      </c>
      <c r="X1106" s="25" t="n">
        <f aca="false">IFERROR(T1106/K1106,"")</f>
        <v>981.25</v>
      </c>
      <c r="Y1106" s="27" t="n">
        <f aca="false">IFERROR(O1106/K1106,"")</f>
        <v>0.5625</v>
      </c>
      <c r="Z1106" s="27" t="n">
        <f aca="false">IFERROR(P1106/O1106,"")</f>
        <v>0.777777777777778</v>
      </c>
      <c r="AA1106" s="27" t="n">
        <f aca="false">IFERROR(Q1106/P1106,"")</f>
        <v>0.885714285714286</v>
      </c>
      <c r="AB1106" s="25" t="n">
        <f aca="false">IFERROR(T1106/P1106,"")</f>
        <v>2242.85714285714</v>
      </c>
      <c r="AC1106" s="25" t="n">
        <f aca="false">IFERROR(T1106/Q1106,"")</f>
        <v>2532.25806451613</v>
      </c>
      <c r="AD1106" s="25" t="n">
        <f aca="false">IFERROR(R1106/Q1106,"")</f>
        <v>1474.1935483871</v>
      </c>
      <c r="AE1106" s="28" t="n">
        <f aca="false">IFERROR(R1106/T1106,"")</f>
        <v>0.582165605095541</v>
      </c>
      <c r="AF1106" s="29" t="str">
        <f aca="false">IF(A1106="","",IF(OR(O1106&gt;K1106,P1106&gt;O1106,Q1106&gt;P1106,K1106&gt;J1106),"CHECK","OK"))</f>
        <v>OK</v>
      </c>
    </row>
    <row r="1107" customFormat="false" ht="15" hidden="false" customHeight="false" outlineLevel="0" collapsed="false">
      <c r="A1107" s="21" t="n">
        <v>46266</v>
      </c>
      <c r="B1107" s="4" t="s">
        <v>109</v>
      </c>
      <c r="C1107" s="4" t="s">
        <v>125</v>
      </c>
      <c r="D1107" s="4" t="s">
        <v>117</v>
      </c>
      <c r="E1107" s="16" t="n">
        <v>13100</v>
      </c>
      <c r="F1107" s="16" t="n">
        <v>1300</v>
      </c>
      <c r="G1107" s="14" t="n">
        <v>9367</v>
      </c>
      <c r="H1107" s="14" t="n">
        <v>1189</v>
      </c>
      <c r="I1107" s="14" t="n">
        <v>1025</v>
      </c>
      <c r="J1107" s="14" t="n">
        <v>101</v>
      </c>
      <c r="K1107" s="14" t="n">
        <v>87</v>
      </c>
      <c r="L1107" s="14" t="n">
        <v>50</v>
      </c>
      <c r="M1107" s="14" t="n">
        <v>35</v>
      </c>
      <c r="N1107" s="14" t="n">
        <v>16</v>
      </c>
      <c r="O1107" s="14" t="n">
        <v>54</v>
      </c>
      <c r="P1107" s="14" t="n">
        <v>42</v>
      </c>
      <c r="Q1107" s="14" t="n">
        <v>35</v>
      </c>
      <c r="R1107" s="16" t="n">
        <v>55700</v>
      </c>
      <c r="S1107" s="24" t="n">
        <v>8</v>
      </c>
      <c r="T1107" s="25" t="n">
        <f aca="false">IF(A1107="","",E1107+F1107)</f>
        <v>14400</v>
      </c>
      <c r="U1107" s="26" t="n">
        <f aca="false">IFERROR(H1107/G1107,"")</f>
        <v>0.126934984520124</v>
      </c>
      <c r="V1107" s="27" t="n">
        <f aca="false">IFERROR(J1107/I1107,"")</f>
        <v>0.0985365853658537</v>
      </c>
      <c r="W1107" s="27" t="n">
        <f aca="false">IFERROR(K1107/J1107,"")</f>
        <v>0.861386138613861</v>
      </c>
      <c r="X1107" s="25" t="n">
        <f aca="false">IFERROR(T1107/K1107,"")</f>
        <v>165.51724137931</v>
      </c>
      <c r="Y1107" s="27" t="n">
        <f aca="false">IFERROR(O1107/K1107,"")</f>
        <v>0.620689655172414</v>
      </c>
      <c r="Z1107" s="27" t="n">
        <f aca="false">IFERROR(P1107/O1107,"")</f>
        <v>0.777777777777778</v>
      </c>
      <c r="AA1107" s="27" t="n">
        <f aca="false">IFERROR(Q1107/P1107,"")</f>
        <v>0.833333333333333</v>
      </c>
      <c r="AB1107" s="25" t="n">
        <f aca="false">IFERROR(T1107/P1107,"")</f>
        <v>342.857142857143</v>
      </c>
      <c r="AC1107" s="25" t="n">
        <f aca="false">IFERROR(T1107/Q1107,"")</f>
        <v>411.428571428571</v>
      </c>
      <c r="AD1107" s="25" t="n">
        <f aca="false">IFERROR(R1107/Q1107,"")</f>
        <v>1591.42857142857</v>
      </c>
      <c r="AE1107" s="28" t="n">
        <f aca="false">IFERROR(R1107/T1107,"")</f>
        <v>3.86805555555556</v>
      </c>
      <c r="AF1107" s="29" t="str">
        <f aca="false">IF(A1107="","",IF(OR(O1107&gt;K1107,P1107&gt;O1107,Q1107&gt;P1107,K1107&gt;J1107),"CHECK","OK"))</f>
        <v>OK</v>
      </c>
    </row>
    <row r="1108" customFormat="false" ht="15" hidden="false" customHeight="false" outlineLevel="0" collapsed="false">
      <c r="A1108" s="21" t="n">
        <v>46266</v>
      </c>
      <c r="B1108" s="4" t="s">
        <v>109</v>
      </c>
      <c r="C1108" s="4" t="s">
        <v>125</v>
      </c>
      <c r="D1108" s="4" t="s">
        <v>121</v>
      </c>
      <c r="E1108" s="16" t="n">
        <v>40800</v>
      </c>
      <c r="F1108" s="16" t="n">
        <v>3700</v>
      </c>
      <c r="G1108" s="14" t="n">
        <v>157700</v>
      </c>
      <c r="H1108" s="14" t="n">
        <v>1955</v>
      </c>
      <c r="I1108" s="14" t="n">
        <v>1690</v>
      </c>
      <c r="J1108" s="14" t="n">
        <v>76</v>
      </c>
      <c r="K1108" s="14" t="n">
        <v>45</v>
      </c>
      <c r="L1108" s="14" t="n">
        <v>38</v>
      </c>
      <c r="M1108" s="14" t="n">
        <v>27</v>
      </c>
      <c r="N1108" s="14" t="n">
        <v>11</v>
      </c>
      <c r="O1108" s="14" t="n">
        <v>23</v>
      </c>
      <c r="P1108" s="14" t="n">
        <v>18</v>
      </c>
      <c r="Q1108" s="14" t="n">
        <v>16</v>
      </c>
      <c r="R1108" s="16" t="n">
        <v>26200</v>
      </c>
      <c r="S1108" s="24" t="n">
        <v>11</v>
      </c>
      <c r="T1108" s="25" t="n">
        <f aca="false">IF(A1108="","",E1108+F1108)</f>
        <v>44500</v>
      </c>
      <c r="U1108" s="26" t="n">
        <f aca="false">IFERROR(H1108/G1108,"")</f>
        <v>0.0123969562460368</v>
      </c>
      <c r="V1108" s="27" t="n">
        <f aca="false">IFERROR(J1108/I1108,"")</f>
        <v>0.0449704142011834</v>
      </c>
      <c r="W1108" s="27" t="n">
        <f aca="false">IFERROR(K1108/J1108,"")</f>
        <v>0.592105263157895</v>
      </c>
      <c r="X1108" s="25" t="n">
        <f aca="false">IFERROR(T1108/K1108,"")</f>
        <v>988.888888888889</v>
      </c>
      <c r="Y1108" s="27" t="n">
        <f aca="false">IFERROR(O1108/K1108,"")</f>
        <v>0.511111111111111</v>
      </c>
      <c r="Z1108" s="27" t="n">
        <f aca="false">IFERROR(P1108/O1108,"")</f>
        <v>0.782608695652174</v>
      </c>
      <c r="AA1108" s="27" t="n">
        <f aca="false">IFERROR(Q1108/P1108,"")</f>
        <v>0.888888888888889</v>
      </c>
      <c r="AB1108" s="25" t="n">
        <f aca="false">IFERROR(T1108/P1108,"")</f>
        <v>2472.22222222222</v>
      </c>
      <c r="AC1108" s="25" t="n">
        <f aca="false">IFERROR(T1108/Q1108,"")</f>
        <v>2781.25</v>
      </c>
      <c r="AD1108" s="25" t="n">
        <f aca="false">IFERROR(R1108/Q1108,"")</f>
        <v>1637.5</v>
      </c>
      <c r="AE1108" s="28" t="n">
        <f aca="false">IFERROR(R1108/T1108,"")</f>
        <v>0.58876404494382</v>
      </c>
      <c r="AF1108" s="29" t="str">
        <f aca="false">IF(A1108="","",IF(OR(O1108&gt;K1108,P1108&gt;O1108,Q1108&gt;P1108,K1108&gt;J1108),"CHECK","OK"))</f>
        <v>OK</v>
      </c>
    </row>
    <row r="1109" customFormat="false" ht="15" hidden="false" customHeight="false" outlineLevel="0" collapsed="false">
      <c r="A1109" s="21" t="n">
        <v>46266</v>
      </c>
      <c r="B1109" s="4" t="s">
        <v>109</v>
      </c>
      <c r="C1109" s="4" t="s">
        <v>125</v>
      </c>
      <c r="D1109" s="4" t="s">
        <v>123</v>
      </c>
      <c r="E1109" s="16" t="n">
        <v>22300</v>
      </c>
      <c r="F1109" s="16" t="n">
        <v>4500</v>
      </c>
      <c r="G1109" s="14" t="n">
        <v>188678</v>
      </c>
      <c r="H1109" s="14" t="n">
        <v>737</v>
      </c>
      <c r="I1109" s="14" t="n">
        <v>605</v>
      </c>
      <c r="J1109" s="14" t="n">
        <v>15</v>
      </c>
      <c r="K1109" s="14" t="n">
        <v>8</v>
      </c>
      <c r="L1109" s="14" t="n">
        <v>8</v>
      </c>
      <c r="M1109" s="14" t="n">
        <v>5</v>
      </c>
      <c r="N1109" s="14" t="n">
        <v>2</v>
      </c>
      <c r="O1109" s="14" t="n">
        <v>4</v>
      </c>
      <c r="P1109" s="14" t="n">
        <v>3</v>
      </c>
      <c r="Q1109" s="14" t="n">
        <v>2</v>
      </c>
      <c r="R1109" s="16" t="n">
        <v>3300</v>
      </c>
      <c r="S1109" s="24" t="n">
        <v>9</v>
      </c>
      <c r="T1109" s="25" t="n">
        <f aca="false">IF(A1109="","",E1109+F1109)</f>
        <v>26800</v>
      </c>
      <c r="U1109" s="26" t="n">
        <f aca="false">IFERROR(H1109/G1109,"")</f>
        <v>0.00390612578043015</v>
      </c>
      <c r="V1109" s="27" t="n">
        <f aca="false">IFERROR(J1109/I1109,"")</f>
        <v>0.0247933884297521</v>
      </c>
      <c r="W1109" s="27" t="n">
        <f aca="false">IFERROR(K1109/J1109,"")</f>
        <v>0.533333333333333</v>
      </c>
      <c r="X1109" s="25" t="n">
        <f aca="false">IFERROR(T1109/K1109,"")</f>
        <v>3350</v>
      </c>
      <c r="Y1109" s="27" t="n">
        <f aca="false">IFERROR(O1109/K1109,"")</f>
        <v>0.5</v>
      </c>
      <c r="Z1109" s="27" t="n">
        <f aca="false">IFERROR(P1109/O1109,"")</f>
        <v>0.75</v>
      </c>
      <c r="AA1109" s="27" t="n">
        <f aca="false">IFERROR(Q1109/P1109,"")</f>
        <v>0.666666666666667</v>
      </c>
      <c r="AB1109" s="25" t="n">
        <f aca="false">IFERROR(T1109/P1109,"")</f>
        <v>8933.33333333333</v>
      </c>
      <c r="AC1109" s="25" t="n">
        <f aca="false">IFERROR(T1109/Q1109,"")</f>
        <v>13400</v>
      </c>
      <c r="AD1109" s="25" t="n">
        <f aca="false">IFERROR(R1109/Q1109,"")</f>
        <v>1650</v>
      </c>
      <c r="AE1109" s="28" t="n">
        <f aca="false">IFERROR(R1109/T1109,"")</f>
        <v>0.123134328358209</v>
      </c>
      <c r="AF1109" s="29" t="str">
        <f aca="false">IF(A1109="","",IF(OR(O1109&gt;K1109,P1109&gt;O1109,Q1109&gt;P1109,K1109&gt;J1109),"CHECK","OK"))</f>
        <v>OK</v>
      </c>
    </row>
    <row r="1110" customFormat="false" ht="15" hidden="false" customHeight="false" outlineLevel="0" collapsed="false">
      <c r="A1110" s="21" t="n">
        <v>46266</v>
      </c>
      <c r="B1110" s="4" t="s">
        <v>109</v>
      </c>
      <c r="C1110" s="4" t="s">
        <v>125</v>
      </c>
      <c r="D1110" s="4" t="s">
        <v>126</v>
      </c>
      <c r="E1110" s="16" t="n">
        <v>39300</v>
      </c>
      <c r="F1110" s="16" t="n">
        <v>5700</v>
      </c>
      <c r="G1110" s="14" t="n">
        <v>277122</v>
      </c>
      <c r="H1110" s="14" t="n">
        <v>2367</v>
      </c>
      <c r="I1110" s="14" t="n">
        <v>1740</v>
      </c>
      <c r="J1110" s="14" t="n">
        <v>93</v>
      </c>
      <c r="K1110" s="14" t="n">
        <v>41</v>
      </c>
      <c r="L1110" s="14" t="n">
        <v>46</v>
      </c>
      <c r="M1110" s="14" t="n">
        <v>33</v>
      </c>
      <c r="N1110" s="14" t="n">
        <v>14</v>
      </c>
      <c r="O1110" s="14" t="n">
        <v>19</v>
      </c>
      <c r="P1110" s="14" t="n">
        <v>12</v>
      </c>
      <c r="Q1110" s="14" t="n">
        <v>8</v>
      </c>
      <c r="R1110" s="16" t="n">
        <v>11800</v>
      </c>
      <c r="S1110" s="24" t="n">
        <v>21</v>
      </c>
      <c r="T1110" s="25" t="n">
        <f aca="false">IF(A1110="","",E1110+F1110)</f>
        <v>45000</v>
      </c>
      <c r="U1110" s="26" t="n">
        <f aca="false">IFERROR(H1110/G1110,"")</f>
        <v>0.00854136445320112</v>
      </c>
      <c r="V1110" s="27" t="n">
        <f aca="false">IFERROR(J1110/I1110,"")</f>
        <v>0.053448275862069</v>
      </c>
      <c r="W1110" s="27" t="n">
        <f aca="false">IFERROR(K1110/J1110,"")</f>
        <v>0.440860215053763</v>
      </c>
      <c r="X1110" s="25" t="n">
        <f aca="false">IFERROR(T1110/K1110,"")</f>
        <v>1097.56097560976</v>
      </c>
      <c r="Y1110" s="27" t="n">
        <f aca="false">IFERROR(O1110/K1110,"")</f>
        <v>0.463414634146342</v>
      </c>
      <c r="Z1110" s="27" t="n">
        <f aca="false">IFERROR(P1110/O1110,"")</f>
        <v>0.631578947368421</v>
      </c>
      <c r="AA1110" s="27" t="n">
        <f aca="false">IFERROR(Q1110/P1110,"")</f>
        <v>0.666666666666667</v>
      </c>
      <c r="AB1110" s="25" t="n">
        <f aca="false">IFERROR(T1110/P1110,"")</f>
        <v>3750</v>
      </c>
      <c r="AC1110" s="25" t="n">
        <f aca="false">IFERROR(T1110/Q1110,"")</f>
        <v>5625</v>
      </c>
      <c r="AD1110" s="25" t="n">
        <f aca="false">IFERROR(R1110/Q1110,"")</f>
        <v>1475</v>
      </c>
      <c r="AE1110" s="28" t="n">
        <f aca="false">IFERROR(R1110/T1110,"")</f>
        <v>0.262222222222222</v>
      </c>
      <c r="AF1110" s="29" t="str">
        <f aca="false">IF(A1110="","",IF(OR(O1110&gt;K1110,P1110&gt;O1110,Q1110&gt;P1110,K1110&gt;J1110),"CHECK","OK"))</f>
        <v>OK</v>
      </c>
    </row>
    <row r="1111" customFormat="false" ht="15" hidden="false" customHeight="false" outlineLevel="0" collapsed="false">
      <c r="A1111" s="21" t="n">
        <v>46266</v>
      </c>
      <c r="B1111" s="4" t="s">
        <v>109</v>
      </c>
      <c r="C1111" s="4" t="s">
        <v>125</v>
      </c>
      <c r="D1111" s="4" t="s">
        <v>127</v>
      </c>
      <c r="E1111" s="16" t="n">
        <v>0</v>
      </c>
      <c r="F1111" s="16" t="n">
        <v>10300</v>
      </c>
      <c r="G1111" s="14" t="n">
        <v>63651</v>
      </c>
      <c r="H1111" s="14" t="n">
        <v>2074</v>
      </c>
      <c r="I1111" s="14" t="n">
        <v>1927</v>
      </c>
      <c r="J1111" s="14" t="n">
        <v>59</v>
      </c>
      <c r="K1111" s="14" t="n">
        <v>47</v>
      </c>
      <c r="L1111" s="14" t="n">
        <v>30</v>
      </c>
      <c r="M1111" s="14" t="n">
        <v>21</v>
      </c>
      <c r="N1111" s="14" t="n">
        <v>8</v>
      </c>
      <c r="O1111" s="14" t="n">
        <v>30</v>
      </c>
      <c r="P1111" s="14" t="n">
        <v>22</v>
      </c>
      <c r="Q1111" s="14" t="n">
        <v>19</v>
      </c>
      <c r="R1111" s="16" t="n">
        <v>31000</v>
      </c>
      <c r="S1111" s="24" t="n">
        <v>22</v>
      </c>
      <c r="T1111" s="25" t="n">
        <f aca="false">IF(A1111="","",E1111+F1111)</f>
        <v>10300</v>
      </c>
      <c r="U1111" s="26" t="n">
        <f aca="false">IFERROR(H1111/G1111,"")</f>
        <v>0.0325839342665473</v>
      </c>
      <c r="V1111" s="27" t="n">
        <f aca="false">IFERROR(J1111/I1111,"")</f>
        <v>0.0306175402179554</v>
      </c>
      <c r="W1111" s="27" t="n">
        <f aca="false">IFERROR(K1111/J1111,"")</f>
        <v>0.796610169491525</v>
      </c>
      <c r="X1111" s="25" t="n">
        <f aca="false">IFERROR(T1111/K1111,"")</f>
        <v>219.148936170213</v>
      </c>
      <c r="Y1111" s="27" t="n">
        <f aca="false">IFERROR(O1111/K1111,"")</f>
        <v>0.638297872340426</v>
      </c>
      <c r="Z1111" s="27" t="n">
        <f aca="false">IFERROR(P1111/O1111,"")</f>
        <v>0.733333333333333</v>
      </c>
      <c r="AA1111" s="27" t="n">
        <f aca="false">IFERROR(Q1111/P1111,"")</f>
        <v>0.863636363636364</v>
      </c>
      <c r="AB1111" s="25" t="n">
        <f aca="false">IFERROR(T1111/P1111,"")</f>
        <v>468.181818181818</v>
      </c>
      <c r="AC1111" s="25" t="n">
        <f aca="false">IFERROR(T1111/Q1111,"")</f>
        <v>542.105263157895</v>
      </c>
      <c r="AD1111" s="25" t="n">
        <f aca="false">IFERROR(R1111/Q1111,"")</f>
        <v>1631.57894736842</v>
      </c>
      <c r="AE1111" s="28" t="n">
        <f aca="false">IFERROR(R1111/T1111,"")</f>
        <v>3.00970873786408</v>
      </c>
      <c r="AF1111" s="29" t="str">
        <f aca="false">IF(A1111="","",IF(OR(O1111&gt;K1111,P1111&gt;O1111,Q1111&gt;P1111,K1111&gt;J1111),"CHECK","OK"))</f>
        <v>OK</v>
      </c>
    </row>
    <row r="1112" customFormat="false" ht="15" hidden="false" customHeight="false" outlineLevel="0" collapsed="false">
      <c r="A1112" s="21" t="n">
        <v>46266</v>
      </c>
      <c r="B1112" s="4" t="s">
        <v>109</v>
      </c>
      <c r="C1112" s="4" t="s">
        <v>125</v>
      </c>
      <c r="D1112" s="4" t="s">
        <v>128</v>
      </c>
      <c r="E1112" s="16" t="n">
        <v>0</v>
      </c>
      <c r="F1112" s="16" t="n">
        <v>3700</v>
      </c>
      <c r="G1112" s="14" t="n">
        <v>25475</v>
      </c>
      <c r="H1112" s="14" t="n">
        <v>1298</v>
      </c>
      <c r="I1112" s="14" t="n">
        <v>994</v>
      </c>
      <c r="J1112" s="14" t="n">
        <v>262</v>
      </c>
      <c r="K1112" s="14" t="n">
        <v>181</v>
      </c>
      <c r="L1112" s="14" t="n">
        <v>196</v>
      </c>
      <c r="M1112" s="14" t="n">
        <v>26</v>
      </c>
      <c r="N1112" s="14" t="n">
        <v>40</v>
      </c>
      <c r="O1112" s="14" t="n">
        <v>103</v>
      </c>
      <c r="P1112" s="14" t="n">
        <v>76</v>
      </c>
      <c r="Q1112" s="14" t="n">
        <v>59</v>
      </c>
      <c r="R1112" s="16" t="n">
        <v>98900</v>
      </c>
      <c r="S1112" s="24" t="n">
        <v>10</v>
      </c>
      <c r="T1112" s="25" t="n">
        <f aca="false">IF(A1112="","",E1112+F1112)</f>
        <v>3700</v>
      </c>
      <c r="U1112" s="26" t="n">
        <f aca="false">IFERROR(H1112/G1112,"")</f>
        <v>0.0509519136408243</v>
      </c>
      <c r="V1112" s="27" t="n">
        <f aca="false">IFERROR(J1112/I1112,"")</f>
        <v>0.263581488933602</v>
      </c>
      <c r="W1112" s="27" t="n">
        <f aca="false">IFERROR(K1112/J1112,"")</f>
        <v>0.690839694656489</v>
      </c>
      <c r="X1112" s="25" t="n">
        <f aca="false">IFERROR(T1112/K1112,"")</f>
        <v>20.4419889502762</v>
      </c>
      <c r="Y1112" s="27" t="n">
        <f aca="false">IFERROR(O1112/K1112,"")</f>
        <v>0.569060773480663</v>
      </c>
      <c r="Z1112" s="27" t="n">
        <f aca="false">IFERROR(P1112/O1112,"")</f>
        <v>0.737864077669903</v>
      </c>
      <c r="AA1112" s="27" t="n">
        <f aca="false">IFERROR(Q1112/P1112,"")</f>
        <v>0.776315789473684</v>
      </c>
      <c r="AB1112" s="25" t="n">
        <f aca="false">IFERROR(T1112/P1112,"")</f>
        <v>48.6842105263158</v>
      </c>
      <c r="AC1112" s="25" t="n">
        <f aca="false">IFERROR(T1112/Q1112,"")</f>
        <v>62.7118644067797</v>
      </c>
      <c r="AD1112" s="25" t="n">
        <f aca="false">IFERROR(R1112/Q1112,"")</f>
        <v>1676.27118644068</v>
      </c>
      <c r="AE1112" s="28" t="n">
        <f aca="false">IFERROR(R1112/T1112,"")</f>
        <v>26.7297297297297</v>
      </c>
      <c r="AF1112" s="29" t="str">
        <f aca="false">IF(A1112="","",IF(OR(O1112&gt;K1112,P1112&gt;O1112,Q1112&gt;P1112,K1112&gt;J1112),"CHECK","OK"))</f>
        <v>OK</v>
      </c>
    </row>
    <row r="1113" customFormat="false" ht="15" hidden="false" customHeight="false" outlineLevel="0" collapsed="false">
      <c r="A1113" s="21" t="n">
        <v>46266</v>
      </c>
      <c r="B1113" s="4" t="s">
        <v>109</v>
      </c>
      <c r="C1113" s="4" t="s">
        <v>125</v>
      </c>
      <c r="D1113" s="4" t="s">
        <v>129</v>
      </c>
      <c r="E1113" s="16" t="n">
        <v>0</v>
      </c>
      <c r="F1113" s="16" t="n">
        <v>7100</v>
      </c>
      <c r="G1113" s="14" t="n">
        <v>33458</v>
      </c>
      <c r="H1113" s="14" t="n">
        <v>332</v>
      </c>
      <c r="I1113" s="14" t="n">
        <v>281</v>
      </c>
      <c r="J1113" s="14" t="n">
        <v>6</v>
      </c>
      <c r="K1113" s="14" t="n">
        <v>2</v>
      </c>
      <c r="L1113" s="14" t="n">
        <v>3</v>
      </c>
      <c r="M1113" s="14" t="n">
        <v>2</v>
      </c>
      <c r="N1113" s="14" t="n">
        <v>1</v>
      </c>
      <c r="O1113" s="14" t="n">
        <v>1</v>
      </c>
      <c r="P1113" s="14" t="n">
        <v>1</v>
      </c>
      <c r="Q1113" s="14" t="n">
        <v>1</v>
      </c>
      <c r="R1113" s="16" t="n">
        <v>1700</v>
      </c>
      <c r="S1113" s="24" t="n">
        <v>16</v>
      </c>
      <c r="T1113" s="25" t="n">
        <f aca="false">IF(A1113="","",E1113+F1113)</f>
        <v>7100</v>
      </c>
      <c r="U1113" s="26" t="n">
        <f aca="false">IFERROR(H1113/G1113,"")</f>
        <v>0.00992288839739375</v>
      </c>
      <c r="V1113" s="27" t="n">
        <f aca="false">IFERROR(J1113/I1113,"")</f>
        <v>0.0213523131672598</v>
      </c>
      <c r="W1113" s="27" t="n">
        <f aca="false">IFERROR(K1113/J1113,"")</f>
        <v>0.333333333333333</v>
      </c>
      <c r="X1113" s="25" t="n">
        <f aca="false">IFERROR(T1113/K1113,"")</f>
        <v>3550</v>
      </c>
      <c r="Y1113" s="27" t="n">
        <f aca="false">IFERROR(O1113/K1113,"")</f>
        <v>0.5</v>
      </c>
      <c r="Z1113" s="27" t="n">
        <f aca="false">IFERROR(P1113/O1113,"")</f>
        <v>1</v>
      </c>
      <c r="AA1113" s="27" t="n">
        <f aca="false">IFERROR(Q1113/P1113,"")</f>
        <v>1</v>
      </c>
      <c r="AB1113" s="25" t="n">
        <f aca="false">IFERROR(T1113/P1113,"")</f>
        <v>7100</v>
      </c>
      <c r="AC1113" s="25" t="n">
        <f aca="false">IFERROR(T1113/Q1113,"")</f>
        <v>7100</v>
      </c>
      <c r="AD1113" s="25" t="n">
        <f aca="false">IFERROR(R1113/Q1113,"")</f>
        <v>1700</v>
      </c>
      <c r="AE1113" s="28" t="n">
        <f aca="false">IFERROR(R1113/T1113,"")</f>
        <v>0.23943661971831</v>
      </c>
      <c r="AF1113" s="29" t="str">
        <f aca="false">IF(A1113="","",IF(OR(O1113&gt;K1113,P1113&gt;O1113,Q1113&gt;P1113,K1113&gt;J1113),"CHECK","OK"))</f>
        <v>OK</v>
      </c>
    </row>
    <row r="1114" customFormat="false" ht="15" hidden="false" customHeight="false" outlineLevel="0" collapsed="false">
      <c r="A1114" s="21" t="n">
        <v>46266</v>
      </c>
      <c r="B1114" s="4" t="s">
        <v>109</v>
      </c>
      <c r="C1114" s="4" t="s">
        <v>125</v>
      </c>
      <c r="D1114" s="4" t="s">
        <v>130</v>
      </c>
      <c r="E1114" s="16" t="n">
        <v>0</v>
      </c>
      <c r="F1114" s="16" t="n">
        <v>0</v>
      </c>
      <c r="G1114" s="14" t="n">
        <v>0</v>
      </c>
      <c r="H1114" s="14" t="n">
        <v>0</v>
      </c>
      <c r="I1114" s="14" t="n">
        <v>0</v>
      </c>
      <c r="J1114" s="14" t="n">
        <v>18</v>
      </c>
      <c r="K1114" s="14" t="n">
        <v>11</v>
      </c>
      <c r="L1114" s="14" t="n">
        <v>0</v>
      </c>
      <c r="M1114" s="14" t="n">
        <v>0</v>
      </c>
      <c r="N1114" s="14" t="n">
        <v>18</v>
      </c>
      <c r="O1114" s="14" t="n">
        <v>7</v>
      </c>
      <c r="P1114" s="14" t="n">
        <v>5</v>
      </c>
      <c r="Q1114" s="14" t="n">
        <v>4</v>
      </c>
      <c r="R1114" s="16" t="n">
        <v>6000</v>
      </c>
      <c r="S1114" s="24" t="n">
        <v>13</v>
      </c>
      <c r="T1114" s="25" t="n">
        <f aca="false">IF(A1114="","",E1114+F1114)</f>
        <v>0</v>
      </c>
      <c r="U1114" s="26" t="str">
        <f aca="false">IFERROR(H1114/G1114,"")</f>
        <v/>
      </c>
      <c r="V1114" s="27" t="str">
        <f aca="false">IFERROR(J1114/I1114,"")</f>
        <v/>
      </c>
      <c r="W1114" s="27" t="n">
        <f aca="false">IFERROR(K1114/J1114,"")</f>
        <v>0.611111111111111</v>
      </c>
      <c r="X1114" s="25" t="n">
        <f aca="false">IFERROR(T1114/K1114,"")</f>
        <v>0</v>
      </c>
      <c r="Y1114" s="27" t="n">
        <f aca="false">IFERROR(O1114/K1114,"")</f>
        <v>0.636363636363636</v>
      </c>
      <c r="Z1114" s="27" t="n">
        <f aca="false">IFERROR(P1114/O1114,"")</f>
        <v>0.714285714285714</v>
      </c>
      <c r="AA1114" s="27" t="n">
        <f aca="false">IFERROR(Q1114/P1114,"")</f>
        <v>0.8</v>
      </c>
      <c r="AB1114" s="25" t="n">
        <f aca="false">IFERROR(T1114/P1114,"")</f>
        <v>0</v>
      </c>
      <c r="AC1114" s="25" t="n">
        <f aca="false">IFERROR(T1114/Q1114,"")</f>
        <v>0</v>
      </c>
      <c r="AD1114" s="25" t="n">
        <f aca="false">IFERROR(R1114/Q1114,"")</f>
        <v>1500</v>
      </c>
      <c r="AE1114" s="28" t="str">
        <f aca="false">IFERROR(R1114/T1114,"")</f>
        <v/>
      </c>
      <c r="AF1114" s="29" t="str">
        <f aca="false">IF(A1114="","",IF(OR(O1114&gt;K1114,P1114&gt;O1114,Q1114&gt;P1114,K1114&gt;J1114),"CHECK","OK"))</f>
        <v>OK</v>
      </c>
    </row>
    <row r="1115" customFormat="false" ht="15" hidden="false" customHeight="false" outlineLevel="0" collapsed="false">
      <c r="A1115" s="21" t="n">
        <v>46266</v>
      </c>
      <c r="B1115" s="4" t="s">
        <v>109</v>
      </c>
      <c r="C1115" s="4" t="s">
        <v>125</v>
      </c>
      <c r="D1115" s="4" t="s">
        <v>131</v>
      </c>
      <c r="E1115" s="16" t="n">
        <v>0</v>
      </c>
      <c r="F1115" s="16" t="n">
        <v>2300</v>
      </c>
      <c r="G1115" s="14" t="n">
        <v>12995</v>
      </c>
      <c r="H1115" s="14" t="n">
        <v>247</v>
      </c>
      <c r="I1115" s="14" t="n">
        <v>164</v>
      </c>
      <c r="J1115" s="14" t="n">
        <v>8</v>
      </c>
      <c r="K1115" s="14" t="n">
        <v>5</v>
      </c>
      <c r="L1115" s="14" t="n">
        <v>4</v>
      </c>
      <c r="M1115" s="14" t="n">
        <v>3</v>
      </c>
      <c r="N1115" s="14" t="n">
        <v>1</v>
      </c>
      <c r="O1115" s="14" t="n">
        <v>3</v>
      </c>
      <c r="P1115" s="14" t="n">
        <v>2</v>
      </c>
      <c r="Q1115" s="14" t="n">
        <v>2</v>
      </c>
      <c r="R1115" s="16" t="n">
        <v>3100</v>
      </c>
      <c r="S1115" s="24" t="n">
        <v>13</v>
      </c>
      <c r="T1115" s="25" t="n">
        <f aca="false">IF(A1115="","",E1115+F1115)</f>
        <v>2300</v>
      </c>
      <c r="U1115" s="26" t="n">
        <f aca="false">IFERROR(H1115/G1115,"")</f>
        <v>0.01900731050404</v>
      </c>
      <c r="V1115" s="27" t="n">
        <f aca="false">IFERROR(J1115/I1115,"")</f>
        <v>0.0487804878048781</v>
      </c>
      <c r="W1115" s="27" t="n">
        <f aca="false">IFERROR(K1115/J1115,"")</f>
        <v>0.625</v>
      </c>
      <c r="X1115" s="25" t="n">
        <f aca="false">IFERROR(T1115/K1115,"")</f>
        <v>460</v>
      </c>
      <c r="Y1115" s="27" t="n">
        <f aca="false">IFERROR(O1115/K1115,"")</f>
        <v>0.6</v>
      </c>
      <c r="Z1115" s="27" t="n">
        <f aca="false">IFERROR(P1115/O1115,"")</f>
        <v>0.666666666666667</v>
      </c>
      <c r="AA1115" s="27" t="n">
        <f aca="false">IFERROR(Q1115/P1115,"")</f>
        <v>1</v>
      </c>
      <c r="AB1115" s="25" t="n">
        <f aca="false">IFERROR(T1115/P1115,"")</f>
        <v>1150</v>
      </c>
      <c r="AC1115" s="25" t="n">
        <f aca="false">IFERROR(T1115/Q1115,"")</f>
        <v>1150</v>
      </c>
      <c r="AD1115" s="25" t="n">
        <f aca="false">IFERROR(R1115/Q1115,"")</f>
        <v>1550</v>
      </c>
      <c r="AE1115" s="28" t="n">
        <f aca="false">IFERROR(R1115/T1115,"")</f>
        <v>1.34782608695652</v>
      </c>
      <c r="AF1115" s="29" t="str">
        <f aca="false">IF(A1115="","",IF(OR(O1115&gt;K1115,P1115&gt;O1115,Q1115&gt;P1115,K1115&gt;J1115),"CHECK","OK"))</f>
        <v>OK</v>
      </c>
    </row>
    <row r="1116" customFormat="false" ht="15" hidden="false" customHeight="false" outlineLevel="0" collapsed="false">
      <c r="A1116" s="21" t="n">
        <v>46266</v>
      </c>
      <c r="B1116" s="4" t="s">
        <v>109</v>
      </c>
      <c r="C1116" s="4" t="s">
        <v>125</v>
      </c>
      <c r="D1116" s="4" t="s">
        <v>132</v>
      </c>
      <c r="E1116" s="16" t="n">
        <v>0</v>
      </c>
      <c r="F1116" s="16" t="n">
        <v>0</v>
      </c>
      <c r="G1116" s="14" t="n">
        <v>0</v>
      </c>
      <c r="H1116" s="14" t="n">
        <v>0</v>
      </c>
      <c r="I1116" s="14" t="n">
        <v>0</v>
      </c>
      <c r="J1116" s="14" t="n">
        <v>13</v>
      </c>
      <c r="K1116" s="14" t="n">
        <v>11</v>
      </c>
      <c r="L1116" s="14" t="n">
        <v>6</v>
      </c>
      <c r="M1116" s="14" t="n">
        <v>5</v>
      </c>
      <c r="N1116" s="14" t="n">
        <v>2</v>
      </c>
      <c r="O1116" s="14" t="n">
        <v>8</v>
      </c>
      <c r="P1116" s="14" t="n">
        <v>7</v>
      </c>
      <c r="Q1116" s="14" t="n">
        <v>6</v>
      </c>
      <c r="R1116" s="16" t="n">
        <v>9700</v>
      </c>
      <c r="S1116" s="24" t="n">
        <v>12</v>
      </c>
      <c r="T1116" s="25" t="n">
        <f aca="false">IF(A1116="","",E1116+F1116)</f>
        <v>0</v>
      </c>
      <c r="U1116" s="26" t="str">
        <f aca="false">IFERROR(H1116/G1116,"")</f>
        <v/>
      </c>
      <c r="V1116" s="27" t="str">
        <f aca="false">IFERROR(J1116/I1116,"")</f>
        <v/>
      </c>
      <c r="W1116" s="27" t="n">
        <f aca="false">IFERROR(K1116/J1116,"")</f>
        <v>0.846153846153846</v>
      </c>
      <c r="X1116" s="25" t="n">
        <f aca="false">IFERROR(T1116/K1116,"")</f>
        <v>0</v>
      </c>
      <c r="Y1116" s="27" t="n">
        <f aca="false">IFERROR(O1116/K1116,"")</f>
        <v>0.727272727272727</v>
      </c>
      <c r="Z1116" s="27" t="n">
        <f aca="false">IFERROR(P1116/O1116,"")</f>
        <v>0.875</v>
      </c>
      <c r="AA1116" s="27" t="n">
        <f aca="false">IFERROR(Q1116/P1116,"")</f>
        <v>0.857142857142857</v>
      </c>
      <c r="AB1116" s="25" t="n">
        <f aca="false">IFERROR(T1116/P1116,"")</f>
        <v>0</v>
      </c>
      <c r="AC1116" s="25" t="n">
        <f aca="false">IFERROR(T1116/Q1116,"")</f>
        <v>0</v>
      </c>
      <c r="AD1116" s="25" t="n">
        <f aca="false">IFERROR(R1116/Q1116,"")</f>
        <v>1616.66666666667</v>
      </c>
      <c r="AE1116" s="28" t="str">
        <f aca="false">IFERROR(R1116/T1116,"")</f>
        <v/>
      </c>
      <c r="AF1116" s="29" t="str">
        <f aca="false">IF(A1116="","",IF(OR(O1116&gt;K1116,P1116&gt;O1116,Q1116&gt;P1116,K1116&gt;J1116),"CHECK","OK"))</f>
        <v>OK</v>
      </c>
    </row>
    <row r="1117" customFormat="false" ht="15" hidden="false" customHeight="false" outlineLevel="0" collapsed="false">
      <c r="A1117" s="21" t="n">
        <v>46266</v>
      </c>
      <c r="B1117" s="4" t="s">
        <v>109</v>
      </c>
      <c r="C1117" s="4" t="s">
        <v>125</v>
      </c>
      <c r="D1117" s="4" t="s">
        <v>133</v>
      </c>
      <c r="E1117" s="16" t="n">
        <v>0</v>
      </c>
      <c r="F1117" s="16" t="n">
        <v>0</v>
      </c>
      <c r="G1117" s="14" t="n">
        <v>0</v>
      </c>
      <c r="H1117" s="14" t="n">
        <v>0</v>
      </c>
      <c r="I1117" s="14" t="n">
        <v>392</v>
      </c>
      <c r="J1117" s="14" t="n">
        <v>21</v>
      </c>
      <c r="K1117" s="14" t="n">
        <v>13</v>
      </c>
      <c r="L1117" s="14" t="n">
        <v>10</v>
      </c>
      <c r="M1117" s="14" t="n">
        <v>7</v>
      </c>
      <c r="N1117" s="14" t="n">
        <v>4</v>
      </c>
      <c r="O1117" s="14" t="n">
        <v>8</v>
      </c>
      <c r="P1117" s="14" t="n">
        <v>6</v>
      </c>
      <c r="Q1117" s="14" t="n">
        <v>5</v>
      </c>
      <c r="R1117" s="16" t="n">
        <v>8200</v>
      </c>
      <c r="S1117" s="24" t="n">
        <v>21</v>
      </c>
      <c r="T1117" s="25" t="n">
        <f aca="false">IF(A1117="","",E1117+F1117)</f>
        <v>0</v>
      </c>
      <c r="U1117" s="26" t="str">
        <f aca="false">IFERROR(H1117/G1117,"")</f>
        <v/>
      </c>
      <c r="V1117" s="27" t="n">
        <f aca="false">IFERROR(J1117/I1117,"")</f>
        <v>0.0535714285714286</v>
      </c>
      <c r="W1117" s="27" t="n">
        <f aca="false">IFERROR(K1117/J1117,"")</f>
        <v>0.619047619047619</v>
      </c>
      <c r="X1117" s="25" t="n">
        <f aca="false">IFERROR(T1117/K1117,"")</f>
        <v>0</v>
      </c>
      <c r="Y1117" s="27" t="n">
        <f aca="false">IFERROR(O1117/K1117,"")</f>
        <v>0.615384615384615</v>
      </c>
      <c r="Z1117" s="27" t="n">
        <f aca="false">IFERROR(P1117/O1117,"")</f>
        <v>0.75</v>
      </c>
      <c r="AA1117" s="27" t="n">
        <f aca="false">IFERROR(Q1117/P1117,"")</f>
        <v>0.833333333333333</v>
      </c>
      <c r="AB1117" s="25" t="n">
        <f aca="false">IFERROR(T1117/P1117,"")</f>
        <v>0</v>
      </c>
      <c r="AC1117" s="25" t="n">
        <f aca="false">IFERROR(T1117/Q1117,"")</f>
        <v>0</v>
      </c>
      <c r="AD1117" s="25" t="n">
        <f aca="false">IFERROR(R1117/Q1117,"")</f>
        <v>1640</v>
      </c>
      <c r="AE1117" s="28" t="str">
        <f aca="false">IFERROR(R1117/T1117,"")</f>
        <v/>
      </c>
      <c r="AF1117" s="29" t="str">
        <f aca="false">IF(A1117="","",IF(OR(O1117&gt;K1117,P1117&gt;O1117,Q1117&gt;P1117,K1117&gt;J1117),"CHECK","OK"))</f>
        <v>OK</v>
      </c>
    </row>
    <row r="1118" customFormat="false" ht="15" hidden="false" customHeight="false" outlineLevel="0" collapsed="false">
      <c r="A1118" s="21" t="n">
        <v>46266</v>
      </c>
      <c r="B1118" s="4" t="s">
        <v>115</v>
      </c>
      <c r="C1118" s="4" t="s">
        <v>120</v>
      </c>
      <c r="D1118" s="4" t="s">
        <v>111</v>
      </c>
      <c r="E1118" s="16" t="n">
        <v>75500</v>
      </c>
      <c r="F1118" s="16" t="n">
        <v>6600</v>
      </c>
      <c r="G1118" s="14" t="n">
        <v>10063</v>
      </c>
      <c r="H1118" s="14" t="n">
        <v>429</v>
      </c>
      <c r="I1118" s="14" t="n">
        <v>384</v>
      </c>
      <c r="J1118" s="14" t="n">
        <v>22</v>
      </c>
      <c r="K1118" s="14" t="n">
        <v>16</v>
      </c>
      <c r="L1118" s="14" t="n">
        <v>11</v>
      </c>
      <c r="M1118" s="14" t="n">
        <v>8</v>
      </c>
      <c r="N1118" s="14" t="n">
        <v>3</v>
      </c>
      <c r="O1118" s="14" t="n">
        <v>10</v>
      </c>
      <c r="P1118" s="14" t="n">
        <v>8</v>
      </c>
      <c r="Q1118" s="14" t="n">
        <v>4</v>
      </c>
      <c r="R1118" s="16" t="n">
        <v>314800</v>
      </c>
      <c r="S1118" s="24" t="n">
        <v>23</v>
      </c>
      <c r="T1118" s="25" t="n">
        <f aca="false">IF(A1118="","",E1118+F1118)</f>
        <v>82100</v>
      </c>
      <c r="U1118" s="26" t="n">
        <f aca="false">IFERROR(H1118/G1118,"")</f>
        <v>0.0426314220411408</v>
      </c>
      <c r="V1118" s="27" t="n">
        <f aca="false">IFERROR(J1118/I1118,"")</f>
        <v>0.0572916666666667</v>
      </c>
      <c r="W1118" s="27" t="n">
        <f aca="false">IFERROR(K1118/J1118,"")</f>
        <v>0.727272727272727</v>
      </c>
      <c r="X1118" s="25" t="n">
        <f aca="false">IFERROR(T1118/K1118,"")</f>
        <v>5131.25</v>
      </c>
      <c r="Y1118" s="27" t="n">
        <f aca="false">IFERROR(O1118/K1118,"")</f>
        <v>0.625</v>
      </c>
      <c r="Z1118" s="27" t="n">
        <f aca="false">IFERROR(P1118/O1118,"")</f>
        <v>0.8</v>
      </c>
      <c r="AA1118" s="27" t="n">
        <f aca="false">IFERROR(Q1118/P1118,"")</f>
        <v>0.5</v>
      </c>
      <c r="AB1118" s="25" t="n">
        <f aca="false">IFERROR(T1118/P1118,"")</f>
        <v>10262.5</v>
      </c>
      <c r="AC1118" s="25" t="n">
        <f aca="false">IFERROR(T1118/Q1118,"")</f>
        <v>20525</v>
      </c>
      <c r="AD1118" s="25" t="n">
        <f aca="false">IFERROR(R1118/Q1118,"")</f>
        <v>78700</v>
      </c>
      <c r="AE1118" s="28" t="n">
        <f aca="false">IFERROR(R1118/T1118,"")</f>
        <v>3.83434835566382</v>
      </c>
      <c r="AF1118" s="29" t="str">
        <f aca="false">IF(A1118="","",IF(OR(O1118&gt;K1118,P1118&gt;O1118,Q1118&gt;P1118,K1118&gt;J1118),"CHECK","OK"))</f>
        <v>OK</v>
      </c>
    </row>
    <row r="1119" customFormat="false" ht="15" hidden="false" customHeight="false" outlineLevel="0" collapsed="false">
      <c r="A1119" s="21" t="n">
        <v>46266</v>
      </c>
      <c r="B1119" s="4" t="s">
        <v>115</v>
      </c>
      <c r="C1119" s="4" t="s">
        <v>120</v>
      </c>
      <c r="D1119" s="4" t="s">
        <v>117</v>
      </c>
      <c r="E1119" s="16" t="n">
        <v>17100</v>
      </c>
      <c r="F1119" s="16" t="n">
        <v>1700</v>
      </c>
      <c r="G1119" s="14" t="n">
        <v>2267</v>
      </c>
      <c r="H1119" s="14" t="n">
        <v>255</v>
      </c>
      <c r="I1119" s="14" t="n">
        <v>254</v>
      </c>
      <c r="J1119" s="14" t="n">
        <v>28</v>
      </c>
      <c r="K1119" s="14" t="n">
        <v>24</v>
      </c>
      <c r="L1119" s="14" t="n">
        <v>14</v>
      </c>
      <c r="M1119" s="14" t="n">
        <v>10</v>
      </c>
      <c r="N1119" s="14" t="n">
        <v>4</v>
      </c>
      <c r="O1119" s="14" t="n">
        <v>17</v>
      </c>
      <c r="P1119" s="14" t="n">
        <v>15</v>
      </c>
      <c r="Q1119" s="14" t="n">
        <v>8</v>
      </c>
      <c r="R1119" s="16" t="n">
        <v>693800</v>
      </c>
      <c r="S1119" s="24" t="n">
        <v>11</v>
      </c>
      <c r="T1119" s="25" t="n">
        <f aca="false">IF(A1119="","",E1119+F1119)</f>
        <v>18800</v>
      </c>
      <c r="U1119" s="26" t="n">
        <f aca="false">IFERROR(H1119/G1119,"")</f>
        <v>0.112483458314954</v>
      </c>
      <c r="V1119" s="27" t="n">
        <f aca="false">IFERROR(J1119/I1119,"")</f>
        <v>0.110236220472441</v>
      </c>
      <c r="W1119" s="27" t="n">
        <f aca="false">IFERROR(K1119/J1119,"")</f>
        <v>0.857142857142857</v>
      </c>
      <c r="X1119" s="25" t="n">
        <f aca="false">IFERROR(T1119/K1119,"")</f>
        <v>783.333333333333</v>
      </c>
      <c r="Y1119" s="27" t="n">
        <f aca="false">IFERROR(O1119/K1119,"")</f>
        <v>0.708333333333333</v>
      </c>
      <c r="Z1119" s="27" t="n">
        <f aca="false">IFERROR(P1119/O1119,"")</f>
        <v>0.882352941176471</v>
      </c>
      <c r="AA1119" s="27" t="n">
        <f aca="false">IFERROR(Q1119/P1119,"")</f>
        <v>0.533333333333333</v>
      </c>
      <c r="AB1119" s="25" t="n">
        <f aca="false">IFERROR(T1119/P1119,"")</f>
        <v>1253.33333333333</v>
      </c>
      <c r="AC1119" s="25" t="n">
        <f aca="false">IFERROR(T1119/Q1119,"")</f>
        <v>2350</v>
      </c>
      <c r="AD1119" s="25" t="n">
        <f aca="false">IFERROR(R1119/Q1119,"")</f>
        <v>86725</v>
      </c>
      <c r="AE1119" s="28" t="n">
        <f aca="false">IFERROR(R1119/T1119,"")</f>
        <v>36.9042553191489</v>
      </c>
      <c r="AF1119" s="29" t="str">
        <f aca="false">IF(A1119="","",IF(OR(O1119&gt;K1119,P1119&gt;O1119,Q1119&gt;P1119,K1119&gt;J1119),"CHECK","OK"))</f>
        <v>OK</v>
      </c>
    </row>
    <row r="1120" customFormat="false" ht="15" hidden="false" customHeight="false" outlineLevel="0" collapsed="false">
      <c r="A1120" s="21" t="n">
        <v>46266</v>
      </c>
      <c r="B1120" s="4" t="s">
        <v>115</v>
      </c>
      <c r="C1120" s="4" t="s">
        <v>120</v>
      </c>
      <c r="D1120" s="4" t="s">
        <v>121</v>
      </c>
      <c r="E1120" s="16" t="n">
        <v>48900</v>
      </c>
      <c r="F1120" s="16" t="n">
        <v>4300</v>
      </c>
      <c r="G1120" s="14" t="n">
        <v>46000</v>
      </c>
      <c r="H1120" s="14" t="n">
        <v>562</v>
      </c>
      <c r="I1120" s="14" t="n">
        <v>475</v>
      </c>
      <c r="J1120" s="14" t="n">
        <v>23</v>
      </c>
      <c r="K1120" s="14" t="n">
        <v>12</v>
      </c>
      <c r="L1120" s="14" t="n">
        <v>12</v>
      </c>
      <c r="M1120" s="14" t="n">
        <v>8</v>
      </c>
      <c r="N1120" s="14" t="n">
        <v>3</v>
      </c>
      <c r="O1120" s="14" t="n">
        <v>6</v>
      </c>
      <c r="P1120" s="14" t="n">
        <v>5</v>
      </c>
      <c r="Q1120" s="14" t="n">
        <v>3</v>
      </c>
      <c r="R1120" s="16" t="n">
        <v>220900</v>
      </c>
      <c r="S1120" s="24" t="n">
        <v>21</v>
      </c>
      <c r="T1120" s="25" t="n">
        <f aca="false">IF(A1120="","",E1120+F1120)</f>
        <v>53200</v>
      </c>
      <c r="U1120" s="26" t="n">
        <f aca="false">IFERROR(H1120/G1120,"")</f>
        <v>0.0122173913043478</v>
      </c>
      <c r="V1120" s="27" t="n">
        <f aca="false">IFERROR(J1120/I1120,"")</f>
        <v>0.048421052631579</v>
      </c>
      <c r="W1120" s="27" t="n">
        <f aca="false">IFERROR(K1120/J1120,"")</f>
        <v>0.521739130434783</v>
      </c>
      <c r="X1120" s="25" t="n">
        <f aca="false">IFERROR(T1120/K1120,"")</f>
        <v>4433.33333333333</v>
      </c>
      <c r="Y1120" s="27" t="n">
        <f aca="false">IFERROR(O1120/K1120,"")</f>
        <v>0.5</v>
      </c>
      <c r="Z1120" s="27" t="n">
        <f aca="false">IFERROR(P1120/O1120,"")</f>
        <v>0.833333333333333</v>
      </c>
      <c r="AA1120" s="27" t="n">
        <f aca="false">IFERROR(Q1120/P1120,"")</f>
        <v>0.6</v>
      </c>
      <c r="AB1120" s="25" t="n">
        <f aca="false">IFERROR(T1120/P1120,"")</f>
        <v>10640</v>
      </c>
      <c r="AC1120" s="25" t="n">
        <f aca="false">IFERROR(T1120/Q1120,"")</f>
        <v>17733.3333333333</v>
      </c>
      <c r="AD1120" s="25" t="n">
        <f aca="false">IFERROR(R1120/Q1120,"")</f>
        <v>73633.3333333333</v>
      </c>
      <c r="AE1120" s="28" t="n">
        <f aca="false">IFERROR(R1120/T1120,"")</f>
        <v>4.15225563909775</v>
      </c>
      <c r="AF1120" s="29" t="str">
        <f aca="false">IF(A1120="","",IF(OR(O1120&gt;K1120,P1120&gt;O1120,Q1120&gt;P1120,K1120&gt;J1120),"CHECK","OK"))</f>
        <v>OK</v>
      </c>
    </row>
    <row r="1121" customFormat="false" ht="15" hidden="false" customHeight="false" outlineLevel="0" collapsed="false">
      <c r="A1121" s="21" t="n">
        <v>46266</v>
      </c>
      <c r="B1121" s="4" t="s">
        <v>115</v>
      </c>
      <c r="C1121" s="4" t="s">
        <v>120</v>
      </c>
      <c r="D1121" s="4" t="s">
        <v>123</v>
      </c>
      <c r="E1121" s="16" t="n">
        <v>25700</v>
      </c>
      <c r="F1121" s="16" t="n">
        <v>5400</v>
      </c>
      <c r="G1121" s="14" t="n">
        <v>48017</v>
      </c>
      <c r="H1121" s="14" t="n">
        <v>202</v>
      </c>
      <c r="I1121" s="14" t="n">
        <v>175</v>
      </c>
      <c r="J1121" s="14" t="n">
        <v>5</v>
      </c>
      <c r="K1121" s="14" t="n">
        <v>2</v>
      </c>
      <c r="L1121" s="14" t="n">
        <v>2</v>
      </c>
      <c r="M1121" s="14" t="n">
        <v>2</v>
      </c>
      <c r="N1121" s="14" t="n">
        <v>1</v>
      </c>
      <c r="O1121" s="14" t="n">
        <v>1</v>
      </c>
      <c r="P1121" s="14" t="n">
        <v>1</v>
      </c>
      <c r="Q1121" s="14" t="n">
        <v>0</v>
      </c>
      <c r="R1121" s="16" t="n">
        <v>0</v>
      </c>
      <c r="S1121" s="24" t="n">
        <v>18</v>
      </c>
      <c r="T1121" s="25" t="n">
        <f aca="false">IF(A1121="","",E1121+F1121)</f>
        <v>31100</v>
      </c>
      <c r="U1121" s="26" t="n">
        <f aca="false">IFERROR(H1121/G1121,"")</f>
        <v>0.00420684340962576</v>
      </c>
      <c r="V1121" s="27" t="n">
        <f aca="false">IFERROR(J1121/I1121,"")</f>
        <v>0.0285714285714286</v>
      </c>
      <c r="W1121" s="27" t="n">
        <f aca="false">IFERROR(K1121/J1121,"")</f>
        <v>0.4</v>
      </c>
      <c r="X1121" s="25" t="n">
        <f aca="false">IFERROR(T1121/K1121,"")</f>
        <v>15550</v>
      </c>
      <c r="Y1121" s="27" t="n">
        <f aca="false">IFERROR(O1121/K1121,"")</f>
        <v>0.5</v>
      </c>
      <c r="Z1121" s="27" t="n">
        <f aca="false">IFERROR(P1121/O1121,"")</f>
        <v>1</v>
      </c>
      <c r="AA1121" s="27" t="n">
        <f aca="false">IFERROR(Q1121/P1121,"")</f>
        <v>0</v>
      </c>
      <c r="AB1121" s="25" t="n">
        <f aca="false">IFERROR(T1121/P1121,"")</f>
        <v>31100</v>
      </c>
      <c r="AC1121" s="25" t="str">
        <f aca="false">IFERROR(T1121/Q1121,"")</f>
        <v/>
      </c>
      <c r="AD1121" s="25" t="str">
        <f aca="false">IFERROR(R1121/Q1121,"")</f>
        <v/>
      </c>
      <c r="AE1121" s="28" t="n">
        <f aca="false">IFERROR(R1121/T1121,"")</f>
        <v>0</v>
      </c>
      <c r="AF1121" s="29" t="str">
        <f aca="false">IF(A1121="","",IF(OR(O1121&gt;K1121,P1121&gt;O1121,Q1121&gt;P1121,K1121&gt;J1121),"CHECK","OK"))</f>
        <v>OK</v>
      </c>
    </row>
    <row r="1122" customFormat="false" ht="15" hidden="false" customHeight="false" outlineLevel="0" collapsed="false">
      <c r="A1122" s="21" t="n">
        <v>46266</v>
      </c>
      <c r="B1122" s="4" t="s">
        <v>115</v>
      </c>
      <c r="C1122" s="4" t="s">
        <v>120</v>
      </c>
      <c r="D1122" s="4" t="s">
        <v>126</v>
      </c>
      <c r="E1122" s="16" t="n">
        <v>44900</v>
      </c>
      <c r="F1122" s="16" t="n">
        <v>6400</v>
      </c>
      <c r="G1122" s="14" t="n">
        <v>63514</v>
      </c>
      <c r="H1122" s="14" t="n">
        <v>585</v>
      </c>
      <c r="I1122" s="14" t="n">
        <v>415</v>
      </c>
      <c r="J1122" s="14" t="n">
        <v>20</v>
      </c>
      <c r="K1122" s="14" t="n">
        <v>9</v>
      </c>
      <c r="L1122" s="14" t="n">
        <v>10</v>
      </c>
      <c r="M1122" s="14" t="n">
        <v>7</v>
      </c>
      <c r="N1122" s="14" t="n">
        <v>3</v>
      </c>
      <c r="O1122" s="14" t="n">
        <v>5</v>
      </c>
      <c r="P1122" s="14" t="n">
        <v>3</v>
      </c>
      <c r="Q1122" s="14" t="n">
        <v>1</v>
      </c>
      <c r="R1122" s="16" t="n">
        <v>80300</v>
      </c>
      <c r="S1122" s="24" t="n">
        <v>11</v>
      </c>
      <c r="T1122" s="25" t="n">
        <f aca="false">IF(A1122="","",E1122+F1122)</f>
        <v>51300</v>
      </c>
      <c r="U1122" s="26" t="n">
        <f aca="false">IFERROR(H1122/G1122,"")</f>
        <v>0.00921056774884278</v>
      </c>
      <c r="V1122" s="27" t="n">
        <f aca="false">IFERROR(J1122/I1122,"")</f>
        <v>0.0481927710843374</v>
      </c>
      <c r="W1122" s="27" t="n">
        <f aca="false">IFERROR(K1122/J1122,"")</f>
        <v>0.45</v>
      </c>
      <c r="X1122" s="25" t="n">
        <f aca="false">IFERROR(T1122/K1122,"")</f>
        <v>5700</v>
      </c>
      <c r="Y1122" s="27" t="n">
        <f aca="false">IFERROR(O1122/K1122,"")</f>
        <v>0.555555555555556</v>
      </c>
      <c r="Z1122" s="27" t="n">
        <f aca="false">IFERROR(P1122/O1122,"")</f>
        <v>0.6</v>
      </c>
      <c r="AA1122" s="27" t="n">
        <f aca="false">IFERROR(Q1122/P1122,"")</f>
        <v>0.333333333333333</v>
      </c>
      <c r="AB1122" s="25" t="n">
        <f aca="false">IFERROR(T1122/P1122,"")</f>
        <v>17100</v>
      </c>
      <c r="AC1122" s="25" t="n">
        <f aca="false">IFERROR(T1122/Q1122,"")</f>
        <v>51300</v>
      </c>
      <c r="AD1122" s="25" t="n">
        <f aca="false">IFERROR(R1122/Q1122,"")</f>
        <v>80300</v>
      </c>
      <c r="AE1122" s="28" t="n">
        <f aca="false">IFERROR(R1122/T1122,"")</f>
        <v>1.56530214424951</v>
      </c>
      <c r="AF1122" s="29" t="str">
        <f aca="false">IF(A1122="","",IF(OR(O1122&gt;K1122,P1122&gt;O1122,Q1122&gt;P1122,K1122&gt;J1122),"CHECK","OK"))</f>
        <v>OK</v>
      </c>
    </row>
    <row r="1123" customFormat="false" ht="15" hidden="false" customHeight="false" outlineLevel="0" collapsed="false">
      <c r="A1123" s="21" t="n">
        <v>46266</v>
      </c>
      <c r="B1123" s="4" t="s">
        <v>115</v>
      </c>
      <c r="C1123" s="4" t="s">
        <v>120</v>
      </c>
      <c r="D1123" s="4" t="s">
        <v>127</v>
      </c>
      <c r="E1123" s="16" t="n">
        <v>0</v>
      </c>
      <c r="F1123" s="16" t="n">
        <v>13400</v>
      </c>
      <c r="G1123" s="14" t="n">
        <v>14208</v>
      </c>
      <c r="H1123" s="14" t="n">
        <v>436</v>
      </c>
      <c r="I1123" s="14" t="n">
        <v>451</v>
      </c>
      <c r="J1123" s="14" t="n">
        <v>12</v>
      </c>
      <c r="K1123" s="14" t="n">
        <v>9</v>
      </c>
      <c r="L1123" s="14" t="n">
        <v>6</v>
      </c>
      <c r="M1123" s="14" t="n">
        <v>4</v>
      </c>
      <c r="N1123" s="14" t="n">
        <v>2</v>
      </c>
      <c r="O1123" s="14" t="n">
        <v>6</v>
      </c>
      <c r="P1123" s="14" t="n">
        <v>5</v>
      </c>
      <c r="Q1123" s="14" t="n">
        <v>3</v>
      </c>
      <c r="R1123" s="16" t="n">
        <v>224100</v>
      </c>
      <c r="S1123" s="24" t="n">
        <v>21</v>
      </c>
      <c r="T1123" s="25" t="n">
        <f aca="false">IF(A1123="","",E1123+F1123)</f>
        <v>13400</v>
      </c>
      <c r="U1123" s="26" t="n">
        <f aca="false">IFERROR(H1123/G1123,"")</f>
        <v>0.0306869369369369</v>
      </c>
      <c r="V1123" s="27" t="n">
        <f aca="false">IFERROR(J1123/I1123,"")</f>
        <v>0.0266075388026608</v>
      </c>
      <c r="W1123" s="27" t="n">
        <f aca="false">IFERROR(K1123/J1123,"")</f>
        <v>0.75</v>
      </c>
      <c r="X1123" s="25" t="n">
        <f aca="false">IFERROR(T1123/K1123,"")</f>
        <v>1488.88888888889</v>
      </c>
      <c r="Y1123" s="27" t="n">
        <f aca="false">IFERROR(O1123/K1123,"")</f>
        <v>0.666666666666667</v>
      </c>
      <c r="Z1123" s="27" t="n">
        <f aca="false">IFERROR(P1123/O1123,"")</f>
        <v>0.833333333333333</v>
      </c>
      <c r="AA1123" s="27" t="n">
        <f aca="false">IFERROR(Q1123/P1123,"")</f>
        <v>0.6</v>
      </c>
      <c r="AB1123" s="25" t="n">
        <f aca="false">IFERROR(T1123/P1123,"")</f>
        <v>2680</v>
      </c>
      <c r="AC1123" s="25" t="n">
        <f aca="false">IFERROR(T1123/Q1123,"")</f>
        <v>4466.66666666667</v>
      </c>
      <c r="AD1123" s="25" t="n">
        <f aca="false">IFERROR(R1123/Q1123,"")</f>
        <v>74700</v>
      </c>
      <c r="AE1123" s="28" t="n">
        <f aca="false">IFERROR(R1123/T1123,"")</f>
        <v>16.7238805970149</v>
      </c>
      <c r="AF1123" s="29" t="str">
        <f aca="false">IF(A1123="","",IF(OR(O1123&gt;K1123,P1123&gt;O1123,Q1123&gt;P1123,K1123&gt;J1123),"CHECK","OK"))</f>
        <v>OK</v>
      </c>
    </row>
    <row r="1124" customFormat="false" ht="15" hidden="false" customHeight="false" outlineLevel="0" collapsed="false">
      <c r="A1124" s="21" t="n">
        <v>46266</v>
      </c>
      <c r="B1124" s="4" t="s">
        <v>115</v>
      </c>
      <c r="C1124" s="4" t="s">
        <v>120</v>
      </c>
      <c r="D1124" s="4" t="s">
        <v>128</v>
      </c>
      <c r="E1124" s="16" t="n">
        <v>0</v>
      </c>
      <c r="F1124" s="16" t="n">
        <v>4300</v>
      </c>
      <c r="G1124" s="14" t="n">
        <v>6264</v>
      </c>
      <c r="H1124" s="14" t="n">
        <v>292</v>
      </c>
      <c r="I1124" s="14" t="n">
        <v>220</v>
      </c>
      <c r="J1124" s="14" t="n">
        <v>51</v>
      </c>
      <c r="K1124" s="14" t="n">
        <v>34</v>
      </c>
      <c r="L1124" s="14" t="n">
        <v>38</v>
      </c>
      <c r="M1124" s="14" t="n">
        <v>5</v>
      </c>
      <c r="N1124" s="14" t="n">
        <v>8</v>
      </c>
      <c r="O1124" s="14" t="n">
        <v>21</v>
      </c>
      <c r="P1124" s="14" t="n">
        <v>17</v>
      </c>
      <c r="Q1124" s="14" t="n">
        <v>10</v>
      </c>
      <c r="R1124" s="16" t="n">
        <v>821100</v>
      </c>
      <c r="S1124" s="24" t="n">
        <v>11</v>
      </c>
      <c r="T1124" s="25" t="n">
        <f aca="false">IF(A1124="","",E1124+F1124)</f>
        <v>4300</v>
      </c>
      <c r="U1124" s="26" t="n">
        <f aca="false">IFERROR(H1124/G1124,"")</f>
        <v>0.0466155810983397</v>
      </c>
      <c r="V1124" s="27" t="n">
        <f aca="false">IFERROR(J1124/I1124,"")</f>
        <v>0.231818181818182</v>
      </c>
      <c r="W1124" s="27" t="n">
        <f aca="false">IFERROR(K1124/J1124,"")</f>
        <v>0.666666666666667</v>
      </c>
      <c r="X1124" s="25" t="n">
        <f aca="false">IFERROR(T1124/K1124,"")</f>
        <v>126.470588235294</v>
      </c>
      <c r="Y1124" s="27" t="n">
        <f aca="false">IFERROR(O1124/K1124,"")</f>
        <v>0.617647058823529</v>
      </c>
      <c r="Z1124" s="27" t="n">
        <f aca="false">IFERROR(P1124/O1124,"")</f>
        <v>0.80952380952381</v>
      </c>
      <c r="AA1124" s="27" t="n">
        <f aca="false">IFERROR(Q1124/P1124,"")</f>
        <v>0.588235294117647</v>
      </c>
      <c r="AB1124" s="25" t="n">
        <f aca="false">IFERROR(T1124/P1124,"")</f>
        <v>252.941176470588</v>
      </c>
      <c r="AC1124" s="25" t="n">
        <f aca="false">IFERROR(T1124/Q1124,"")</f>
        <v>430</v>
      </c>
      <c r="AD1124" s="25" t="n">
        <f aca="false">IFERROR(R1124/Q1124,"")</f>
        <v>82110</v>
      </c>
      <c r="AE1124" s="28" t="n">
        <f aca="false">IFERROR(R1124/T1124,"")</f>
        <v>190.953488372093</v>
      </c>
      <c r="AF1124" s="29" t="str">
        <f aca="false">IF(A1124="","",IF(OR(O1124&gt;K1124,P1124&gt;O1124,Q1124&gt;P1124,K1124&gt;J1124),"CHECK","OK"))</f>
        <v>OK</v>
      </c>
    </row>
    <row r="1125" customFormat="false" ht="15" hidden="false" customHeight="false" outlineLevel="0" collapsed="false">
      <c r="A1125" s="21" t="n">
        <v>46266</v>
      </c>
      <c r="B1125" s="4" t="s">
        <v>115</v>
      </c>
      <c r="C1125" s="4" t="s">
        <v>120</v>
      </c>
      <c r="D1125" s="4" t="s">
        <v>129</v>
      </c>
      <c r="E1125" s="16" t="n">
        <v>0</v>
      </c>
      <c r="F1125" s="16" t="n">
        <v>8300</v>
      </c>
      <c r="G1125" s="14" t="n">
        <v>8748</v>
      </c>
      <c r="H1125" s="14" t="n">
        <v>86</v>
      </c>
      <c r="I1125" s="14" t="n">
        <v>72</v>
      </c>
      <c r="J1125" s="14" t="n">
        <v>1</v>
      </c>
      <c r="K1125" s="14" t="n">
        <v>0</v>
      </c>
      <c r="L1125" s="14" t="n">
        <v>0</v>
      </c>
      <c r="M1125" s="14" t="n">
        <v>0</v>
      </c>
      <c r="N1125" s="14" t="n">
        <v>1</v>
      </c>
      <c r="O1125" s="14" t="n">
        <v>0</v>
      </c>
      <c r="P1125" s="14" t="n">
        <v>0</v>
      </c>
      <c r="Q1125" s="14" t="n">
        <v>0</v>
      </c>
      <c r="R1125" s="16" t="n">
        <v>0</v>
      </c>
      <c r="S1125" s="24" t="n">
        <v>15</v>
      </c>
      <c r="T1125" s="25" t="n">
        <f aca="false">IF(A1125="","",E1125+F1125)</f>
        <v>8300</v>
      </c>
      <c r="U1125" s="26" t="n">
        <f aca="false">IFERROR(H1125/G1125,"")</f>
        <v>0.00983081847279378</v>
      </c>
      <c r="V1125" s="27" t="n">
        <f aca="false">IFERROR(J1125/I1125,"")</f>
        <v>0.0138888888888889</v>
      </c>
      <c r="W1125" s="27" t="n">
        <f aca="false">IFERROR(K1125/J1125,"")</f>
        <v>0</v>
      </c>
      <c r="X1125" s="25" t="str">
        <f aca="false">IFERROR(T1125/K1125,"")</f>
        <v/>
      </c>
      <c r="Y1125" s="27" t="str">
        <f aca="false">IFERROR(O1125/K1125,"")</f>
        <v/>
      </c>
      <c r="Z1125" s="27" t="str">
        <f aca="false">IFERROR(P1125/O1125,"")</f>
        <v/>
      </c>
      <c r="AA1125" s="27" t="str">
        <f aca="false">IFERROR(Q1125/P1125,"")</f>
        <v/>
      </c>
      <c r="AB1125" s="25" t="str">
        <f aca="false">IFERROR(T1125/P1125,"")</f>
        <v/>
      </c>
      <c r="AC1125" s="25" t="str">
        <f aca="false">IFERROR(T1125/Q1125,"")</f>
        <v/>
      </c>
      <c r="AD1125" s="25" t="str">
        <f aca="false">IFERROR(R1125/Q1125,"")</f>
        <v/>
      </c>
      <c r="AE1125" s="28" t="n">
        <f aca="false">IFERROR(R1125/T1125,"")</f>
        <v>0</v>
      </c>
      <c r="AF1125" s="29" t="str">
        <f aca="false">IF(A1125="","",IF(OR(O1125&gt;K1125,P1125&gt;O1125,Q1125&gt;P1125,K1125&gt;J1125),"CHECK","OK"))</f>
        <v>OK</v>
      </c>
    </row>
    <row r="1126" customFormat="false" ht="15" hidden="false" customHeight="false" outlineLevel="0" collapsed="false">
      <c r="A1126" s="21" t="n">
        <v>46266</v>
      </c>
      <c r="B1126" s="4" t="s">
        <v>115</v>
      </c>
      <c r="C1126" s="4" t="s">
        <v>120</v>
      </c>
      <c r="D1126" s="4" t="s">
        <v>130</v>
      </c>
      <c r="E1126" s="16" t="n">
        <v>0</v>
      </c>
      <c r="F1126" s="16" t="n">
        <v>0</v>
      </c>
      <c r="G1126" s="14" t="n">
        <v>0</v>
      </c>
      <c r="H1126" s="14" t="n">
        <v>0</v>
      </c>
      <c r="I1126" s="14" t="n">
        <v>0</v>
      </c>
      <c r="J1126" s="14" t="n">
        <v>5</v>
      </c>
      <c r="K1126" s="14" t="n">
        <v>3</v>
      </c>
      <c r="L1126" s="14" t="n">
        <v>0</v>
      </c>
      <c r="M1126" s="14" t="n">
        <v>0</v>
      </c>
      <c r="N1126" s="14" t="n">
        <v>5</v>
      </c>
      <c r="O1126" s="14" t="n">
        <v>2</v>
      </c>
      <c r="P1126" s="14" t="n">
        <v>2</v>
      </c>
      <c r="Q1126" s="14" t="n">
        <v>1</v>
      </c>
      <c r="R1126" s="16" t="n">
        <v>90100</v>
      </c>
      <c r="S1126" s="24" t="n">
        <v>14</v>
      </c>
      <c r="T1126" s="25" t="n">
        <f aca="false">IF(A1126="","",E1126+F1126)</f>
        <v>0</v>
      </c>
      <c r="U1126" s="26" t="str">
        <f aca="false">IFERROR(H1126/G1126,"")</f>
        <v/>
      </c>
      <c r="V1126" s="27" t="str">
        <f aca="false">IFERROR(J1126/I1126,"")</f>
        <v/>
      </c>
      <c r="W1126" s="27" t="n">
        <f aca="false">IFERROR(K1126/J1126,"")</f>
        <v>0.6</v>
      </c>
      <c r="X1126" s="25" t="n">
        <f aca="false">IFERROR(T1126/K1126,"")</f>
        <v>0</v>
      </c>
      <c r="Y1126" s="27" t="n">
        <f aca="false">IFERROR(O1126/K1126,"")</f>
        <v>0.666666666666667</v>
      </c>
      <c r="Z1126" s="27" t="n">
        <f aca="false">IFERROR(P1126/O1126,"")</f>
        <v>1</v>
      </c>
      <c r="AA1126" s="27" t="n">
        <f aca="false">IFERROR(Q1126/P1126,"")</f>
        <v>0.5</v>
      </c>
      <c r="AB1126" s="25" t="n">
        <f aca="false">IFERROR(T1126/P1126,"")</f>
        <v>0</v>
      </c>
      <c r="AC1126" s="25" t="n">
        <f aca="false">IFERROR(T1126/Q1126,"")</f>
        <v>0</v>
      </c>
      <c r="AD1126" s="25" t="n">
        <f aca="false">IFERROR(R1126/Q1126,"")</f>
        <v>90100</v>
      </c>
      <c r="AE1126" s="28" t="str">
        <f aca="false">IFERROR(R1126/T1126,"")</f>
        <v/>
      </c>
      <c r="AF1126" s="29" t="str">
        <f aca="false">IF(A1126="","",IF(OR(O1126&gt;K1126,P1126&gt;O1126,Q1126&gt;P1126,K1126&gt;J1126),"CHECK","OK"))</f>
        <v>OK</v>
      </c>
    </row>
    <row r="1127" customFormat="false" ht="15" hidden="false" customHeight="false" outlineLevel="0" collapsed="false">
      <c r="A1127" s="21" t="n">
        <v>46266</v>
      </c>
      <c r="B1127" s="4" t="s">
        <v>115</v>
      </c>
      <c r="C1127" s="4" t="s">
        <v>120</v>
      </c>
      <c r="D1127" s="4" t="s">
        <v>131</v>
      </c>
      <c r="E1127" s="16" t="n">
        <v>0</v>
      </c>
      <c r="F1127" s="16" t="n">
        <v>2600</v>
      </c>
      <c r="G1127" s="14" t="n">
        <v>3231</v>
      </c>
      <c r="H1127" s="14" t="n">
        <v>63</v>
      </c>
      <c r="I1127" s="14" t="n">
        <v>41</v>
      </c>
      <c r="J1127" s="14" t="n">
        <v>2</v>
      </c>
      <c r="K1127" s="14" t="n">
        <v>1</v>
      </c>
      <c r="L1127" s="14" t="n">
        <v>1</v>
      </c>
      <c r="M1127" s="14" t="n">
        <v>1</v>
      </c>
      <c r="N1127" s="14" t="n">
        <v>0</v>
      </c>
      <c r="O1127" s="14" t="n">
        <v>1</v>
      </c>
      <c r="P1127" s="14" t="n">
        <v>1</v>
      </c>
      <c r="Q1127" s="14" t="n">
        <v>0</v>
      </c>
      <c r="R1127" s="16" t="n">
        <v>0</v>
      </c>
      <c r="S1127" s="24" t="n">
        <v>12</v>
      </c>
      <c r="T1127" s="25" t="n">
        <f aca="false">IF(A1127="","",E1127+F1127)</f>
        <v>2600</v>
      </c>
      <c r="U1127" s="26" t="n">
        <f aca="false">IFERROR(H1127/G1127,"")</f>
        <v>0.0194986072423398</v>
      </c>
      <c r="V1127" s="27" t="n">
        <f aca="false">IFERROR(J1127/I1127,"")</f>
        <v>0.0487804878048781</v>
      </c>
      <c r="W1127" s="27" t="n">
        <f aca="false">IFERROR(K1127/J1127,"")</f>
        <v>0.5</v>
      </c>
      <c r="X1127" s="25" t="n">
        <f aca="false">IFERROR(T1127/K1127,"")</f>
        <v>2600</v>
      </c>
      <c r="Y1127" s="27" t="n">
        <f aca="false">IFERROR(O1127/K1127,"")</f>
        <v>1</v>
      </c>
      <c r="Z1127" s="27" t="n">
        <f aca="false">IFERROR(P1127/O1127,"")</f>
        <v>1</v>
      </c>
      <c r="AA1127" s="27" t="n">
        <f aca="false">IFERROR(Q1127/P1127,"")</f>
        <v>0</v>
      </c>
      <c r="AB1127" s="25" t="n">
        <f aca="false">IFERROR(T1127/P1127,"")</f>
        <v>2600</v>
      </c>
      <c r="AC1127" s="25" t="str">
        <f aca="false">IFERROR(T1127/Q1127,"")</f>
        <v/>
      </c>
      <c r="AD1127" s="25" t="str">
        <f aca="false">IFERROR(R1127/Q1127,"")</f>
        <v/>
      </c>
      <c r="AE1127" s="28" t="n">
        <f aca="false">IFERROR(R1127/T1127,"")</f>
        <v>0</v>
      </c>
      <c r="AF1127" s="29" t="str">
        <f aca="false">IF(A1127="","",IF(OR(O1127&gt;K1127,P1127&gt;O1127,Q1127&gt;P1127,K1127&gt;J1127),"CHECK","OK"))</f>
        <v>OK</v>
      </c>
    </row>
    <row r="1128" customFormat="false" ht="15" hidden="false" customHeight="false" outlineLevel="0" collapsed="false">
      <c r="A1128" s="21" t="n">
        <v>46266</v>
      </c>
      <c r="B1128" s="4" t="s">
        <v>115</v>
      </c>
      <c r="C1128" s="4" t="s">
        <v>120</v>
      </c>
      <c r="D1128" s="4" t="s">
        <v>132</v>
      </c>
      <c r="E1128" s="16" t="n">
        <v>0</v>
      </c>
      <c r="F1128" s="16" t="n">
        <v>0</v>
      </c>
      <c r="G1128" s="14" t="n">
        <v>0</v>
      </c>
      <c r="H1128" s="14" t="n">
        <v>0</v>
      </c>
      <c r="I1128" s="14" t="n">
        <v>0</v>
      </c>
      <c r="J1128" s="14" t="n">
        <v>3</v>
      </c>
      <c r="K1128" s="14" t="n">
        <v>2</v>
      </c>
      <c r="L1128" s="14" t="n">
        <v>2</v>
      </c>
      <c r="M1128" s="14" t="n">
        <v>1</v>
      </c>
      <c r="N1128" s="14" t="n">
        <v>0</v>
      </c>
      <c r="O1128" s="14" t="n">
        <v>2</v>
      </c>
      <c r="P1128" s="14" t="n">
        <v>2</v>
      </c>
      <c r="Q1128" s="14" t="n">
        <v>1</v>
      </c>
      <c r="R1128" s="16" t="n">
        <v>78800</v>
      </c>
      <c r="S1128" s="24" t="n">
        <v>11</v>
      </c>
      <c r="T1128" s="25" t="n">
        <f aca="false">IF(A1128="","",E1128+F1128)</f>
        <v>0</v>
      </c>
      <c r="U1128" s="26" t="str">
        <f aca="false">IFERROR(H1128/G1128,"")</f>
        <v/>
      </c>
      <c r="V1128" s="27" t="str">
        <f aca="false">IFERROR(J1128/I1128,"")</f>
        <v/>
      </c>
      <c r="W1128" s="27" t="n">
        <f aca="false">IFERROR(K1128/J1128,"")</f>
        <v>0.666666666666667</v>
      </c>
      <c r="X1128" s="25" t="n">
        <f aca="false">IFERROR(T1128/K1128,"")</f>
        <v>0</v>
      </c>
      <c r="Y1128" s="27" t="n">
        <f aca="false">IFERROR(O1128/K1128,"")</f>
        <v>1</v>
      </c>
      <c r="Z1128" s="27" t="n">
        <f aca="false">IFERROR(P1128/O1128,"")</f>
        <v>1</v>
      </c>
      <c r="AA1128" s="27" t="n">
        <f aca="false">IFERROR(Q1128/P1128,"")</f>
        <v>0.5</v>
      </c>
      <c r="AB1128" s="25" t="n">
        <f aca="false">IFERROR(T1128/P1128,"")</f>
        <v>0</v>
      </c>
      <c r="AC1128" s="25" t="n">
        <f aca="false">IFERROR(T1128/Q1128,"")</f>
        <v>0</v>
      </c>
      <c r="AD1128" s="25" t="n">
        <f aca="false">IFERROR(R1128/Q1128,"")</f>
        <v>78800</v>
      </c>
      <c r="AE1128" s="28" t="str">
        <f aca="false">IFERROR(R1128/T1128,"")</f>
        <v/>
      </c>
      <c r="AF1128" s="29" t="str">
        <f aca="false">IF(A1128="","",IF(OR(O1128&gt;K1128,P1128&gt;O1128,Q1128&gt;P1128,K1128&gt;J1128),"CHECK","OK"))</f>
        <v>OK</v>
      </c>
    </row>
    <row r="1129" customFormat="false" ht="15" hidden="false" customHeight="false" outlineLevel="0" collapsed="false">
      <c r="A1129" s="21" t="n">
        <v>46266</v>
      </c>
      <c r="B1129" s="4" t="s">
        <v>115</v>
      </c>
      <c r="C1129" s="4" t="s">
        <v>120</v>
      </c>
      <c r="D1129" s="4" t="s">
        <v>133</v>
      </c>
      <c r="E1129" s="16" t="n">
        <v>0</v>
      </c>
      <c r="F1129" s="16" t="n">
        <v>0</v>
      </c>
      <c r="G1129" s="14" t="n">
        <v>0</v>
      </c>
      <c r="H1129" s="14" t="n">
        <v>0</v>
      </c>
      <c r="I1129" s="14" t="n">
        <v>101</v>
      </c>
      <c r="J1129" s="14" t="n">
        <v>5</v>
      </c>
      <c r="K1129" s="14" t="n">
        <v>3</v>
      </c>
      <c r="L1129" s="14" t="n">
        <v>2</v>
      </c>
      <c r="M1129" s="14" t="n">
        <v>2</v>
      </c>
      <c r="N1129" s="14" t="n">
        <v>1</v>
      </c>
      <c r="O1129" s="14" t="n">
        <v>2</v>
      </c>
      <c r="P1129" s="14" t="n">
        <v>2</v>
      </c>
      <c r="Q1129" s="14" t="n">
        <v>1</v>
      </c>
      <c r="R1129" s="16" t="n">
        <v>91600</v>
      </c>
      <c r="S1129" s="24" t="n">
        <v>9</v>
      </c>
      <c r="T1129" s="25" t="n">
        <f aca="false">IF(A1129="","",E1129+F1129)</f>
        <v>0</v>
      </c>
      <c r="U1129" s="26" t="str">
        <f aca="false">IFERROR(H1129/G1129,"")</f>
        <v/>
      </c>
      <c r="V1129" s="27" t="n">
        <f aca="false">IFERROR(J1129/I1129,"")</f>
        <v>0.0495049504950495</v>
      </c>
      <c r="W1129" s="27" t="n">
        <f aca="false">IFERROR(K1129/J1129,"")</f>
        <v>0.6</v>
      </c>
      <c r="X1129" s="25" t="n">
        <f aca="false">IFERROR(T1129/K1129,"")</f>
        <v>0</v>
      </c>
      <c r="Y1129" s="27" t="n">
        <f aca="false">IFERROR(O1129/K1129,"")</f>
        <v>0.666666666666667</v>
      </c>
      <c r="Z1129" s="27" t="n">
        <f aca="false">IFERROR(P1129/O1129,"")</f>
        <v>1</v>
      </c>
      <c r="AA1129" s="27" t="n">
        <f aca="false">IFERROR(Q1129/P1129,"")</f>
        <v>0.5</v>
      </c>
      <c r="AB1129" s="25" t="n">
        <f aca="false">IFERROR(T1129/P1129,"")</f>
        <v>0</v>
      </c>
      <c r="AC1129" s="25" t="n">
        <f aca="false">IFERROR(T1129/Q1129,"")</f>
        <v>0</v>
      </c>
      <c r="AD1129" s="25" t="n">
        <f aca="false">IFERROR(R1129/Q1129,"")</f>
        <v>91600</v>
      </c>
      <c r="AE1129" s="28" t="str">
        <f aca="false">IFERROR(R1129/T1129,"")</f>
        <v/>
      </c>
      <c r="AF1129" s="29" t="str">
        <f aca="false">IF(A1129="","",IF(OR(O1129&gt;K1129,P1129&gt;O1129,Q1129&gt;P1129,K1129&gt;J1129),"CHECK","OK"))</f>
        <v>OK</v>
      </c>
    </row>
    <row r="1130" customFormat="false" ht="15" hidden="false" customHeight="false" outlineLevel="0" collapsed="false">
      <c r="A1130" s="21" t="n">
        <v>46266</v>
      </c>
      <c r="B1130" s="4" t="s">
        <v>115</v>
      </c>
      <c r="C1130" s="4" t="s">
        <v>122</v>
      </c>
      <c r="D1130" s="4" t="s">
        <v>111</v>
      </c>
      <c r="E1130" s="16" t="n">
        <v>54500</v>
      </c>
      <c r="F1130" s="16" t="n">
        <v>3900</v>
      </c>
      <c r="G1130" s="14" t="n">
        <v>12207</v>
      </c>
      <c r="H1130" s="14" t="n">
        <v>499</v>
      </c>
      <c r="I1130" s="14" t="n">
        <v>411</v>
      </c>
      <c r="J1130" s="14" t="n">
        <v>27</v>
      </c>
      <c r="K1130" s="14" t="n">
        <v>19</v>
      </c>
      <c r="L1130" s="14" t="n">
        <v>14</v>
      </c>
      <c r="M1130" s="14" t="n">
        <v>9</v>
      </c>
      <c r="N1130" s="14" t="n">
        <v>4</v>
      </c>
      <c r="O1130" s="14" t="n">
        <v>12</v>
      </c>
      <c r="P1130" s="14" t="n">
        <v>10</v>
      </c>
      <c r="Q1130" s="14" t="n">
        <v>9</v>
      </c>
      <c r="R1130" s="16" t="n">
        <v>45600</v>
      </c>
      <c r="S1130" s="24" t="n">
        <v>11</v>
      </c>
      <c r="T1130" s="25" t="n">
        <f aca="false">IF(A1130="","",E1130+F1130)</f>
        <v>58400</v>
      </c>
      <c r="U1130" s="26" t="n">
        <f aca="false">IFERROR(H1130/G1130,"")</f>
        <v>0.0408781846481527</v>
      </c>
      <c r="V1130" s="27" t="n">
        <f aca="false">IFERROR(J1130/I1130,"")</f>
        <v>0.0656934306569343</v>
      </c>
      <c r="W1130" s="27" t="n">
        <f aca="false">IFERROR(K1130/J1130,"")</f>
        <v>0.703703703703704</v>
      </c>
      <c r="X1130" s="25" t="n">
        <f aca="false">IFERROR(T1130/K1130,"")</f>
        <v>3073.68421052632</v>
      </c>
      <c r="Y1130" s="27" t="n">
        <f aca="false">IFERROR(O1130/K1130,"")</f>
        <v>0.631578947368421</v>
      </c>
      <c r="Z1130" s="27" t="n">
        <f aca="false">IFERROR(P1130/O1130,"")</f>
        <v>0.833333333333333</v>
      </c>
      <c r="AA1130" s="27" t="n">
        <f aca="false">IFERROR(Q1130/P1130,"")</f>
        <v>0.9</v>
      </c>
      <c r="AB1130" s="25" t="n">
        <f aca="false">IFERROR(T1130/P1130,"")</f>
        <v>5840</v>
      </c>
      <c r="AC1130" s="25" t="n">
        <f aca="false">IFERROR(T1130/Q1130,"")</f>
        <v>6488.88888888889</v>
      </c>
      <c r="AD1130" s="25" t="n">
        <f aca="false">IFERROR(R1130/Q1130,"")</f>
        <v>5066.66666666667</v>
      </c>
      <c r="AE1130" s="28" t="n">
        <f aca="false">IFERROR(R1130/T1130,"")</f>
        <v>0.780821917808219</v>
      </c>
      <c r="AF1130" s="29" t="str">
        <f aca="false">IF(A1130="","",IF(OR(O1130&gt;K1130,P1130&gt;O1130,Q1130&gt;P1130,K1130&gt;J1130),"CHECK","OK"))</f>
        <v>OK</v>
      </c>
    </row>
    <row r="1131" customFormat="false" ht="15" hidden="false" customHeight="false" outlineLevel="0" collapsed="false">
      <c r="A1131" s="21" t="n">
        <v>46266</v>
      </c>
      <c r="B1131" s="4" t="s">
        <v>115</v>
      </c>
      <c r="C1131" s="4" t="s">
        <v>122</v>
      </c>
      <c r="D1131" s="4" t="s">
        <v>117</v>
      </c>
      <c r="E1131" s="16" t="n">
        <v>9700</v>
      </c>
      <c r="F1131" s="16" t="n">
        <v>1000</v>
      </c>
      <c r="G1131" s="14" t="n">
        <v>2779</v>
      </c>
      <c r="H1131" s="14" t="n">
        <v>306</v>
      </c>
      <c r="I1131" s="14" t="n">
        <v>256</v>
      </c>
      <c r="J1131" s="14" t="n">
        <v>26</v>
      </c>
      <c r="K1131" s="14" t="n">
        <v>23</v>
      </c>
      <c r="L1131" s="14" t="n">
        <v>13</v>
      </c>
      <c r="M1131" s="14" t="n">
        <v>9</v>
      </c>
      <c r="N1131" s="14" t="n">
        <v>4</v>
      </c>
      <c r="O1131" s="14" t="n">
        <v>18</v>
      </c>
      <c r="P1131" s="14" t="n">
        <v>16</v>
      </c>
      <c r="Q1131" s="14" t="n">
        <v>14</v>
      </c>
      <c r="R1131" s="16" t="n">
        <v>63900</v>
      </c>
      <c r="S1131" s="24" t="n">
        <v>22</v>
      </c>
      <c r="T1131" s="25" t="n">
        <f aca="false">IF(A1131="","",E1131+F1131)</f>
        <v>10700</v>
      </c>
      <c r="U1131" s="26" t="n">
        <f aca="false">IFERROR(H1131/G1131,"")</f>
        <v>0.110111550917596</v>
      </c>
      <c r="V1131" s="27" t="n">
        <f aca="false">IFERROR(J1131/I1131,"")</f>
        <v>0.1015625</v>
      </c>
      <c r="W1131" s="27" t="n">
        <f aca="false">IFERROR(K1131/J1131,"")</f>
        <v>0.884615384615385</v>
      </c>
      <c r="X1131" s="25" t="n">
        <f aca="false">IFERROR(T1131/K1131,"")</f>
        <v>465.217391304348</v>
      </c>
      <c r="Y1131" s="27" t="n">
        <f aca="false">IFERROR(O1131/K1131,"")</f>
        <v>0.782608695652174</v>
      </c>
      <c r="Z1131" s="27" t="n">
        <f aca="false">IFERROR(P1131/O1131,"")</f>
        <v>0.888888888888889</v>
      </c>
      <c r="AA1131" s="27" t="n">
        <f aca="false">IFERROR(Q1131/P1131,"")</f>
        <v>0.875</v>
      </c>
      <c r="AB1131" s="25" t="n">
        <f aca="false">IFERROR(T1131/P1131,"")</f>
        <v>668.75</v>
      </c>
      <c r="AC1131" s="25" t="n">
        <f aca="false">IFERROR(T1131/Q1131,"")</f>
        <v>764.285714285714</v>
      </c>
      <c r="AD1131" s="25" t="n">
        <f aca="false">IFERROR(R1131/Q1131,"")</f>
        <v>4564.28571428572</v>
      </c>
      <c r="AE1131" s="28" t="n">
        <f aca="false">IFERROR(R1131/T1131,"")</f>
        <v>5.97196261682243</v>
      </c>
      <c r="AF1131" s="29" t="str">
        <f aca="false">IF(A1131="","",IF(OR(O1131&gt;K1131,P1131&gt;O1131,Q1131&gt;P1131,K1131&gt;J1131),"CHECK","OK"))</f>
        <v>OK</v>
      </c>
    </row>
    <row r="1132" customFormat="false" ht="15" hidden="false" customHeight="false" outlineLevel="0" collapsed="false">
      <c r="A1132" s="21" t="n">
        <v>46266</v>
      </c>
      <c r="B1132" s="4" t="s">
        <v>115</v>
      </c>
      <c r="C1132" s="4" t="s">
        <v>122</v>
      </c>
      <c r="D1132" s="4" t="s">
        <v>121</v>
      </c>
      <c r="E1132" s="16" t="n">
        <v>36200</v>
      </c>
      <c r="F1132" s="16" t="n">
        <v>2600</v>
      </c>
      <c r="G1132" s="14" t="n">
        <v>51963</v>
      </c>
      <c r="H1132" s="14" t="n">
        <v>585</v>
      </c>
      <c r="I1132" s="14" t="n">
        <v>518</v>
      </c>
      <c r="J1132" s="14" t="n">
        <v>24</v>
      </c>
      <c r="K1132" s="14" t="n">
        <v>12</v>
      </c>
      <c r="L1132" s="14" t="n">
        <v>12</v>
      </c>
      <c r="M1132" s="14" t="n">
        <v>8</v>
      </c>
      <c r="N1132" s="14" t="n">
        <v>4</v>
      </c>
      <c r="O1132" s="14" t="n">
        <v>7</v>
      </c>
      <c r="P1132" s="14" t="n">
        <v>5</v>
      </c>
      <c r="Q1132" s="14" t="n">
        <v>4</v>
      </c>
      <c r="R1132" s="16" t="n">
        <v>17800</v>
      </c>
      <c r="S1132" s="24" t="n">
        <v>20</v>
      </c>
      <c r="T1132" s="25" t="n">
        <f aca="false">IF(A1132="","",E1132+F1132)</f>
        <v>38800</v>
      </c>
      <c r="U1132" s="26" t="n">
        <f aca="false">IFERROR(H1132/G1132,"")</f>
        <v>0.0112580105074765</v>
      </c>
      <c r="V1132" s="27" t="n">
        <f aca="false">IFERROR(J1132/I1132,"")</f>
        <v>0.0463320463320463</v>
      </c>
      <c r="W1132" s="27" t="n">
        <f aca="false">IFERROR(K1132/J1132,"")</f>
        <v>0.5</v>
      </c>
      <c r="X1132" s="25" t="n">
        <f aca="false">IFERROR(T1132/K1132,"")</f>
        <v>3233.33333333333</v>
      </c>
      <c r="Y1132" s="27" t="n">
        <f aca="false">IFERROR(O1132/K1132,"")</f>
        <v>0.583333333333333</v>
      </c>
      <c r="Z1132" s="27" t="n">
        <f aca="false">IFERROR(P1132/O1132,"")</f>
        <v>0.714285714285714</v>
      </c>
      <c r="AA1132" s="27" t="n">
        <f aca="false">IFERROR(Q1132/P1132,"")</f>
        <v>0.8</v>
      </c>
      <c r="AB1132" s="25" t="n">
        <f aca="false">IFERROR(T1132/P1132,"")</f>
        <v>7760</v>
      </c>
      <c r="AC1132" s="25" t="n">
        <f aca="false">IFERROR(T1132/Q1132,"")</f>
        <v>9700</v>
      </c>
      <c r="AD1132" s="25" t="n">
        <f aca="false">IFERROR(R1132/Q1132,"")</f>
        <v>4450</v>
      </c>
      <c r="AE1132" s="28" t="n">
        <f aca="false">IFERROR(R1132/T1132,"")</f>
        <v>0.458762886597938</v>
      </c>
      <c r="AF1132" s="29" t="str">
        <f aca="false">IF(A1132="","",IF(OR(O1132&gt;K1132,P1132&gt;O1132,Q1132&gt;P1132,K1132&gt;J1132),"CHECK","OK"))</f>
        <v>OK</v>
      </c>
    </row>
    <row r="1133" customFormat="false" ht="15" hidden="false" customHeight="false" outlineLevel="0" collapsed="false">
      <c r="A1133" s="21" t="n">
        <v>46266</v>
      </c>
      <c r="B1133" s="4" t="s">
        <v>115</v>
      </c>
      <c r="C1133" s="4" t="s">
        <v>122</v>
      </c>
      <c r="D1133" s="4" t="s">
        <v>123</v>
      </c>
      <c r="E1133" s="16" t="n">
        <v>17500</v>
      </c>
      <c r="F1133" s="16" t="n">
        <v>3300</v>
      </c>
      <c r="G1133" s="14" t="n">
        <v>63818</v>
      </c>
      <c r="H1133" s="14" t="n">
        <v>242</v>
      </c>
      <c r="I1133" s="14" t="n">
        <v>174</v>
      </c>
      <c r="J1133" s="14" t="n">
        <v>5</v>
      </c>
      <c r="K1133" s="14" t="n">
        <v>3</v>
      </c>
      <c r="L1133" s="14" t="n">
        <v>2</v>
      </c>
      <c r="M1133" s="14" t="n">
        <v>2</v>
      </c>
      <c r="N1133" s="14" t="n">
        <v>1</v>
      </c>
      <c r="O1133" s="14" t="n">
        <v>2</v>
      </c>
      <c r="P1133" s="14" t="n">
        <v>1</v>
      </c>
      <c r="Q1133" s="14" t="n">
        <v>1</v>
      </c>
      <c r="R1133" s="16" t="n">
        <v>3900</v>
      </c>
      <c r="S1133" s="24" t="n">
        <v>10</v>
      </c>
      <c r="T1133" s="25" t="n">
        <f aca="false">IF(A1133="","",E1133+F1133)</f>
        <v>20800</v>
      </c>
      <c r="U1133" s="26" t="n">
        <f aca="false">IFERROR(H1133/G1133,"")</f>
        <v>0.00379203359553731</v>
      </c>
      <c r="V1133" s="27" t="n">
        <f aca="false">IFERROR(J1133/I1133,"")</f>
        <v>0.028735632183908</v>
      </c>
      <c r="W1133" s="27" t="n">
        <f aca="false">IFERROR(K1133/J1133,"")</f>
        <v>0.6</v>
      </c>
      <c r="X1133" s="25" t="n">
        <f aca="false">IFERROR(T1133/K1133,"")</f>
        <v>6933.33333333333</v>
      </c>
      <c r="Y1133" s="27" t="n">
        <f aca="false">IFERROR(O1133/K1133,"")</f>
        <v>0.666666666666667</v>
      </c>
      <c r="Z1133" s="27" t="n">
        <f aca="false">IFERROR(P1133/O1133,"")</f>
        <v>0.5</v>
      </c>
      <c r="AA1133" s="27" t="n">
        <f aca="false">IFERROR(Q1133/P1133,"")</f>
        <v>1</v>
      </c>
      <c r="AB1133" s="25" t="n">
        <f aca="false">IFERROR(T1133/P1133,"")</f>
        <v>20800</v>
      </c>
      <c r="AC1133" s="25" t="n">
        <f aca="false">IFERROR(T1133/Q1133,"")</f>
        <v>20800</v>
      </c>
      <c r="AD1133" s="25" t="n">
        <f aca="false">IFERROR(R1133/Q1133,"")</f>
        <v>3900</v>
      </c>
      <c r="AE1133" s="28" t="n">
        <f aca="false">IFERROR(R1133/T1133,"")</f>
        <v>0.1875</v>
      </c>
      <c r="AF1133" s="29" t="str">
        <f aca="false">IF(A1133="","",IF(OR(O1133&gt;K1133,P1133&gt;O1133,Q1133&gt;P1133,K1133&gt;J1133),"CHECK","OK"))</f>
        <v>OK</v>
      </c>
    </row>
    <row r="1134" customFormat="false" ht="15" hidden="false" customHeight="false" outlineLevel="0" collapsed="false">
      <c r="A1134" s="21" t="n">
        <v>46266</v>
      </c>
      <c r="B1134" s="4" t="s">
        <v>115</v>
      </c>
      <c r="C1134" s="4" t="s">
        <v>122</v>
      </c>
      <c r="D1134" s="4" t="s">
        <v>126</v>
      </c>
      <c r="E1134" s="16" t="n">
        <v>26700</v>
      </c>
      <c r="F1134" s="16" t="n">
        <v>3900</v>
      </c>
      <c r="G1134" s="14" t="n">
        <v>72561</v>
      </c>
      <c r="H1134" s="14" t="n">
        <v>700</v>
      </c>
      <c r="I1134" s="14" t="n">
        <v>522</v>
      </c>
      <c r="J1134" s="14" t="n">
        <v>26</v>
      </c>
      <c r="K1134" s="14" t="n">
        <v>11</v>
      </c>
      <c r="L1134" s="14" t="n">
        <v>13</v>
      </c>
      <c r="M1134" s="14" t="n">
        <v>9</v>
      </c>
      <c r="N1134" s="14" t="n">
        <v>4</v>
      </c>
      <c r="O1134" s="14" t="n">
        <v>5</v>
      </c>
      <c r="P1134" s="14" t="n">
        <v>3</v>
      </c>
      <c r="Q1134" s="14" t="n">
        <v>2</v>
      </c>
      <c r="R1134" s="16" t="n">
        <v>8300</v>
      </c>
      <c r="S1134" s="24" t="n">
        <v>18</v>
      </c>
      <c r="T1134" s="25" t="n">
        <f aca="false">IF(A1134="","",E1134+F1134)</f>
        <v>30600</v>
      </c>
      <c r="U1134" s="26" t="n">
        <f aca="false">IFERROR(H1134/G1134,"")</f>
        <v>0.00964705558082165</v>
      </c>
      <c r="V1134" s="27" t="n">
        <f aca="false">IFERROR(J1134/I1134,"")</f>
        <v>0.0498084291187739</v>
      </c>
      <c r="W1134" s="27" t="n">
        <f aca="false">IFERROR(K1134/J1134,"")</f>
        <v>0.423076923076923</v>
      </c>
      <c r="X1134" s="25" t="n">
        <f aca="false">IFERROR(T1134/K1134,"")</f>
        <v>2781.81818181818</v>
      </c>
      <c r="Y1134" s="27" t="n">
        <f aca="false">IFERROR(O1134/K1134,"")</f>
        <v>0.454545454545455</v>
      </c>
      <c r="Z1134" s="27" t="n">
        <f aca="false">IFERROR(P1134/O1134,"")</f>
        <v>0.6</v>
      </c>
      <c r="AA1134" s="27" t="n">
        <f aca="false">IFERROR(Q1134/P1134,"")</f>
        <v>0.666666666666667</v>
      </c>
      <c r="AB1134" s="25" t="n">
        <f aca="false">IFERROR(T1134/P1134,"")</f>
        <v>10200</v>
      </c>
      <c r="AC1134" s="25" t="n">
        <f aca="false">IFERROR(T1134/Q1134,"")</f>
        <v>15300</v>
      </c>
      <c r="AD1134" s="25" t="n">
        <f aca="false">IFERROR(R1134/Q1134,"")</f>
        <v>4150</v>
      </c>
      <c r="AE1134" s="28" t="n">
        <f aca="false">IFERROR(R1134/T1134,"")</f>
        <v>0.271241830065359</v>
      </c>
      <c r="AF1134" s="29" t="str">
        <f aca="false">IF(A1134="","",IF(OR(O1134&gt;K1134,P1134&gt;O1134,Q1134&gt;P1134,K1134&gt;J1134),"CHECK","OK"))</f>
        <v>OK</v>
      </c>
    </row>
    <row r="1135" customFormat="false" ht="15" hidden="false" customHeight="false" outlineLevel="0" collapsed="false">
      <c r="A1135" s="21" t="n">
        <v>46266</v>
      </c>
      <c r="B1135" s="4" t="s">
        <v>115</v>
      </c>
      <c r="C1135" s="4" t="s">
        <v>122</v>
      </c>
      <c r="D1135" s="4" t="s">
        <v>127</v>
      </c>
      <c r="E1135" s="16" t="n">
        <v>0</v>
      </c>
      <c r="F1135" s="16" t="n">
        <v>7700</v>
      </c>
      <c r="G1135" s="14" t="n">
        <v>17190</v>
      </c>
      <c r="H1135" s="14" t="n">
        <v>464</v>
      </c>
      <c r="I1135" s="14" t="n">
        <v>437</v>
      </c>
      <c r="J1135" s="14" t="n">
        <v>14</v>
      </c>
      <c r="K1135" s="14" t="n">
        <v>11</v>
      </c>
      <c r="L1135" s="14" t="n">
        <v>7</v>
      </c>
      <c r="M1135" s="14" t="n">
        <v>5</v>
      </c>
      <c r="N1135" s="14" t="n">
        <v>2</v>
      </c>
      <c r="O1135" s="14" t="n">
        <v>7</v>
      </c>
      <c r="P1135" s="14" t="n">
        <v>6</v>
      </c>
      <c r="Q1135" s="14" t="n">
        <v>5</v>
      </c>
      <c r="R1135" s="16" t="n">
        <v>22700</v>
      </c>
      <c r="S1135" s="24" t="n">
        <v>23</v>
      </c>
      <c r="T1135" s="25" t="n">
        <f aca="false">IF(A1135="","",E1135+F1135)</f>
        <v>7700</v>
      </c>
      <c r="U1135" s="26" t="n">
        <f aca="false">IFERROR(H1135/G1135,"")</f>
        <v>0.0269924374636417</v>
      </c>
      <c r="V1135" s="27" t="n">
        <f aca="false">IFERROR(J1135/I1135,"")</f>
        <v>0.0320366132723112</v>
      </c>
      <c r="W1135" s="27" t="n">
        <f aca="false">IFERROR(K1135/J1135,"")</f>
        <v>0.785714285714286</v>
      </c>
      <c r="X1135" s="25" t="n">
        <f aca="false">IFERROR(T1135/K1135,"")</f>
        <v>700</v>
      </c>
      <c r="Y1135" s="27" t="n">
        <f aca="false">IFERROR(O1135/K1135,"")</f>
        <v>0.636363636363636</v>
      </c>
      <c r="Z1135" s="27" t="n">
        <f aca="false">IFERROR(P1135/O1135,"")</f>
        <v>0.857142857142857</v>
      </c>
      <c r="AA1135" s="27" t="n">
        <f aca="false">IFERROR(Q1135/P1135,"")</f>
        <v>0.833333333333333</v>
      </c>
      <c r="AB1135" s="25" t="n">
        <f aca="false">IFERROR(T1135/P1135,"")</f>
        <v>1283.33333333333</v>
      </c>
      <c r="AC1135" s="25" t="n">
        <f aca="false">IFERROR(T1135/Q1135,"")</f>
        <v>1540</v>
      </c>
      <c r="AD1135" s="25" t="n">
        <f aca="false">IFERROR(R1135/Q1135,"")</f>
        <v>4540</v>
      </c>
      <c r="AE1135" s="28" t="n">
        <f aca="false">IFERROR(R1135/T1135,"")</f>
        <v>2.94805194805195</v>
      </c>
      <c r="AF1135" s="29" t="str">
        <f aca="false">IF(A1135="","",IF(OR(O1135&gt;K1135,P1135&gt;O1135,Q1135&gt;P1135,K1135&gt;J1135),"CHECK","OK"))</f>
        <v>OK</v>
      </c>
    </row>
    <row r="1136" customFormat="false" ht="15" hidden="false" customHeight="false" outlineLevel="0" collapsed="false">
      <c r="A1136" s="21" t="n">
        <v>46266</v>
      </c>
      <c r="B1136" s="4" t="s">
        <v>115</v>
      </c>
      <c r="C1136" s="4" t="s">
        <v>122</v>
      </c>
      <c r="D1136" s="4" t="s">
        <v>128</v>
      </c>
      <c r="E1136" s="16" t="n">
        <v>0</v>
      </c>
      <c r="F1136" s="16" t="n">
        <v>2700</v>
      </c>
      <c r="G1136" s="14" t="n">
        <v>7997</v>
      </c>
      <c r="H1136" s="14" t="n">
        <v>417</v>
      </c>
      <c r="I1136" s="14" t="n">
        <v>350</v>
      </c>
      <c r="J1136" s="14" t="n">
        <v>92</v>
      </c>
      <c r="K1136" s="14" t="n">
        <v>65</v>
      </c>
      <c r="L1136" s="14" t="n">
        <v>69</v>
      </c>
      <c r="M1136" s="14" t="n">
        <v>9</v>
      </c>
      <c r="N1136" s="14" t="n">
        <v>14</v>
      </c>
      <c r="O1136" s="14" t="n">
        <v>44</v>
      </c>
      <c r="P1136" s="14" t="n">
        <v>35</v>
      </c>
      <c r="Q1136" s="14" t="n">
        <v>31</v>
      </c>
      <c r="R1136" s="16" t="n">
        <v>152300</v>
      </c>
      <c r="S1136" s="24" t="n">
        <v>11</v>
      </c>
      <c r="T1136" s="25" t="n">
        <f aca="false">IF(A1136="","",E1136+F1136)</f>
        <v>2700</v>
      </c>
      <c r="U1136" s="26" t="n">
        <f aca="false">IFERROR(H1136/G1136,"")</f>
        <v>0.0521445542078279</v>
      </c>
      <c r="V1136" s="27" t="n">
        <f aca="false">IFERROR(J1136/I1136,"")</f>
        <v>0.262857142857143</v>
      </c>
      <c r="W1136" s="27" t="n">
        <f aca="false">IFERROR(K1136/J1136,"")</f>
        <v>0.706521739130435</v>
      </c>
      <c r="X1136" s="25" t="n">
        <f aca="false">IFERROR(T1136/K1136,"")</f>
        <v>41.5384615384615</v>
      </c>
      <c r="Y1136" s="27" t="n">
        <f aca="false">IFERROR(O1136/K1136,"")</f>
        <v>0.676923076923077</v>
      </c>
      <c r="Z1136" s="27" t="n">
        <f aca="false">IFERROR(P1136/O1136,"")</f>
        <v>0.795454545454545</v>
      </c>
      <c r="AA1136" s="27" t="n">
        <f aca="false">IFERROR(Q1136/P1136,"")</f>
        <v>0.885714285714286</v>
      </c>
      <c r="AB1136" s="25" t="n">
        <f aca="false">IFERROR(T1136/P1136,"")</f>
        <v>77.1428571428571</v>
      </c>
      <c r="AC1136" s="25" t="n">
        <f aca="false">IFERROR(T1136/Q1136,"")</f>
        <v>87.0967741935484</v>
      </c>
      <c r="AD1136" s="25" t="n">
        <f aca="false">IFERROR(R1136/Q1136,"")</f>
        <v>4912.90322580645</v>
      </c>
      <c r="AE1136" s="28" t="n">
        <f aca="false">IFERROR(R1136/T1136,"")</f>
        <v>56.4074074074074</v>
      </c>
      <c r="AF1136" s="29" t="str">
        <f aca="false">IF(A1136="","",IF(OR(O1136&gt;K1136,P1136&gt;O1136,Q1136&gt;P1136,K1136&gt;J1136),"CHECK","OK"))</f>
        <v>OK</v>
      </c>
    </row>
    <row r="1137" customFormat="false" ht="15" hidden="false" customHeight="false" outlineLevel="0" collapsed="false">
      <c r="A1137" s="21" t="n">
        <v>46266</v>
      </c>
      <c r="B1137" s="4" t="s">
        <v>115</v>
      </c>
      <c r="C1137" s="4" t="s">
        <v>122</v>
      </c>
      <c r="D1137" s="4" t="s">
        <v>129</v>
      </c>
      <c r="E1137" s="16" t="n">
        <v>0</v>
      </c>
      <c r="F1137" s="16" t="n">
        <v>5300</v>
      </c>
      <c r="G1137" s="14" t="n">
        <v>9395</v>
      </c>
      <c r="H1137" s="14" t="n">
        <v>95</v>
      </c>
      <c r="I1137" s="14" t="n">
        <v>74</v>
      </c>
      <c r="J1137" s="14" t="n">
        <v>1</v>
      </c>
      <c r="K1137" s="14" t="n">
        <v>0</v>
      </c>
      <c r="L1137" s="14" t="n">
        <v>0</v>
      </c>
      <c r="M1137" s="14" t="n">
        <v>0</v>
      </c>
      <c r="N1137" s="14" t="n">
        <v>1</v>
      </c>
      <c r="O1137" s="14" t="n">
        <v>0</v>
      </c>
      <c r="P1137" s="14" t="n">
        <v>0</v>
      </c>
      <c r="Q1137" s="14" t="n">
        <v>0</v>
      </c>
      <c r="R1137" s="16" t="n">
        <v>0</v>
      </c>
      <c r="S1137" s="24" t="n">
        <v>18</v>
      </c>
      <c r="T1137" s="25" t="n">
        <f aca="false">IF(A1137="","",E1137+F1137)</f>
        <v>5300</v>
      </c>
      <c r="U1137" s="26" t="n">
        <f aca="false">IFERROR(H1137/G1137,"")</f>
        <v>0.010111761575306</v>
      </c>
      <c r="V1137" s="27" t="n">
        <f aca="false">IFERROR(J1137/I1137,"")</f>
        <v>0.0135135135135135</v>
      </c>
      <c r="W1137" s="27" t="n">
        <f aca="false">IFERROR(K1137/J1137,"")</f>
        <v>0</v>
      </c>
      <c r="X1137" s="25" t="str">
        <f aca="false">IFERROR(T1137/K1137,"")</f>
        <v/>
      </c>
      <c r="Y1137" s="27" t="str">
        <f aca="false">IFERROR(O1137/K1137,"")</f>
        <v/>
      </c>
      <c r="Z1137" s="27" t="str">
        <f aca="false">IFERROR(P1137/O1137,"")</f>
        <v/>
      </c>
      <c r="AA1137" s="27" t="str">
        <f aca="false">IFERROR(Q1137/P1137,"")</f>
        <v/>
      </c>
      <c r="AB1137" s="25" t="str">
        <f aca="false">IFERROR(T1137/P1137,"")</f>
        <v/>
      </c>
      <c r="AC1137" s="25" t="str">
        <f aca="false">IFERROR(T1137/Q1137,"")</f>
        <v/>
      </c>
      <c r="AD1137" s="25" t="str">
        <f aca="false">IFERROR(R1137/Q1137,"")</f>
        <v/>
      </c>
      <c r="AE1137" s="28" t="n">
        <f aca="false">IFERROR(R1137/T1137,"")</f>
        <v>0</v>
      </c>
      <c r="AF1137" s="29" t="str">
        <f aca="false">IF(A1137="","",IF(OR(O1137&gt;K1137,P1137&gt;O1137,Q1137&gt;P1137,K1137&gt;J1137),"CHECK","OK"))</f>
        <v>OK</v>
      </c>
    </row>
    <row r="1138" customFormat="false" ht="15" hidden="false" customHeight="false" outlineLevel="0" collapsed="false">
      <c r="A1138" s="21" t="n">
        <v>46266</v>
      </c>
      <c r="B1138" s="4" t="s">
        <v>115</v>
      </c>
      <c r="C1138" s="4" t="s">
        <v>122</v>
      </c>
      <c r="D1138" s="4" t="s">
        <v>130</v>
      </c>
      <c r="E1138" s="16" t="n">
        <v>0</v>
      </c>
      <c r="F1138" s="16" t="n">
        <v>0</v>
      </c>
      <c r="G1138" s="14" t="n">
        <v>0</v>
      </c>
      <c r="H1138" s="14" t="n">
        <v>0</v>
      </c>
      <c r="I1138" s="14" t="n">
        <v>0</v>
      </c>
      <c r="J1138" s="14" t="n">
        <v>5</v>
      </c>
      <c r="K1138" s="14" t="n">
        <v>3</v>
      </c>
      <c r="L1138" s="14" t="n">
        <v>0</v>
      </c>
      <c r="M1138" s="14" t="n">
        <v>0</v>
      </c>
      <c r="N1138" s="14" t="n">
        <v>5</v>
      </c>
      <c r="O1138" s="14" t="n">
        <v>2</v>
      </c>
      <c r="P1138" s="14" t="n">
        <v>1</v>
      </c>
      <c r="Q1138" s="14" t="n">
        <v>1</v>
      </c>
      <c r="R1138" s="16" t="n">
        <v>4500</v>
      </c>
      <c r="S1138" s="24" t="n">
        <v>15</v>
      </c>
      <c r="T1138" s="25" t="n">
        <f aca="false">IF(A1138="","",E1138+F1138)</f>
        <v>0</v>
      </c>
      <c r="U1138" s="26" t="str">
        <f aca="false">IFERROR(H1138/G1138,"")</f>
        <v/>
      </c>
      <c r="V1138" s="27" t="str">
        <f aca="false">IFERROR(J1138/I1138,"")</f>
        <v/>
      </c>
      <c r="W1138" s="27" t="n">
        <f aca="false">IFERROR(K1138/J1138,"")</f>
        <v>0.6</v>
      </c>
      <c r="X1138" s="25" t="n">
        <f aca="false">IFERROR(T1138/K1138,"")</f>
        <v>0</v>
      </c>
      <c r="Y1138" s="27" t="n">
        <f aca="false">IFERROR(O1138/K1138,"")</f>
        <v>0.666666666666667</v>
      </c>
      <c r="Z1138" s="27" t="n">
        <f aca="false">IFERROR(P1138/O1138,"")</f>
        <v>0.5</v>
      </c>
      <c r="AA1138" s="27" t="n">
        <f aca="false">IFERROR(Q1138/P1138,"")</f>
        <v>1</v>
      </c>
      <c r="AB1138" s="25" t="n">
        <f aca="false">IFERROR(T1138/P1138,"")</f>
        <v>0</v>
      </c>
      <c r="AC1138" s="25" t="n">
        <f aca="false">IFERROR(T1138/Q1138,"")</f>
        <v>0</v>
      </c>
      <c r="AD1138" s="25" t="n">
        <f aca="false">IFERROR(R1138/Q1138,"")</f>
        <v>4500</v>
      </c>
      <c r="AE1138" s="28" t="str">
        <f aca="false">IFERROR(R1138/T1138,"")</f>
        <v/>
      </c>
      <c r="AF1138" s="29" t="str">
        <f aca="false">IF(A1138="","",IF(OR(O1138&gt;K1138,P1138&gt;O1138,Q1138&gt;P1138,K1138&gt;J1138),"CHECK","OK"))</f>
        <v>OK</v>
      </c>
    </row>
    <row r="1139" customFormat="false" ht="15" hidden="false" customHeight="false" outlineLevel="0" collapsed="false">
      <c r="A1139" s="21" t="n">
        <v>46266</v>
      </c>
      <c r="B1139" s="4" t="s">
        <v>115</v>
      </c>
      <c r="C1139" s="4" t="s">
        <v>122</v>
      </c>
      <c r="D1139" s="4" t="s">
        <v>131</v>
      </c>
      <c r="E1139" s="16" t="n">
        <v>0</v>
      </c>
      <c r="F1139" s="16" t="n">
        <v>1800</v>
      </c>
      <c r="G1139" s="14" t="n">
        <v>3887</v>
      </c>
      <c r="H1139" s="14" t="n">
        <v>76</v>
      </c>
      <c r="I1139" s="14" t="n">
        <v>48</v>
      </c>
      <c r="J1139" s="14" t="n">
        <v>3</v>
      </c>
      <c r="K1139" s="14" t="n">
        <v>2</v>
      </c>
      <c r="L1139" s="14" t="n">
        <v>2</v>
      </c>
      <c r="M1139" s="14" t="n">
        <v>1</v>
      </c>
      <c r="N1139" s="14" t="n">
        <v>0</v>
      </c>
      <c r="O1139" s="14" t="n">
        <v>1</v>
      </c>
      <c r="P1139" s="14" t="n">
        <v>1</v>
      </c>
      <c r="Q1139" s="14" t="n">
        <v>1</v>
      </c>
      <c r="R1139" s="16" t="n">
        <v>4500</v>
      </c>
      <c r="S1139" s="24" t="n">
        <v>14</v>
      </c>
      <c r="T1139" s="25" t="n">
        <f aca="false">IF(A1139="","",E1139+F1139)</f>
        <v>1800</v>
      </c>
      <c r="U1139" s="26" t="n">
        <f aca="false">IFERROR(H1139/G1139,"")</f>
        <v>0.0195523540005145</v>
      </c>
      <c r="V1139" s="27" t="n">
        <f aca="false">IFERROR(J1139/I1139,"")</f>
        <v>0.0625</v>
      </c>
      <c r="W1139" s="27" t="n">
        <f aca="false">IFERROR(K1139/J1139,"")</f>
        <v>0.666666666666667</v>
      </c>
      <c r="X1139" s="25" t="n">
        <f aca="false">IFERROR(T1139/K1139,"")</f>
        <v>900</v>
      </c>
      <c r="Y1139" s="27" t="n">
        <f aca="false">IFERROR(O1139/K1139,"")</f>
        <v>0.5</v>
      </c>
      <c r="Z1139" s="27" t="n">
        <f aca="false">IFERROR(P1139/O1139,"")</f>
        <v>1</v>
      </c>
      <c r="AA1139" s="27" t="n">
        <f aca="false">IFERROR(Q1139/P1139,"")</f>
        <v>1</v>
      </c>
      <c r="AB1139" s="25" t="n">
        <f aca="false">IFERROR(T1139/P1139,"")</f>
        <v>1800</v>
      </c>
      <c r="AC1139" s="25" t="n">
        <f aca="false">IFERROR(T1139/Q1139,"")</f>
        <v>1800</v>
      </c>
      <c r="AD1139" s="25" t="n">
        <f aca="false">IFERROR(R1139/Q1139,"")</f>
        <v>4500</v>
      </c>
      <c r="AE1139" s="28" t="n">
        <f aca="false">IFERROR(R1139/T1139,"")</f>
        <v>2.5</v>
      </c>
      <c r="AF1139" s="29" t="str">
        <f aca="false">IF(A1139="","",IF(OR(O1139&gt;K1139,P1139&gt;O1139,Q1139&gt;P1139,K1139&gt;J1139),"CHECK","OK"))</f>
        <v>OK</v>
      </c>
    </row>
    <row r="1140" customFormat="false" ht="15" hidden="false" customHeight="false" outlineLevel="0" collapsed="false">
      <c r="A1140" s="21" t="n">
        <v>46266</v>
      </c>
      <c r="B1140" s="4" t="s">
        <v>115</v>
      </c>
      <c r="C1140" s="4" t="s">
        <v>122</v>
      </c>
      <c r="D1140" s="4" t="s">
        <v>132</v>
      </c>
      <c r="E1140" s="16" t="n">
        <v>0</v>
      </c>
      <c r="F1140" s="16" t="n">
        <v>0</v>
      </c>
      <c r="G1140" s="14" t="n">
        <v>0</v>
      </c>
      <c r="H1140" s="14" t="n">
        <v>0</v>
      </c>
      <c r="I1140" s="14" t="n">
        <v>0</v>
      </c>
      <c r="J1140" s="14" t="n">
        <v>4</v>
      </c>
      <c r="K1140" s="14" t="n">
        <v>3</v>
      </c>
      <c r="L1140" s="14" t="n">
        <v>2</v>
      </c>
      <c r="M1140" s="14" t="n">
        <v>1</v>
      </c>
      <c r="N1140" s="14" t="n">
        <v>1</v>
      </c>
      <c r="O1140" s="14" t="n">
        <v>3</v>
      </c>
      <c r="P1140" s="14" t="n">
        <v>3</v>
      </c>
      <c r="Q1140" s="14" t="n">
        <v>3</v>
      </c>
      <c r="R1140" s="16" t="n">
        <v>12300</v>
      </c>
      <c r="S1140" s="24" t="n">
        <v>22</v>
      </c>
      <c r="T1140" s="25" t="n">
        <f aca="false">IF(A1140="","",E1140+F1140)</f>
        <v>0</v>
      </c>
      <c r="U1140" s="26" t="str">
        <f aca="false">IFERROR(H1140/G1140,"")</f>
        <v/>
      </c>
      <c r="V1140" s="27" t="str">
        <f aca="false">IFERROR(J1140/I1140,"")</f>
        <v/>
      </c>
      <c r="W1140" s="27" t="n">
        <f aca="false">IFERROR(K1140/J1140,"")</f>
        <v>0.75</v>
      </c>
      <c r="X1140" s="25" t="n">
        <f aca="false">IFERROR(T1140/K1140,"")</f>
        <v>0</v>
      </c>
      <c r="Y1140" s="27" t="n">
        <f aca="false">IFERROR(O1140/K1140,"")</f>
        <v>1</v>
      </c>
      <c r="Z1140" s="27" t="n">
        <f aca="false">IFERROR(P1140/O1140,"")</f>
        <v>1</v>
      </c>
      <c r="AA1140" s="27" t="n">
        <f aca="false">IFERROR(Q1140/P1140,"")</f>
        <v>1</v>
      </c>
      <c r="AB1140" s="25" t="n">
        <f aca="false">IFERROR(T1140/P1140,"")</f>
        <v>0</v>
      </c>
      <c r="AC1140" s="25" t="n">
        <f aca="false">IFERROR(T1140/Q1140,"")</f>
        <v>0</v>
      </c>
      <c r="AD1140" s="25" t="n">
        <f aca="false">IFERROR(R1140/Q1140,"")</f>
        <v>4100</v>
      </c>
      <c r="AE1140" s="28" t="str">
        <f aca="false">IFERROR(R1140/T1140,"")</f>
        <v/>
      </c>
      <c r="AF1140" s="29" t="str">
        <f aca="false">IF(A1140="","",IF(OR(O1140&gt;K1140,P1140&gt;O1140,Q1140&gt;P1140,K1140&gt;J1140),"CHECK","OK"))</f>
        <v>OK</v>
      </c>
    </row>
    <row r="1141" customFormat="false" ht="15" hidden="false" customHeight="false" outlineLevel="0" collapsed="false">
      <c r="A1141" s="21" t="n">
        <v>46266</v>
      </c>
      <c r="B1141" s="4" t="s">
        <v>115</v>
      </c>
      <c r="C1141" s="4" t="s">
        <v>122</v>
      </c>
      <c r="D1141" s="4" t="s">
        <v>133</v>
      </c>
      <c r="E1141" s="16" t="n">
        <v>0</v>
      </c>
      <c r="F1141" s="16" t="n">
        <v>0</v>
      </c>
      <c r="G1141" s="14" t="n">
        <v>0</v>
      </c>
      <c r="H1141" s="14" t="n">
        <v>0</v>
      </c>
      <c r="I1141" s="14" t="n">
        <v>94</v>
      </c>
      <c r="J1141" s="14" t="n">
        <v>5</v>
      </c>
      <c r="K1141" s="14" t="n">
        <v>3</v>
      </c>
      <c r="L1141" s="14" t="n">
        <v>2</v>
      </c>
      <c r="M1141" s="14" t="n">
        <v>2</v>
      </c>
      <c r="N1141" s="14" t="n">
        <v>1</v>
      </c>
      <c r="O1141" s="14" t="n">
        <v>2</v>
      </c>
      <c r="P1141" s="14" t="n">
        <v>2</v>
      </c>
      <c r="Q1141" s="14" t="n">
        <v>2</v>
      </c>
      <c r="R1141" s="16" t="n">
        <v>8900</v>
      </c>
      <c r="S1141" s="24" t="n">
        <v>17</v>
      </c>
      <c r="T1141" s="25" t="n">
        <f aca="false">IF(A1141="","",E1141+F1141)</f>
        <v>0</v>
      </c>
      <c r="U1141" s="26" t="str">
        <f aca="false">IFERROR(H1141/G1141,"")</f>
        <v/>
      </c>
      <c r="V1141" s="27" t="n">
        <f aca="false">IFERROR(J1141/I1141,"")</f>
        <v>0.0531914893617021</v>
      </c>
      <c r="W1141" s="27" t="n">
        <f aca="false">IFERROR(K1141/J1141,"")</f>
        <v>0.6</v>
      </c>
      <c r="X1141" s="25" t="n">
        <f aca="false">IFERROR(T1141/K1141,"")</f>
        <v>0</v>
      </c>
      <c r="Y1141" s="27" t="n">
        <f aca="false">IFERROR(O1141/K1141,"")</f>
        <v>0.666666666666667</v>
      </c>
      <c r="Z1141" s="27" t="n">
        <f aca="false">IFERROR(P1141/O1141,"")</f>
        <v>1</v>
      </c>
      <c r="AA1141" s="27" t="n">
        <f aca="false">IFERROR(Q1141/P1141,"")</f>
        <v>1</v>
      </c>
      <c r="AB1141" s="25" t="n">
        <f aca="false">IFERROR(T1141/P1141,"")</f>
        <v>0</v>
      </c>
      <c r="AC1141" s="25" t="n">
        <f aca="false">IFERROR(T1141/Q1141,"")</f>
        <v>0</v>
      </c>
      <c r="AD1141" s="25" t="n">
        <f aca="false">IFERROR(R1141/Q1141,"")</f>
        <v>4450</v>
      </c>
      <c r="AE1141" s="28" t="str">
        <f aca="false">IFERROR(R1141/T1141,"")</f>
        <v/>
      </c>
      <c r="AF1141" s="29" t="str">
        <f aca="false">IF(A1141="","",IF(OR(O1141&gt;K1141,P1141&gt;O1141,Q1141&gt;P1141,K1141&gt;J1141),"CHECK","OK"))</f>
        <v>OK</v>
      </c>
    </row>
    <row r="1142" customFormat="false" ht="15" hidden="false" customHeight="false" outlineLevel="0" collapsed="false">
      <c r="A1142" s="21" t="n">
        <v>46266</v>
      </c>
      <c r="B1142" s="4" t="s">
        <v>115</v>
      </c>
      <c r="C1142" s="4" t="s">
        <v>125</v>
      </c>
      <c r="D1142" s="4" t="s">
        <v>111</v>
      </c>
      <c r="E1142" s="16" t="n">
        <v>28900</v>
      </c>
      <c r="F1142" s="16" t="n">
        <v>2300</v>
      </c>
      <c r="G1142" s="14" t="n">
        <v>18524</v>
      </c>
      <c r="H1142" s="14" t="n">
        <v>770</v>
      </c>
      <c r="I1142" s="14" t="n">
        <v>684</v>
      </c>
      <c r="J1142" s="14" t="n">
        <v>41</v>
      </c>
      <c r="K1142" s="14" t="n">
        <v>30</v>
      </c>
      <c r="L1142" s="14" t="n">
        <v>20</v>
      </c>
      <c r="M1142" s="14" t="n">
        <v>14</v>
      </c>
      <c r="N1142" s="14" t="n">
        <v>7</v>
      </c>
      <c r="O1142" s="14" t="n">
        <v>16</v>
      </c>
      <c r="P1142" s="14" t="n">
        <v>13</v>
      </c>
      <c r="Q1142" s="14" t="n">
        <v>12</v>
      </c>
      <c r="R1142" s="16" t="n">
        <v>18400</v>
      </c>
      <c r="S1142" s="24" t="n">
        <v>9</v>
      </c>
      <c r="T1142" s="25" t="n">
        <f aca="false">IF(A1142="","",E1142+F1142)</f>
        <v>31200</v>
      </c>
      <c r="U1142" s="26" t="n">
        <f aca="false">IFERROR(H1142/G1142,"")</f>
        <v>0.0415676959619953</v>
      </c>
      <c r="V1142" s="27" t="n">
        <f aca="false">IFERROR(J1142/I1142,"")</f>
        <v>0.0599415204678363</v>
      </c>
      <c r="W1142" s="27" t="n">
        <f aca="false">IFERROR(K1142/J1142,"")</f>
        <v>0.731707317073171</v>
      </c>
      <c r="X1142" s="25" t="n">
        <f aca="false">IFERROR(T1142/K1142,"")</f>
        <v>1040</v>
      </c>
      <c r="Y1142" s="27" t="n">
        <f aca="false">IFERROR(O1142/K1142,"")</f>
        <v>0.533333333333333</v>
      </c>
      <c r="Z1142" s="27" t="n">
        <f aca="false">IFERROR(P1142/O1142,"")</f>
        <v>0.8125</v>
      </c>
      <c r="AA1142" s="27" t="n">
        <f aca="false">IFERROR(Q1142/P1142,"")</f>
        <v>0.923076923076923</v>
      </c>
      <c r="AB1142" s="25" t="n">
        <f aca="false">IFERROR(T1142/P1142,"")</f>
        <v>2400</v>
      </c>
      <c r="AC1142" s="25" t="n">
        <f aca="false">IFERROR(T1142/Q1142,"")</f>
        <v>2600</v>
      </c>
      <c r="AD1142" s="25" t="n">
        <f aca="false">IFERROR(R1142/Q1142,"")</f>
        <v>1533.33333333333</v>
      </c>
      <c r="AE1142" s="28" t="n">
        <f aca="false">IFERROR(R1142/T1142,"")</f>
        <v>0.58974358974359</v>
      </c>
      <c r="AF1142" s="29" t="str">
        <f aca="false">IF(A1142="","",IF(OR(O1142&gt;K1142,P1142&gt;O1142,Q1142&gt;P1142,K1142&gt;J1142),"CHECK","OK"))</f>
        <v>OK</v>
      </c>
    </row>
    <row r="1143" customFormat="false" ht="15" hidden="false" customHeight="false" outlineLevel="0" collapsed="false">
      <c r="A1143" s="21" t="n">
        <v>46266</v>
      </c>
      <c r="B1143" s="4" t="s">
        <v>115</v>
      </c>
      <c r="C1143" s="4" t="s">
        <v>125</v>
      </c>
      <c r="D1143" s="4" t="s">
        <v>117</v>
      </c>
      <c r="E1143" s="16" t="n">
        <v>6600</v>
      </c>
      <c r="F1143" s="16" t="n">
        <v>600</v>
      </c>
      <c r="G1143" s="14" t="n">
        <v>4502</v>
      </c>
      <c r="H1143" s="14" t="n">
        <v>557</v>
      </c>
      <c r="I1143" s="14" t="n">
        <v>506</v>
      </c>
      <c r="J1143" s="14" t="n">
        <v>53</v>
      </c>
      <c r="K1143" s="14" t="n">
        <v>43</v>
      </c>
      <c r="L1143" s="14" t="n">
        <v>26</v>
      </c>
      <c r="M1143" s="14" t="n">
        <v>19</v>
      </c>
      <c r="N1143" s="14" t="n">
        <v>8</v>
      </c>
      <c r="O1143" s="14" t="n">
        <v>26</v>
      </c>
      <c r="P1143" s="14" t="n">
        <v>22</v>
      </c>
      <c r="Q1143" s="14" t="n">
        <v>18</v>
      </c>
      <c r="R1143" s="16" t="n">
        <v>26100</v>
      </c>
      <c r="S1143" s="24" t="n">
        <v>14</v>
      </c>
      <c r="T1143" s="25" t="n">
        <f aca="false">IF(A1143="","",E1143+F1143)</f>
        <v>7200</v>
      </c>
      <c r="U1143" s="26" t="n">
        <f aca="false">IFERROR(H1143/G1143,"")</f>
        <v>0.123722789871168</v>
      </c>
      <c r="V1143" s="27" t="n">
        <f aca="false">IFERROR(J1143/I1143,"")</f>
        <v>0.104743083003953</v>
      </c>
      <c r="W1143" s="27" t="n">
        <f aca="false">IFERROR(K1143/J1143,"")</f>
        <v>0.811320754716981</v>
      </c>
      <c r="X1143" s="25" t="n">
        <f aca="false">IFERROR(T1143/K1143,"")</f>
        <v>167.441860465116</v>
      </c>
      <c r="Y1143" s="27" t="n">
        <f aca="false">IFERROR(O1143/K1143,"")</f>
        <v>0.604651162790698</v>
      </c>
      <c r="Z1143" s="27" t="n">
        <f aca="false">IFERROR(P1143/O1143,"")</f>
        <v>0.846153846153846</v>
      </c>
      <c r="AA1143" s="27" t="n">
        <f aca="false">IFERROR(Q1143/P1143,"")</f>
        <v>0.818181818181818</v>
      </c>
      <c r="AB1143" s="25" t="n">
        <f aca="false">IFERROR(T1143/P1143,"")</f>
        <v>327.272727272727</v>
      </c>
      <c r="AC1143" s="25" t="n">
        <f aca="false">IFERROR(T1143/Q1143,"")</f>
        <v>400</v>
      </c>
      <c r="AD1143" s="25" t="n">
        <f aca="false">IFERROR(R1143/Q1143,"")</f>
        <v>1450</v>
      </c>
      <c r="AE1143" s="28" t="n">
        <f aca="false">IFERROR(R1143/T1143,"")</f>
        <v>3.625</v>
      </c>
      <c r="AF1143" s="29" t="str">
        <f aca="false">IF(A1143="","",IF(OR(O1143&gt;K1143,P1143&gt;O1143,Q1143&gt;P1143,K1143&gt;J1143),"CHECK","OK"))</f>
        <v>OK</v>
      </c>
    </row>
    <row r="1144" customFormat="false" ht="15" hidden="false" customHeight="false" outlineLevel="0" collapsed="false">
      <c r="A1144" s="21" t="n">
        <v>46266</v>
      </c>
      <c r="B1144" s="4" t="s">
        <v>115</v>
      </c>
      <c r="C1144" s="4" t="s">
        <v>125</v>
      </c>
      <c r="D1144" s="4" t="s">
        <v>121</v>
      </c>
      <c r="E1144" s="16" t="n">
        <v>18300</v>
      </c>
      <c r="F1144" s="16" t="n">
        <v>1600</v>
      </c>
      <c r="G1144" s="14" t="n">
        <v>83900</v>
      </c>
      <c r="H1144" s="14" t="n">
        <v>945</v>
      </c>
      <c r="I1144" s="14" t="n">
        <v>814</v>
      </c>
      <c r="J1144" s="14" t="n">
        <v>40</v>
      </c>
      <c r="K1144" s="14" t="n">
        <v>23</v>
      </c>
      <c r="L1144" s="14" t="n">
        <v>20</v>
      </c>
      <c r="M1144" s="14" t="n">
        <v>14</v>
      </c>
      <c r="N1144" s="14" t="n">
        <v>6</v>
      </c>
      <c r="O1144" s="14" t="n">
        <v>12</v>
      </c>
      <c r="P1144" s="14" t="n">
        <v>9</v>
      </c>
      <c r="Q1144" s="14" t="n">
        <v>7</v>
      </c>
      <c r="R1144" s="16" t="n">
        <v>11800</v>
      </c>
      <c r="S1144" s="24" t="n">
        <v>8</v>
      </c>
      <c r="T1144" s="25" t="n">
        <f aca="false">IF(A1144="","",E1144+F1144)</f>
        <v>19900</v>
      </c>
      <c r="U1144" s="26" t="n">
        <f aca="false">IFERROR(H1144/G1144,"")</f>
        <v>0.0112634088200238</v>
      </c>
      <c r="V1144" s="27" t="n">
        <f aca="false">IFERROR(J1144/I1144,"")</f>
        <v>0.0491400491400491</v>
      </c>
      <c r="W1144" s="27" t="n">
        <f aca="false">IFERROR(K1144/J1144,"")</f>
        <v>0.575</v>
      </c>
      <c r="X1144" s="25" t="n">
        <f aca="false">IFERROR(T1144/K1144,"")</f>
        <v>865.217391304348</v>
      </c>
      <c r="Y1144" s="27" t="n">
        <f aca="false">IFERROR(O1144/K1144,"")</f>
        <v>0.521739130434783</v>
      </c>
      <c r="Z1144" s="27" t="n">
        <f aca="false">IFERROR(P1144/O1144,"")</f>
        <v>0.75</v>
      </c>
      <c r="AA1144" s="27" t="n">
        <f aca="false">IFERROR(Q1144/P1144,"")</f>
        <v>0.777777777777778</v>
      </c>
      <c r="AB1144" s="25" t="n">
        <f aca="false">IFERROR(T1144/P1144,"")</f>
        <v>2211.11111111111</v>
      </c>
      <c r="AC1144" s="25" t="n">
        <f aca="false">IFERROR(T1144/Q1144,"")</f>
        <v>2842.85714285714</v>
      </c>
      <c r="AD1144" s="25" t="n">
        <f aca="false">IFERROR(R1144/Q1144,"")</f>
        <v>1685.71428571429</v>
      </c>
      <c r="AE1144" s="28" t="n">
        <f aca="false">IFERROR(R1144/T1144,"")</f>
        <v>0.592964824120603</v>
      </c>
      <c r="AF1144" s="29" t="str">
        <f aca="false">IF(A1144="","",IF(OR(O1144&gt;K1144,P1144&gt;O1144,Q1144&gt;P1144,K1144&gt;J1144),"CHECK","OK"))</f>
        <v>OK</v>
      </c>
    </row>
    <row r="1145" customFormat="false" ht="15" hidden="false" customHeight="false" outlineLevel="0" collapsed="false">
      <c r="A1145" s="21" t="n">
        <v>46266</v>
      </c>
      <c r="B1145" s="4" t="s">
        <v>115</v>
      </c>
      <c r="C1145" s="4" t="s">
        <v>125</v>
      </c>
      <c r="D1145" s="4" t="s">
        <v>123</v>
      </c>
      <c r="E1145" s="16" t="n">
        <v>9200</v>
      </c>
      <c r="F1145" s="16" t="n">
        <v>2100</v>
      </c>
      <c r="G1145" s="14" t="n">
        <v>87978</v>
      </c>
      <c r="H1145" s="14" t="n">
        <v>350</v>
      </c>
      <c r="I1145" s="14" t="n">
        <v>255</v>
      </c>
      <c r="J1145" s="14" t="n">
        <v>6</v>
      </c>
      <c r="K1145" s="14" t="n">
        <v>3</v>
      </c>
      <c r="L1145" s="14" t="n">
        <v>3</v>
      </c>
      <c r="M1145" s="14" t="n">
        <v>2</v>
      </c>
      <c r="N1145" s="14" t="n">
        <v>1</v>
      </c>
      <c r="O1145" s="14" t="n">
        <v>2</v>
      </c>
      <c r="P1145" s="14" t="n">
        <v>1</v>
      </c>
      <c r="Q1145" s="14" t="n">
        <v>1</v>
      </c>
      <c r="R1145" s="16" t="n">
        <v>1500</v>
      </c>
      <c r="S1145" s="24" t="n">
        <v>22</v>
      </c>
      <c r="T1145" s="25" t="n">
        <f aca="false">IF(A1145="","",E1145+F1145)</f>
        <v>11300</v>
      </c>
      <c r="U1145" s="26" t="n">
        <f aca="false">IFERROR(H1145/G1145,"")</f>
        <v>0.00397826729409625</v>
      </c>
      <c r="V1145" s="27" t="n">
        <f aca="false">IFERROR(J1145/I1145,"")</f>
        <v>0.0235294117647059</v>
      </c>
      <c r="W1145" s="27" t="n">
        <f aca="false">IFERROR(K1145/J1145,"")</f>
        <v>0.5</v>
      </c>
      <c r="X1145" s="25" t="n">
        <f aca="false">IFERROR(T1145/K1145,"")</f>
        <v>3766.66666666667</v>
      </c>
      <c r="Y1145" s="27" t="n">
        <f aca="false">IFERROR(O1145/K1145,"")</f>
        <v>0.666666666666667</v>
      </c>
      <c r="Z1145" s="27" t="n">
        <f aca="false">IFERROR(P1145/O1145,"")</f>
        <v>0.5</v>
      </c>
      <c r="AA1145" s="27" t="n">
        <f aca="false">IFERROR(Q1145/P1145,"")</f>
        <v>1</v>
      </c>
      <c r="AB1145" s="25" t="n">
        <f aca="false">IFERROR(T1145/P1145,"")</f>
        <v>11300</v>
      </c>
      <c r="AC1145" s="25" t="n">
        <f aca="false">IFERROR(T1145/Q1145,"")</f>
        <v>11300</v>
      </c>
      <c r="AD1145" s="25" t="n">
        <f aca="false">IFERROR(R1145/Q1145,"")</f>
        <v>1500</v>
      </c>
      <c r="AE1145" s="28" t="n">
        <f aca="false">IFERROR(R1145/T1145,"")</f>
        <v>0.132743362831858</v>
      </c>
      <c r="AF1145" s="29" t="str">
        <f aca="false">IF(A1145="","",IF(OR(O1145&gt;K1145,P1145&gt;O1145,Q1145&gt;P1145,K1145&gt;J1145),"CHECK","OK"))</f>
        <v>OK</v>
      </c>
    </row>
    <row r="1146" customFormat="false" ht="15" hidden="false" customHeight="false" outlineLevel="0" collapsed="false">
      <c r="A1146" s="21" t="n">
        <v>46266</v>
      </c>
      <c r="B1146" s="4" t="s">
        <v>115</v>
      </c>
      <c r="C1146" s="4" t="s">
        <v>125</v>
      </c>
      <c r="D1146" s="4" t="s">
        <v>126</v>
      </c>
      <c r="E1146" s="16" t="n">
        <v>18000</v>
      </c>
      <c r="F1146" s="16" t="n">
        <v>2500</v>
      </c>
      <c r="G1146" s="14" t="n">
        <v>131706</v>
      </c>
      <c r="H1146" s="14" t="n">
        <v>1293</v>
      </c>
      <c r="I1146" s="14" t="n">
        <v>861</v>
      </c>
      <c r="J1146" s="14" t="n">
        <v>44</v>
      </c>
      <c r="K1146" s="14" t="n">
        <v>21</v>
      </c>
      <c r="L1146" s="14" t="n">
        <v>22</v>
      </c>
      <c r="M1146" s="14" t="n">
        <v>15</v>
      </c>
      <c r="N1146" s="14" t="n">
        <v>7</v>
      </c>
      <c r="O1146" s="14" t="n">
        <v>11</v>
      </c>
      <c r="P1146" s="14" t="n">
        <v>7</v>
      </c>
      <c r="Q1146" s="14" t="n">
        <v>5</v>
      </c>
      <c r="R1146" s="16" t="n">
        <v>7600</v>
      </c>
      <c r="S1146" s="24" t="n">
        <v>18</v>
      </c>
      <c r="T1146" s="25" t="n">
        <f aca="false">IF(A1146="","",E1146+F1146)</f>
        <v>20500</v>
      </c>
      <c r="U1146" s="26" t="n">
        <f aca="false">IFERROR(H1146/G1146,"")</f>
        <v>0.00981732039542618</v>
      </c>
      <c r="V1146" s="27" t="n">
        <f aca="false">IFERROR(J1146/I1146,"")</f>
        <v>0.0511033681765389</v>
      </c>
      <c r="W1146" s="27" t="n">
        <f aca="false">IFERROR(K1146/J1146,"")</f>
        <v>0.477272727272727</v>
      </c>
      <c r="X1146" s="25" t="n">
        <f aca="false">IFERROR(T1146/K1146,"")</f>
        <v>976.190476190476</v>
      </c>
      <c r="Y1146" s="27" t="n">
        <f aca="false">IFERROR(O1146/K1146,"")</f>
        <v>0.523809523809524</v>
      </c>
      <c r="Z1146" s="27" t="n">
        <f aca="false">IFERROR(P1146/O1146,"")</f>
        <v>0.636363636363636</v>
      </c>
      <c r="AA1146" s="27" t="n">
        <f aca="false">IFERROR(Q1146/P1146,"")</f>
        <v>0.714285714285714</v>
      </c>
      <c r="AB1146" s="25" t="n">
        <f aca="false">IFERROR(T1146/P1146,"")</f>
        <v>2928.57142857143</v>
      </c>
      <c r="AC1146" s="25" t="n">
        <f aca="false">IFERROR(T1146/Q1146,"")</f>
        <v>4100</v>
      </c>
      <c r="AD1146" s="25" t="n">
        <f aca="false">IFERROR(R1146/Q1146,"")</f>
        <v>1520</v>
      </c>
      <c r="AE1146" s="28" t="n">
        <f aca="false">IFERROR(R1146/T1146,"")</f>
        <v>0.370731707317073</v>
      </c>
      <c r="AF1146" s="29" t="str">
        <f aca="false">IF(A1146="","",IF(OR(O1146&gt;K1146,P1146&gt;O1146,Q1146&gt;P1146,K1146&gt;J1146),"CHECK","OK"))</f>
        <v>OK</v>
      </c>
    </row>
    <row r="1147" customFormat="false" ht="15" hidden="false" customHeight="false" outlineLevel="0" collapsed="false">
      <c r="A1147" s="21" t="n">
        <v>46266</v>
      </c>
      <c r="B1147" s="4" t="s">
        <v>115</v>
      </c>
      <c r="C1147" s="4" t="s">
        <v>125</v>
      </c>
      <c r="D1147" s="4" t="s">
        <v>127</v>
      </c>
      <c r="E1147" s="16" t="n">
        <v>0</v>
      </c>
      <c r="F1147" s="16" t="n">
        <v>4900</v>
      </c>
      <c r="G1147" s="14" t="n">
        <v>28703</v>
      </c>
      <c r="H1147" s="14" t="n">
        <v>913</v>
      </c>
      <c r="I1147" s="14" t="n">
        <v>915</v>
      </c>
      <c r="J1147" s="14" t="n">
        <v>26</v>
      </c>
      <c r="K1147" s="14" t="n">
        <v>21</v>
      </c>
      <c r="L1147" s="14" t="n">
        <v>13</v>
      </c>
      <c r="M1147" s="14" t="n">
        <v>9</v>
      </c>
      <c r="N1147" s="14" t="n">
        <v>4</v>
      </c>
      <c r="O1147" s="14" t="n">
        <v>12</v>
      </c>
      <c r="P1147" s="14" t="n">
        <v>9</v>
      </c>
      <c r="Q1147" s="14" t="n">
        <v>8</v>
      </c>
      <c r="R1147" s="16" t="n">
        <v>11300</v>
      </c>
      <c r="S1147" s="24" t="n">
        <v>23</v>
      </c>
      <c r="T1147" s="25" t="n">
        <f aca="false">IF(A1147="","",E1147+F1147)</f>
        <v>4900</v>
      </c>
      <c r="U1147" s="26" t="n">
        <f aca="false">IFERROR(H1147/G1147,"")</f>
        <v>0.0318085217573076</v>
      </c>
      <c r="V1147" s="27" t="n">
        <f aca="false">IFERROR(J1147/I1147,"")</f>
        <v>0.0284153005464481</v>
      </c>
      <c r="W1147" s="27" t="n">
        <f aca="false">IFERROR(K1147/J1147,"")</f>
        <v>0.807692307692308</v>
      </c>
      <c r="X1147" s="25" t="n">
        <f aca="false">IFERROR(T1147/K1147,"")</f>
        <v>233.333333333333</v>
      </c>
      <c r="Y1147" s="27" t="n">
        <f aca="false">IFERROR(O1147/K1147,"")</f>
        <v>0.571428571428571</v>
      </c>
      <c r="Z1147" s="27" t="n">
        <f aca="false">IFERROR(P1147/O1147,"")</f>
        <v>0.75</v>
      </c>
      <c r="AA1147" s="27" t="n">
        <f aca="false">IFERROR(Q1147/P1147,"")</f>
        <v>0.888888888888889</v>
      </c>
      <c r="AB1147" s="25" t="n">
        <f aca="false">IFERROR(T1147/P1147,"")</f>
        <v>544.444444444445</v>
      </c>
      <c r="AC1147" s="25" t="n">
        <f aca="false">IFERROR(T1147/Q1147,"")</f>
        <v>612.5</v>
      </c>
      <c r="AD1147" s="25" t="n">
        <f aca="false">IFERROR(R1147/Q1147,"")</f>
        <v>1412.5</v>
      </c>
      <c r="AE1147" s="28" t="n">
        <f aca="false">IFERROR(R1147/T1147,"")</f>
        <v>2.30612244897959</v>
      </c>
      <c r="AF1147" s="29" t="str">
        <f aca="false">IF(A1147="","",IF(OR(O1147&gt;K1147,P1147&gt;O1147,Q1147&gt;P1147,K1147&gt;J1147),"CHECK","OK"))</f>
        <v>OK</v>
      </c>
    </row>
    <row r="1148" customFormat="false" ht="15" hidden="false" customHeight="false" outlineLevel="0" collapsed="false">
      <c r="A1148" s="21" t="n">
        <v>46266</v>
      </c>
      <c r="B1148" s="4" t="s">
        <v>115</v>
      </c>
      <c r="C1148" s="4" t="s">
        <v>125</v>
      </c>
      <c r="D1148" s="4" t="s">
        <v>128</v>
      </c>
      <c r="E1148" s="16" t="n">
        <v>0</v>
      </c>
      <c r="F1148" s="16" t="n">
        <v>1500</v>
      </c>
      <c r="G1148" s="14" t="n">
        <v>12533</v>
      </c>
      <c r="H1148" s="14" t="n">
        <v>664</v>
      </c>
      <c r="I1148" s="14" t="n">
        <v>505</v>
      </c>
      <c r="J1148" s="14" t="n">
        <v>134</v>
      </c>
      <c r="K1148" s="14" t="n">
        <v>95</v>
      </c>
      <c r="L1148" s="14" t="n">
        <v>100</v>
      </c>
      <c r="M1148" s="14" t="n">
        <v>13</v>
      </c>
      <c r="N1148" s="14" t="n">
        <v>21</v>
      </c>
      <c r="O1148" s="14" t="n">
        <v>64</v>
      </c>
      <c r="P1148" s="14" t="n">
        <v>48</v>
      </c>
      <c r="Q1148" s="14" t="n">
        <v>45</v>
      </c>
      <c r="R1148" s="16" t="n">
        <v>66800</v>
      </c>
      <c r="S1148" s="24" t="n">
        <v>10</v>
      </c>
      <c r="T1148" s="25" t="n">
        <f aca="false">IF(A1148="","",E1148+F1148)</f>
        <v>1500</v>
      </c>
      <c r="U1148" s="26" t="n">
        <f aca="false">IFERROR(H1148/G1148,"")</f>
        <v>0.0529801324503311</v>
      </c>
      <c r="V1148" s="27" t="n">
        <f aca="false">IFERROR(J1148/I1148,"")</f>
        <v>0.265346534653465</v>
      </c>
      <c r="W1148" s="27" t="n">
        <f aca="false">IFERROR(K1148/J1148,"")</f>
        <v>0.708955223880597</v>
      </c>
      <c r="X1148" s="25" t="n">
        <f aca="false">IFERROR(T1148/K1148,"")</f>
        <v>15.7894736842105</v>
      </c>
      <c r="Y1148" s="27" t="n">
        <f aca="false">IFERROR(O1148/K1148,"")</f>
        <v>0.673684210526316</v>
      </c>
      <c r="Z1148" s="27" t="n">
        <f aca="false">IFERROR(P1148/O1148,"")</f>
        <v>0.75</v>
      </c>
      <c r="AA1148" s="27" t="n">
        <f aca="false">IFERROR(Q1148/P1148,"")</f>
        <v>0.9375</v>
      </c>
      <c r="AB1148" s="25" t="n">
        <f aca="false">IFERROR(T1148/P1148,"")</f>
        <v>31.25</v>
      </c>
      <c r="AC1148" s="25" t="n">
        <f aca="false">IFERROR(T1148/Q1148,"")</f>
        <v>33.3333333333333</v>
      </c>
      <c r="AD1148" s="25" t="n">
        <f aca="false">IFERROR(R1148/Q1148,"")</f>
        <v>1484.44444444444</v>
      </c>
      <c r="AE1148" s="28" t="n">
        <f aca="false">IFERROR(R1148/T1148,"")</f>
        <v>44.5333333333333</v>
      </c>
      <c r="AF1148" s="29" t="str">
        <f aca="false">IF(A1148="","",IF(OR(O1148&gt;K1148,P1148&gt;O1148,Q1148&gt;P1148,K1148&gt;J1148),"CHECK","OK"))</f>
        <v>OK</v>
      </c>
    </row>
    <row r="1149" customFormat="false" ht="15" hidden="false" customHeight="false" outlineLevel="0" collapsed="false">
      <c r="A1149" s="21" t="n">
        <v>46266</v>
      </c>
      <c r="B1149" s="4" t="s">
        <v>115</v>
      </c>
      <c r="C1149" s="4" t="s">
        <v>125</v>
      </c>
      <c r="D1149" s="4" t="s">
        <v>129</v>
      </c>
      <c r="E1149" s="16" t="n">
        <v>0</v>
      </c>
      <c r="F1149" s="16" t="n">
        <v>3300</v>
      </c>
      <c r="G1149" s="14" t="n">
        <v>14963</v>
      </c>
      <c r="H1149" s="14" t="n">
        <v>156</v>
      </c>
      <c r="I1149" s="14" t="n">
        <v>122</v>
      </c>
      <c r="J1149" s="14" t="n">
        <v>2</v>
      </c>
      <c r="K1149" s="14" t="n">
        <v>1</v>
      </c>
      <c r="L1149" s="14" t="n">
        <v>1</v>
      </c>
      <c r="M1149" s="14" t="n">
        <v>1</v>
      </c>
      <c r="N1149" s="14" t="n">
        <v>0</v>
      </c>
      <c r="O1149" s="14" t="n">
        <v>0</v>
      </c>
      <c r="P1149" s="14" t="n">
        <v>0</v>
      </c>
      <c r="Q1149" s="14" t="n">
        <v>0</v>
      </c>
      <c r="R1149" s="16" t="n">
        <v>0</v>
      </c>
      <c r="S1149" s="24" t="n">
        <v>13</v>
      </c>
      <c r="T1149" s="25" t="n">
        <f aca="false">IF(A1149="","",E1149+F1149)</f>
        <v>3300</v>
      </c>
      <c r="U1149" s="26" t="n">
        <f aca="false">IFERROR(H1149/G1149,"")</f>
        <v>0.0104257167680278</v>
      </c>
      <c r="V1149" s="27" t="n">
        <f aca="false">IFERROR(J1149/I1149,"")</f>
        <v>0.0163934426229508</v>
      </c>
      <c r="W1149" s="27" t="n">
        <f aca="false">IFERROR(K1149/J1149,"")</f>
        <v>0.5</v>
      </c>
      <c r="X1149" s="25" t="n">
        <f aca="false">IFERROR(T1149/K1149,"")</f>
        <v>3300</v>
      </c>
      <c r="Y1149" s="27" t="n">
        <f aca="false">IFERROR(O1149/K1149,"")</f>
        <v>0</v>
      </c>
      <c r="Z1149" s="27" t="str">
        <f aca="false">IFERROR(P1149/O1149,"")</f>
        <v/>
      </c>
      <c r="AA1149" s="27" t="str">
        <f aca="false">IFERROR(Q1149/P1149,"")</f>
        <v/>
      </c>
      <c r="AB1149" s="25" t="str">
        <f aca="false">IFERROR(T1149/P1149,"")</f>
        <v/>
      </c>
      <c r="AC1149" s="25" t="str">
        <f aca="false">IFERROR(T1149/Q1149,"")</f>
        <v/>
      </c>
      <c r="AD1149" s="25" t="str">
        <f aca="false">IFERROR(R1149/Q1149,"")</f>
        <v/>
      </c>
      <c r="AE1149" s="28" t="n">
        <f aca="false">IFERROR(R1149/T1149,"")</f>
        <v>0</v>
      </c>
      <c r="AF1149" s="29" t="str">
        <f aca="false">IF(A1149="","",IF(OR(O1149&gt;K1149,P1149&gt;O1149,Q1149&gt;P1149,K1149&gt;J1149),"CHECK","OK"))</f>
        <v>OK</v>
      </c>
    </row>
    <row r="1150" customFormat="false" ht="15" hidden="false" customHeight="false" outlineLevel="0" collapsed="false">
      <c r="A1150" s="21" t="n">
        <v>46266</v>
      </c>
      <c r="B1150" s="4" t="s">
        <v>115</v>
      </c>
      <c r="C1150" s="4" t="s">
        <v>125</v>
      </c>
      <c r="D1150" s="4" t="s">
        <v>130</v>
      </c>
      <c r="E1150" s="16" t="n">
        <v>0</v>
      </c>
      <c r="F1150" s="16" t="n">
        <v>0</v>
      </c>
      <c r="G1150" s="14" t="n">
        <v>0</v>
      </c>
      <c r="H1150" s="14" t="n">
        <v>0</v>
      </c>
      <c r="I1150" s="14" t="n">
        <v>0</v>
      </c>
      <c r="J1150" s="14" t="n">
        <v>6</v>
      </c>
      <c r="K1150" s="14" t="n">
        <v>4</v>
      </c>
      <c r="L1150" s="14" t="n">
        <v>0</v>
      </c>
      <c r="M1150" s="14" t="n">
        <v>0</v>
      </c>
      <c r="N1150" s="14" t="n">
        <v>6</v>
      </c>
      <c r="O1150" s="14" t="n">
        <v>2</v>
      </c>
      <c r="P1150" s="14" t="n">
        <v>1</v>
      </c>
      <c r="Q1150" s="14" t="n">
        <v>1</v>
      </c>
      <c r="R1150" s="16" t="n">
        <v>1500</v>
      </c>
      <c r="S1150" s="24" t="n">
        <v>23</v>
      </c>
      <c r="T1150" s="25" t="n">
        <f aca="false">IF(A1150="","",E1150+F1150)</f>
        <v>0</v>
      </c>
      <c r="U1150" s="26" t="str">
        <f aca="false">IFERROR(H1150/G1150,"")</f>
        <v/>
      </c>
      <c r="V1150" s="27" t="str">
        <f aca="false">IFERROR(J1150/I1150,"")</f>
        <v/>
      </c>
      <c r="W1150" s="27" t="n">
        <f aca="false">IFERROR(K1150/J1150,"")</f>
        <v>0.666666666666667</v>
      </c>
      <c r="X1150" s="25" t="n">
        <f aca="false">IFERROR(T1150/K1150,"")</f>
        <v>0</v>
      </c>
      <c r="Y1150" s="27" t="n">
        <f aca="false">IFERROR(O1150/K1150,"")</f>
        <v>0.5</v>
      </c>
      <c r="Z1150" s="27" t="n">
        <f aca="false">IFERROR(P1150/O1150,"")</f>
        <v>0.5</v>
      </c>
      <c r="AA1150" s="27" t="n">
        <f aca="false">IFERROR(Q1150/P1150,"")</f>
        <v>1</v>
      </c>
      <c r="AB1150" s="25" t="n">
        <f aca="false">IFERROR(T1150/P1150,"")</f>
        <v>0</v>
      </c>
      <c r="AC1150" s="25" t="n">
        <f aca="false">IFERROR(T1150/Q1150,"")</f>
        <v>0</v>
      </c>
      <c r="AD1150" s="25" t="n">
        <f aca="false">IFERROR(R1150/Q1150,"")</f>
        <v>1500</v>
      </c>
      <c r="AE1150" s="28" t="str">
        <f aca="false">IFERROR(R1150/T1150,"")</f>
        <v/>
      </c>
      <c r="AF1150" s="29" t="str">
        <f aca="false">IF(A1150="","",IF(OR(O1150&gt;K1150,P1150&gt;O1150,Q1150&gt;P1150,K1150&gt;J1150),"CHECK","OK"))</f>
        <v>OK</v>
      </c>
    </row>
    <row r="1151" customFormat="false" ht="15" hidden="false" customHeight="false" outlineLevel="0" collapsed="false">
      <c r="A1151" s="21" t="n">
        <v>46266</v>
      </c>
      <c r="B1151" s="4" t="s">
        <v>115</v>
      </c>
      <c r="C1151" s="4" t="s">
        <v>125</v>
      </c>
      <c r="D1151" s="4" t="s">
        <v>131</v>
      </c>
      <c r="E1151" s="16" t="n">
        <v>0</v>
      </c>
      <c r="F1151" s="16" t="n">
        <v>1000</v>
      </c>
      <c r="G1151" s="14" t="n">
        <v>6583</v>
      </c>
      <c r="H1151" s="14" t="n">
        <v>126</v>
      </c>
      <c r="I1151" s="14" t="n">
        <v>90</v>
      </c>
      <c r="J1151" s="14" t="n">
        <v>4</v>
      </c>
      <c r="K1151" s="14" t="n">
        <v>2</v>
      </c>
      <c r="L1151" s="14" t="n">
        <v>2</v>
      </c>
      <c r="M1151" s="14" t="n">
        <v>1</v>
      </c>
      <c r="N1151" s="14" t="n">
        <v>1</v>
      </c>
      <c r="O1151" s="14" t="n">
        <v>1</v>
      </c>
      <c r="P1151" s="14" t="n">
        <v>1</v>
      </c>
      <c r="Q1151" s="14" t="n">
        <v>1</v>
      </c>
      <c r="R1151" s="16" t="n">
        <v>1300</v>
      </c>
      <c r="S1151" s="24" t="n">
        <v>20</v>
      </c>
      <c r="T1151" s="25" t="n">
        <f aca="false">IF(A1151="","",E1151+F1151)</f>
        <v>1000</v>
      </c>
      <c r="U1151" s="26" t="n">
        <f aca="false">IFERROR(H1151/G1151,"")</f>
        <v>0.0191402096308674</v>
      </c>
      <c r="V1151" s="27" t="n">
        <f aca="false">IFERROR(J1151/I1151,"")</f>
        <v>0.0444444444444444</v>
      </c>
      <c r="W1151" s="27" t="n">
        <f aca="false">IFERROR(K1151/J1151,"")</f>
        <v>0.5</v>
      </c>
      <c r="X1151" s="25" t="n">
        <f aca="false">IFERROR(T1151/K1151,"")</f>
        <v>500</v>
      </c>
      <c r="Y1151" s="27" t="n">
        <f aca="false">IFERROR(O1151/K1151,"")</f>
        <v>0.5</v>
      </c>
      <c r="Z1151" s="27" t="n">
        <f aca="false">IFERROR(P1151/O1151,"")</f>
        <v>1</v>
      </c>
      <c r="AA1151" s="27" t="n">
        <f aca="false">IFERROR(Q1151/P1151,"")</f>
        <v>1</v>
      </c>
      <c r="AB1151" s="25" t="n">
        <f aca="false">IFERROR(T1151/P1151,"")</f>
        <v>1000</v>
      </c>
      <c r="AC1151" s="25" t="n">
        <f aca="false">IFERROR(T1151/Q1151,"")</f>
        <v>1000</v>
      </c>
      <c r="AD1151" s="25" t="n">
        <f aca="false">IFERROR(R1151/Q1151,"")</f>
        <v>1300</v>
      </c>
      <c r="AE1151" s="28" t="n">
        <f aca="false">IFERROR(R1151/T1151,"")</f>
        <v>1.3</v>
      </c>
      <c r="AF1151" s="29" t="str">
        <f aca="false">IF(A1151="","",IF(OR(O1151&gt;K1151,P1151&gt;O1151,Q1151&gt;P1151,K1151&gt;J1151),"CHECK","OK"))</f>
        <v>OK</v>
      </c>
    </row>
    <row r="1152" customFormat="false" ht="15" hidden="false" customHeight="false" outlineLevel="0" collapsed="false">
      <c r="A1152" s="21" t="n">
        <v>46266</v>
      </c>
      <c r="B1152" s="4" t="s">
        <v>115</v>
      </c>
      <c r="C1152" s="4" t="s">
        <v>125</v>
      </c>
      <c r="D1152" s="4" t="s">
        <v>132</v>
      </c>
      <c r="E1152" s="16" t="n">
        <v>0</v>
      </c>
      <c r="F1152" s="16" t="n">
        <v>0</v>
      </c>
      <c r="G1152" s="14" t="n">
        <v>0</v>
      </c>
      <c r="H1152" s="14" t="n">
        <v>0</v>
      </c>
      <c r="I1152" s="14" t="n">
        <v>0</v>
      </c>
      <c r="J1152" s="14" t="n">
        <v>7</v>
      </c>
      <c r="K1152" s="14" t="n">
        <v>6</v>
      </c>
      <c r="L1152" s="14" t="n">
        <v>4</v>
      </c>
      <c r="M1152" s="14" t="n">
        <v>2</v>
      </c>
      <c r="N1152" s="14" t="n">
        <v>1</v>
      </c>
      <c r="O1152" s="14" t="n">
        <v>5</v>
      </c>
      <c r="P1152" s="14" t="n">
        <v>4</v>
      </c>
      <c r="Q1152" s="14" t="n">
        <v>3</v>
      </c>
      <c r="R1152" s="16" t="n">
        <v>4000</v>
      </c>
      <c r="S1152" s="24" t="n">
        <v>23</v>
      </c>
      <c r="T1152" s="25" t="n">
        <f aca="false">IF(A1152="","",E1152+F1152)</f>
        <v>0</v>
      </c>
      <c r="U1152" s="26" t="str">
        <f aca="false">IFERROR(H1152/G1152,"")</f>
        <v/>
      </c>
      <c r="V1152" s="27" t="str">
        <f aca="false">IFERROR(J1152/I1152,"")</f>
        <v/>
      </c>
      <c r="W1152" s="27" t="n">
        <f aca="false">IFERROR(K1152/J1152,"")</f>
        <v>0.857142857142857</v>
      </c>
      <c r="X1152" s="25" t="n">
        <f aca="false">IFERROR(T1152/K1152,"")</f>
        <v>0</v>
      </c>
      <c r="Y1152" s="27" t="n">
        <f aca="false">IFERROR(O1152/K1152,"")</f>
        <v>0.833333333333333</v>
      </c>
      <c r="Z1152" s="27" t="n">
        <f aca="false">IFERROR(P1152/O1152,"")</f>
        <v>0.8</v>
      </c>
      <c r="AA1152" s="27" t="n">
        <f aca="false">IFERROR(Q1152/P1152,"")</f>
        <v>0.75</v>
      </c>
      <c r="AB1152" s="25" t="n">
        <f aca="false">IFERROR(T1152/P1152,"")</f>
        <v>0</v>
      </c>
      <c r="AC1152" s="25" t="n">
        <f aca="false">IFERROR(T1152/Q1152,"")</f>
        <v>0</v>
      </c>
      <c r="AD1152" s="25" t="n">
        <f aca="false">IFERROR(R1152/Q1152,"")</f>
        <v>1333.33333333333</v>
      </c>
      <c r="AE1152" s="28" t="str">
        <f aca="false">IFERROR(R1152/T1152,"")</f>
        <v/>
      </c>
      <c r="AF1152" s="29" t="str">
        <f aca="false">IF(A1152="","",IF(OR(O1152&gt;K1152,P1152&gt;O1152,Q1152&gt;P1152,K1152&gt;J1152),"CHECK","OK"))</f>
        <v>OK</v>
      </c>
    </row>
    <row r="1153" customFormat="false" ht="15" hidden="false" customHeight="false" outlineLevel="0" collapsed="false">
      <c r="A1153" s="21" t="n">
        <v>46266</v>
      </c>
      <c r="B1153" s="4" t="s">
        <v>115</v>
      </c>
      <c r="C1153" s="4" t="s">
        <v>125</v>
      </c>
      <c r="D1153" s="4" t="s">
        <v>133</v>
      </c>
      <c r="E1153" s="16" t="n">
        <v>0</v>
      </c>
      <c r="F1153" s="16" t="n">
        <v>0</v>
      </c>
      <c r="G1153" s="14" t="n">
        <v>0</v>
      </c>
      <c r="H1153" s="14" t="n">
        <v>0</v>
      </c>
      <c r="I1153" s="14" t="n">
        <v>172</v>
      </c>
      <c r="J1153" s="14" t="n">
        <v>8</v>
      </c>
      <c r="K1153" s="14" t="n">
        <v>5</v>
      </c>
      <c r="L1153" s="14" t="n">
        <v>4</v>
      </c>
      <c r="M1153" s="14" t="n">
        <v>3</v>
      </c>
      <c r="N1153" s="14" t="n">
        <v>1</v>
      </c>
      <c r="O1153" s="14" t="n">
        <v>3</v>
      </c>
      <c r="P1153" s="14" t="n">
        <v>2</v>
      </c>
      <c r="Q1153" s="14" t="n">
        <v>2</v>
      </c>
      <c r="R1153" s="16" t="n">
        <v>3100</v>
      </c>
      <c r="S1153" s="24" t="n">
        <v>21</v>
      </c>
      <c r="T1153" s="25" t="n">
        <f aca="false">IF(A1153="","",E1153+F1153)</f>
        <v>0</v>
      </c>
      <c r="U1153" s="26" t="str">
        <f aca="false">IFERROR(H1153/G1153,"")</f>
        <v/>
      </c>
      <c r="V1153" s="27" t="n">
        <f aca="false">IFERROR(J1153/I1153,"")</f>
        <v>0.0465116279069767</v>
      </c>
      <c r="W1153" s="27" t="n">
        <f aca="false">IFERROR(K1153/J1153,"")</f>
        <v>0.625</v>
      </c>
      <c r="X1153" s="25" t="n">
        <f aca="false">IFERROR(T1153/K1153,"")</f>
        <v>0</v>
      </c>
      <c r="Y1153" s="27" t="n">
        <f aca="false">IFERROR(O1153/K1153,"")</f>
        <v>0.6</v>
      </c>
      <c r="Z1153" s="27" t="n">
        <f aca="false">IFERROR(P1153/O1153,"")</f>
        <v>0.666666666666667</v>
      </c>
      <c r="AA1153" s="27" t="n">
        <f aca="false">IFERROR(Q1153/P1153,"")</f>
        <v>1</v>
      </c>
      <c r="AB1153" s="25" t="n">
        <f aca="false">IFERROR(T1153/P1153,"")</f>
        <v>0</v>
      </c>
      <c r="AC1153" s="25" t="n">
        <f aca="false">IFERROR(T1153/Q1153,"")</f>
        <v>0</v>
      </c>
      <c r="AD1153" s="25" t="n">
        <f aca="false">IFERROR(R1153/Q1153,"")</f>
        <v>1550</v>
      </c>
      <c r="AE1153" s="28" t="str">
        <f aca="false">IFERROR(R1153/T1153,"")</f>
        <v/>
      </c>
      <c r="AF1153" s="29" t="str">
        <f aca="false">IF(A1153="","",IF(OR(O1153&gt;K1153,P1153&gt;O1153,Q1153&gt;P1153,K1153&gt;J1153),"CHECK","OK"))</f>
        <v>OK</v>
      </c>
    </row>
    <row r="1154" customFormat="false" ht="15" hidden="false" customHeight="false" outlineLevel="0" collapsed="false">
      <c r="A1154" s="21"/>
      <c r="B1154" s="4"/>
      <c r="C1154" s="4"/>
      <c r="D1154" s="4"/>
      <c r="E1154" s="16"/>
      <c r="F1154" s="16"/>
      <c r="G1154" s="14"/>
      <c r="H1154" s="14"/>
      <c r="I1154" s="14"/>
      <c r="J1154" s="14"/>
      <c r="K1154" s="14"/>
      <c r="L1154" s="14"/>
      <c r="M1154" s="14"/>
      <c r="N1154" s="14"/>
      <c r="O1154" s="14"/>
      <c r="P1154" s="14"/>
      <c r="Q1154" s="14"/>
      <c r="R1154" s="16"/>
      <c r="S1154" s="24"/>
      <c r="T1154" s="25" t="str">
        <f aca="false">IF(A1154="","",E1154+F1154)</f>
        <v/>
      </c>
      <c r="U1154" s="26" t="str">
        <f aca="false">IFERROR(H1154/G1154,"")</f>
        <v/>
      </c>
      <c r="V1154" s="27" t="str">
        <f aca="false">IFERROR(J1154/I1154,"")</f>
        <v/>
      </c>
      <c r="W1154" s="27" t="str">
        <f aca="false">IFERROR(K1154/J1154,"")</f>
        <v/>
      </c>
      <c r="X1154" s="25" t="str">
        <f aca="false">IFERROR(T1154/K1154,"")</f>
        <v/>
      </c>
      <c r="Y1154" s="27" t="str">
        <f aca="false">IFERROR(O1154/K1154,"")</f>
        <v/>
      </c>
      <c r="Z1154" s="27" t="str">
        <f aca="false">IFERROR(P1154/O1154,"")</f>
        <v/>
      </c>
      <c r="AA1154" s="27" t="str">
        <f aca="false">IFERROR(Q1154/P1154,"")</f>
        <v/>
      </c>
      <c r="AB1154" s="25" t="str">
        <f aca="false">IFERROR(T1154/P1154,"")</f>
        <v/>
      </c>
      <c r="AC1154" s="25" t="str">
        <f aca="false">IFERROR(T1154/Q1154,"")</f>
        <v/>
      </c>
      <c r="AD1154" s="25" t="str">
        <f aca="false">IFERROR(R1154/Q1154,"")</f>
        <v/>
      </c>
      <c r="AE1154" s="28" t="str">
        <f aca="false">IFERROR(R1154/T1154,"")</f>
        <v/>
      </c>
      <c r="AF1154" s="29" t="str">
        <f aca="false">IF(A1154="","",IF(OR(O1154&gt;K1154,P1154&gt;O1154,Q1154&gt;P1154,K1154&gt;J1154),"CHECK","OK"))</f>
        <v/>
      </c>
    </row>
    <row r="1155" customFormat="false" ht="15" hidden="false" customHeight="false" outlineLevel="0" collapsed="false">
      <c r="A1155" s="21"/>
      <c r="B1155" s="4"/>
      <c r="C1155" s="4"/>
      <c r="D1155" s="4"/>
      <c r="E1155" s="16"/>
      <c r="F1155" s="16"/>
      <c r="G1155" s="14"/>
      <c r="H1155" s="14"/>
      <c r="I1155" s="14"/>
      <c r="J1155" s="14"/>
      <c r="K1155" s="14"/>
      <c r="L1155" s="14"/>
      <c r="M1155" s="14"/>
      <c r="N1155" s="14"/>
      <c r="O1155" s="14"/>
      <c r="P1155" s="14"/>
      <c r="Q1155" s="14"/>
      <c r="R1155" s="16"/>
      <c r="S1155" s="24"/>
      <c r="T1155" s="25" t="str">
        <f aca="false">IF(A1155="","",E1155+F1155)</f>
        <v/>
      </c>
      <c r="U1155" s="26" t="str">
        <f aca="false">IFERROR(H1155/G1155,"")</f>
        <v/>
      </c>
      <c r="V1155" s="27" t="str">
        <f aca="false">IFERROR(J1155/I1155,"")</f>
        <v/>
      </c>
      <c r="W1155" s="27" t="str">
        <f aca="false">IFERROR(K1155/J1155,"")</f>
        <v/>
      </c>
      <c r="X1155" s="25" t="str">
        <f aca="false">IFERROR(T1155/K1155,"")</f>
        <v/>
      </c>
      <c r="Y1155" s="27" t="str">
        <f aca="false">IFERROR(O1155/K1155,"")</f>
        <v/>
      </c>
      <c r="Z1155" s="27" t="str">
        <f aca="false">IFERROR(P1155/O1155,"")</f>
        <v/>
      </c>
      <c r="AA1155" s="27" t="str">
        <f aca="false">IFERROR(Q1155/P1155,"")</f>
        <v/>
      </c>
      <c r="AB1155" s="25" t="str">
        <f aca="false">IFERROR(T1155/P1155,"")</f>
        <v/>
      </c>
      <c r="AC1155" s="25" t="str">
        <f aca="false">IFERROR(T1155/Q1155,"")</f>
        <v/>
      </c>
      <c r="AD1155" s="25" t="str">
        <f aca="false">IFERROR(R1155/Q1155,"")</f>
        <v/>
      </c>
      <c r="AE1155" s="28" t="str">
        <f aca="false">IFERROR(R1155/T1155,"")</f>
        <v/>
      </c>
      <c r="AF1155" s="29" t="str">
        <f aca="false">IF(A1155="","",IF(OR(O1155&gt;K1155,P1155&gt;O1155,Q1155&gt;P1155,K1155&gt;J1155),"CHECK","OK"))</f>
        <v/>
      </c>
    </row>
    <row r="1156" customFormat="false" ht="15" hidden="false" customHeight="false" outlineLevel="0" collapsed="false">
      <c r="A1156" s="21"/>
      <c r="B1156" s="4"/>
      <c r="C1156" s="4"/>
      <c r="D1156" s="4"/>
      <c r="E1156" s="16"/>
      <c r="F1156" s="16"/>
      <c r="G1156" s="14"/>
      <c r="H1156" s="14"/>
      <c r="I1156" s="14"/>
      <c r="J1156" s="14"/>
      <c r="K1156" s="14"/>
      <c r="L1156" s="14"/>
      <c r="M1156" s="14"/>
      <c r="N1156" s="14"/>
      <c r="O1156" s="14"/>
      <c r="P1156" s="14"/>
      <c r="Q1156" s="14"/>
      <c r="R1156" s="16"/>
      <c r="S1156" s="24"/>
      <c r="T1156" s="25" t="str">
        <f aca="false">IF(A1156="","",E1156+F1156)</f>
        <v/>
      </c>
      <c r="U1156" s="26" t="str">
        <f aca="false">IFERROR(H1156/G1156,"")</f>
        <v/>
      </c>
      <c r="V1156" s="27" t="str">
        <f aca="false">IFERROR(J1156/I1156,"")</f>
        <v/>
      </c>
      <c r="W1156" s="27" t="str">
        <f aca="false">IFERROR(K1156/J1156,"")</f>
        <v/>
      </c>
      <c r="X1156" s="25" t="str">
        <f aca="false">IFERROR(T1156/K1156,"")</f>
        <v/>
      </c>
      <c r="Y1156" s="27" t="str">
        <f aca="false">IFERROR(O1156/K1156,"")</f>
        <v/>
      </c>
      <c r="Z1156" s="27" t="str">
        <f aca="false">IFERROR(P1156/O1156,"")</f>
        <v/>
      </c>
      <c r="AA1156" s="27" t="str">
        <f aca="false">IFERROR(Q1156/P1156,"")</f>
        <v/>
      </c>
      <c r="AB1156" s="25" t="str">
        <f aca="false">IFERROR(T1156/P1156,"")</f>
        <v/>
      </c>
      <c r="AC1156" s="25" t="str">
        <f aca="false">IFERROR(T1156/Q1156,"")</f>
        <v/>
      </c>
      <c r="AD1156" s="25" t="str">
        <f aca="false">IFERROR(R1156/Q1156,"")</f>
        <v/>
      </c>
      <c r="AE1156" s="28" t="str">
        <f aca="false">IFERROR(R1156/T1156,"")</f>
        <v/>
      </c>
      <c r="AF1156" s="29" t="str">
        <f aca="false">IF(A1156="","",IF(OR(O1156&gt;K1156,P1156&gt;O1156,Q1156&gt;P1156,K1156&gt;J1156),"CHECK","OK"))</f>
        <v/>
      </c>
    </row>
    <row r="1157" customFormat="false" ht="15" hidden="false" customHeight="false" outlineLevel="0" collapsed="false">
      <c r="A1157" s="21"/>
      <c r="B1157" s="4"/>
      <c r="C1157" s="4"/>
      <c r="D1157" s="4"/>
      <c r="E1157" s="16"/>
      <c r="F1157" s="16"/>
      <c r="G1157" s="14"/>
      <c r="H1157" s="14"/>
      <c r="I1157" s="14"/>
      <c r="J1157" s="14"/>
      <c r="K1157" s="14"/>
      <c r="L1157" s="14"/>
      <c r="M1157" s="14"/>
      <c r="N1157" s="14"/>
      <c r="O1157" s="14"/>
      <c r="P1157" s="14"/>
      <c r="Q1157" s="14"/>
      <c r="R1157" s="16"/>
      <c r="S1157" s="24"/>
      <c r="T1157" s="25" t="str">
        <f aca="false">IF(A1157="","",E1157+F1157)</f>
        <v/>
      </c>
      <c r="U1157" s="26" t="str">
        <f aca="false">IFERROR(H1157/G1157,"")</f>
        <v/>
      </c>
      <c r="V1157" s="27" t="str">
        <f aca="false">IFERROR(J1157/I1157,"")</f>
        <v/>
      </c>
      <c r="W1157" s="27" t="str">
        <f aca="false">IFERROR(K1157/J1157,"")</f>
        <v/>
      </c>
      <c r="X1157" s="25" t="str">
        <f aca="false">IFERROR(T1157/K1157,"")</f>
        <v/>
      </c>
      <c r="Y1157" s="27" t="str">
        <f aca="false">IFERROR(O1157/K1157,"")</f>
        <v/>
      </c>
      <c r="Z1157" s="27" t="str">
        <f aca="false">IFERROR(P1157/O1157,"")</f>
        <v/>
      </c>
      <c r="AA1157" s="27" t="str">
        <f aca="false">IFERROR(Q1157/P1157,"")</f>
        <v/>
      </c>
      <c r="AB1157" s="25" t="str">
        <f aca="false">IFERROR(T1157/P1157,"")</f>
        <v/>
      </c>
      <c r="AC1157" s="25" t="str">
        <f aca="false">IFERROR(T1157/Q1157,"")</f>
        <v/>
      </c>
      <c r="AD1157" s="25" t="str">
        <f aca="false">IFERROR(R1157/Q1157,"")</f>
        <v/>
      </c>
      <c r="AE1157" s="28" t="str">
        <f aca="false">IFERROR(R1157/T1157,"")</f>
        <v/>
      </c>
      <c r="AF1157" s="29" t="str">
        <f aca="false">IF(A1157="","",IF(OR(O1157&gt;K1157,P1157&gt;O1157,Q1157&gt;P1157,K1157&gt;J1157),"CHECK","OK"))</f>
        <v/>
      </c>
    </row>
    <row r="1158" customFormat="false" ht="15" hidden="false" customHeight="false" outlineLevel="0" collapsed="false">
      <c r="A1158" s="21"/>
      <c r="B1158" s="4"/>
      <c r="C1158" s="4"/>
      <c r="D1158" s="4"/>
      <c r="E1158" s="16"/>
      <c r="F1158" s="16"/>
      <c r="G1158" s="14"/>
      <c r="H1158" s="14"/>
      <c r="I1158" s="14"/>
      <c r="J1158" s="14"/>
      <c r="K1158" s="14"/>
      <c r="L1158" s="14"/>
      <c r="M1158" s="14"/>
      <c r="N1158" s="14"/>
      <c r="O1158" s="14"/>
      <c r="P1158" s="14"/>
      <c r="Q1158" s="14"/>
      <c r="R1158" s="16"/>
      <c r="S1158" s="24"/>
      <c r="T1158" s="25" t="str">
        <f aca="false">IF(A1158="","",E1158+F1158)</f>
        <v/>
      </c>
      <c r="U1158" s="26" t="str">
        <f aca="false">IFERROR(H1158/G1158,"")</f>
        <v/>
      </c>
      <c r="V1158" s="27" t="str">
        <f aca="false">IFERROR(J1158/I1158,"")</f>
        <v/>
      </c>
      <c r="W1158" s="27" t="str">
        <f aca="false">IFERROR(K1158/J1158,"")</f>
        <v/>
      </c>
      <c r="X1158" s="25" t="str">
        <f aca="false">IFERROR(T1158/K1158,"")</f>
        <v/>
      </c>
      <c r="Y1158" s="27" t="str">
        <f aca="false">IFERROR(O1158/K1158,"")</f>
        <v/>
      </c>
      <c r="Z1158" s="27" t="str">
        <f aca="false">IFERROR(P1158/O1158,"")</f>
        <v/>
      </c>
      <c r="AA1158" s="27" t="str">
        <f aca="false">IFERROR(Q1158/P1158,"")</f>
        <v/>
      </c>
      <c r="AB1158" s="25" t="str">
        <f aca="false">IFERROR(T1158/P1158,"")</f>
        <v/>
      </c>
      <c r="AC1158" s="25" t="str">
        <f aca="false">IFERROR(T1158/Q1158,"")</f>
        <v/>
      </c>
      <c r="AD1158" s="25" t="str">
        <f aca="false">IFERROR(R1158/Q1158,"")</f>
        <v/>
      </c>
      <c r="AE1158" s="28" t="str">
        <f aca="false">IFERROR(R1158/T1158,"")</f>
        <v/>
      </c>
      <c r="AF1158" s="29" t="str">
        <f aca="false">IF(A1158="","",IF(OR(O1158&gt;K1158,P1158&gt;O1158,Q1158&gt;P1158,K1158&gt;J1158),"CHECK","OK"))</f>
        <v/>
      </c>
    </row>
    <row r="1159" customFormat="false" ht="15" hidden="false" customHeight="false" outlineLevel="0" collapsed="false">
      <c r="A1159" s="21"/>
      <c r="B1159" s="4"/>
      <c r="C1159" s="4"/>
      <c r="D1159" s="4"/>
      <c r="E1159" s="16"/>
      <c r="F1159" s="16"/>
      <c r="G1159" s="14"/>
      <c r="H1159" s="14"/>
      <c r="I1159" s="14"/>
      <c r="J1159" s="14"/>
      <c r="K1159" s="14"/>
      <c r="L1159" s="14"/>
      <c r="M1159" s="14"/>
      <c r="N1159" s="14"/>
      <c r="O1159" s="14"/>
      <c r="P1159" s="14"/>
      <c r="Q1159" s="14"/>
      <c r="R1159" s="16"/>
      <c r="S1159" s="24"/>
      <c r="T1159" s="25" t="str">
        <f aca="false">IF(A1159="","",E1159+F1159)</f>
        <v/>
      </c>
      <c r="U1159" s="26" t="str">
        <f aca="false">IFERROR(H1159/G1159,"")</f>
        <v/>
      </c>
      <c r="V1159" s="27" t="str">
        <f aca="false">IFERROR(J1159/I1159,"")</f>
        <v/>
      </c>
      <c r="W1159" s="27" t="str">
        <f aca="false">IFERROR(K1159/J1159,"")</f>
        <v/>
      </c>
      <c r="X1159" s="25" t="str">
        <f aca="false">IFERROR(T1159/K1159,"")</f>
        <v/>
      </c>
      <c r="Y1159" s="27" t="str">
        <f aca="false">IFERROR(O1159/K1159,"")</f>
        <v/>
      </c>
      <c r="Z1159" s="27" t="str">
        <f aca="false">IFERROR(P1159/O1159,"")</f>
        <v/>
      </c>
      <c r="AA1159" s="27" t="str">
        <f aca="false">IFERROR(Q1159/P1159,"")</f>
        <v/>
      </c>
      <c r="AB1159" s="25" t="str">
        <f aca="false">IFERROR(T1159/P1159,"")</f>
        <v/>
      </c>
      <c r="AC1159" s="25" t="str">
        <f aca="false">IFERROR(T1159/Q1159,"")</f>
        <v/>
      </c>
      <c r="AD1159" s="25" t="str">
        <f aca="false">IFERROR(R1159/Q1159,"")</f>
        <v/>
      </c>
      <c r="AE1159" s="28" t="str">
        <f aca="false">IFERROR(R1159/T1159,"")</f>
        <v/>
      </c>
      <c r="AF1159" s="29" t="str">
        <f aca="false">IF(A1159="","",IF(OR(O1159&gt;K1159,P1159&gt;O1159,Q1159&gt;P1159,K1159&gt;J1159),"CHECK","OK"))</f>
        <v/>
      </c>
    </row>
    <row r="1160" customFormat="false" ht="15" hidden="false" customHeight="false" outlineLevel="0" collapsed="false">
      <c r="A1160" s="21"/>
      <c r="B1160" s="4"/>
      <c r="C1160" s="4"/>
      <c r="D1160" s="4"/>
      <c r="E1160" s="16"/>
      <c r="F1160" s="16"/>
      <c r="G1160" s="14"/>
      <c r="H1160" s="14"/>
      <c r="I1160" s="14"/>
      <c r="J1160" s="14"/>
      <c r="K1160" s="14"/>
      <c r="L1160" s="14"/>
      <c r="M1160" s="14"/>
      <c r="N1160" s="14"/>
      <c r="O1160" s="14"/>
      <c r="P1160" s="14"/>
      <c r="Q1160" s="14"/>
      <c r="R1160" s="16"/>
      <c r="S1160" s="24"/>
      <c r="T1160" s="25" t="str">
        <f aca="false">IF(A1160="","",E1160+F1160)</f>
        <v/>
      </c>
      <c r="U1160" s="26" t="str">
        <f aca="false">IFERROR(H1160/G1160,"")</f>
        <v/>
      </c>
      <c r="V1160" s="27" t="str">
        <f aca="false">IFERROR(J1160/I1160,"")</f>
        <v/>
      </c>
      <c r="W1160" s="27" t="str">
        <f aca="false">IFERROR(K1160/J1160,"")</f>
        <v/>
      </c>
      <c r="X1160" s="25" t="str">
        <f aca="false">IFERROR(T1160/K1160,"")</f>
        <v/>
      </c>
      <c r="Y1160" s="27" t="str">
        <f aca="false">IFERROR(O1160/K1160,"")</f>
        <v/>
      </c>
      <c r="Z1160" s="27" t="str">
        <f aca="false">IFERROR(P1160/O1160,"")</f>
        <v/>
      </c>
      <c r="AA1160" s="27" t="str">
        <f aca="false">IFERROR(Q1160/P1160,"")</f>
        <v/>
      </c>
      <c r="AB1160" s="25" t="str">
        <f aca="false">IFERROR(T1160/P1160,"")</f>
        <v/>
      </c>
      <c r="AC1160" s="25" t="str">
        <f aca="false">IFERROR(T1160/Q1160,"")</f>
        <v/>
      </c>
      <c r="AD1160" s="25" t="str">
        <f aca="false">IFERROR(R1160/Q1160,"")</f>
        <v/>
      </c>
      <c r="AE1160" s="28" t="str">
        <f aca="false">IFERROR(R1160/T1160,"")</f>
        <v/>
      </c>
      <c r="AF1160" s="29" t="str">
        <f aca="false">IF(A1160="","",IF(OR(O1160&gt;K1160,P1160&gt;O1160,Q1160&gt;P1160,K1160&gt;J1160),"CHECK","OK"))</f>
        <v/>
      </c>
    </row>
    <row r="1161" customFormat="false" ht="15" hidden="false" customHeight="false" outlineLevel="0" collapsed="false">
      <c r="A1161" s="21"/>
      <c r="B1161" s="4"/>
      <c r="C1161" s="4"/>
      <c r="D1161" s="4"/>
      <c r="E1161" s="16"/>
      <c r="F1161" s="16"/>
      <c r="G1161" s="14"/>
      <c r="H1161" s="14"/>
      <c r="I1161" s="14"/>
      <c r="J1161" s="14"/>
      <c r="K1161" s="14"/>
      <c r="L1161" s="14"/>
      <c r="M1161" s="14"/>
      <c r="N1161" s="14"/>
      <c r="O1161" s="14"/>
      <c r="P1161" s="14"/>
      <c r="Q1161" s="14"/>
      <c r="R1161" s="16"/>
      <c r="S1161" s="24"/>
      <c r="T1161" s="25" t="str">
        <f aca="false">IF(A1161="","",E1161+F1161)</f>
        <v/>
      </c>
      <c r="U1161" s="26" t="str">
        <f aca="false">IFERROR(H1161/G1161,"")</f>
        <v/>
      </c>
      <c r="V1161" s="27" t="str">
        <f aca="false">IFERROR(J1161/I1161,"")</f>
        <v/>
      </c>
      <c r="W1161" s="27" t="str">
        <f aca="false">IFERROR(K1161/J1161,"")</f>
        <v/>
      </c>
      <c r="X1161" s="25" t="str">
        <f aca="false">IFERROR(T1161/K1161,"")</f>
        <v/>
      </c>
      <c r="Y1161" s="27" t="str">
        <f aca="false">IFERROR(O1161/K1161,"")</f>
        <v/>
      </c>
      <c r="Z1161" s="27" t="str">
        <f aca="false">IFERROR(P1161/O1161,"")</f>
        <v/>
      </c>
      <c r="AA1161" s="27" t="str">
        <f aca="false">IFERROR(Q1161/P1161,"")</f>
        <v/>
      </c>
      <c r="AB1161" s="25" t="str">
        <f aca="false">IFERROR(T1161/P1161,"")</f>
        <v/>
      </c>
      <c r="AC1161" s="25" t="str">
        <f aca="false">IFERROR(T1161/Q1161,"")</f>
        <v/>
      </c>
      <c r="AD1161" s="25" t="str">
        <f aca="false">IFERROR(R1161/Q1161,"")</f>
        <v/>
      </c>
      <c r="AE1161" s="28" t="str">
        <f aca="false">IFERROR(R1161/T1161,"")</f>
        <v/>
      </c>
      <c r="AF1161" s="29" t="str">
        <f aca="false">IF(A1161="","",IF(OR(O1161&gt;K1161,P1161&gt;O1161,Q1161&gt;P1161,K1161&gt;J1161),"CHECK","OK"))</f>
        <v/>
      </c>
    </row>
    <row r="1162" customFormat="false" ht="15" hidden="false" customHeight="false" outlineLevel="0" collapsed="false">
      <c r="A1162" s="21"/>
      <c r="B1162" s="4"/>
      <c r="C1162" s="4"/>
      <c r="D1162" s="4"/>
      <c r="E1162" s="16"/>
      <c r="F1162" s="16"/>
      <c r="G1162" s="14"/>
      <c r="H1162" s="14"/>
      <c r="I1162" s="14"/>
      <c r="J1162" s="14"/>
      <c r="K1162" s="14"/>
      <c r="L1162" s="14"/>
      <c r="M1162" s="14"/>
      <c r="N1162" s="14"/>
      <c r="O1162" s="14"/>
      <c r="P1162" s="14"/>
      <c r="Q1162" s="14"/>
      <c r="R1162" s="16"/>
      <c r="S1162" s="24"/>
      <c r="T1162" s="25" t="str">
        <f aca="false">IF(A1162="","",E1162+F1162)</f>
        <v/>
      </c>
      <c r="U1162" s="26" t="str">
        <f aca="false">IFERROR(H1162/G1162,"")</f>
        <v/>
      </c>
      <c r="V1162" s="27" t="str">
        <f aca="false">IFERROR(J1162/I1162,"")</f>
        <v/>
      </c>
      <c r="W1162" s="27" t="str">
        <f aca="false">IFERROR(K1162/J1162,"")</f>
        <v/>
      </c>
      <c r="X1162" s="25" t="str">
        <f aca="false">IFERROR(T1162/K1162,"")</f>
        <v/>
      </c>
      <c r="Y1162" s="27" t="str">
        <f aca="false">IFERROR(O1162/K1162,"")</f>
        <v/>
      </c>
      <c r="Z1162" s="27" t="str">
        <f aca="false">IFERROR(P1162/O1162,"")</f>
        <v/>
      </c>
      <c r="AA1162" s="27" t="str">
        <f aca="false">IFERROR(Q1162/P1162,"")</f>
        <v/>
      </c>
      <c r="AB1162" s="25" t="str">
        <f aca="false">IFERROR(T1162/P1162,"")</f>
        <v/>
      </c>
      <c r="AC1162" s="25" t="str">
        <f aca="false">IFERROR(T1162/Q1162,"")</f>
        <v/>
      </c>
      <c r="AD1162" s="25" t="str">
        <f aca="false">IFERROR(R1162/Q1162,"")</f>
        <v/>
      </c>
      <c r="AE1162" s="28" t="str">
        <f aca="false">IFERROR(R1162/T1162,"")</f>
        <v/>
      </c>
      <c r="AF1162" s="29" t="str">
        <f aca="false">IF(A1162="","",IF(OR(O1162&gt;K1162,P1162&gt;O1162,Q1162&gt;P1162,K1162&gt;J1162),"CHECK","OK"))</f>
        <v/>
      </c>
    </row>
    <row r="1163" customFormat="false" ht="15" hidden="false" customHeight="false" outlineLevel="0" collapsed="false">
      <c r="A1163" s="21"/>
      <c r="B1163" s="4"/>
      <c r="C1163" s="4"/>
      <c r="D1163" s="4"/>
      <c r="E1163" s="16"/>
      <c r="F1163" s="16"/>
      <c r="G1163" s="14"/>
      <c r="H1163" s="14"/>
      <c r="I1163" s="14"/>
      <c r="J1163" s="14"/>
      <c r="K1163" s="14"/>
      <c r="L1163" s="14"/>
      <c r="M1163" s="14"/>
      <c r="N1163" s="14"/>
      <c r="O1163" s="14"/>
      <c r="P1163" s="14"/>
      <c r="Q1163" s="14"/>
      <c r="R1163" s="16"/>
      <c r="S1163" s="24"/>
      <c r="T1163" s="25" t="str">
        <f aca="false">IF(A1163="","",E1163+F1163)</f>
        <v/>
      </c>
      <c r="U1163" s="26" t="str">
        <f aca="false">IFERROR(H1163/G1163,"")</f>
        <v/>
      </c>
      <c r="V1163" s="27" t="str">
        <f aca="false">IFERROR(J1163/I1163,"")</f>
        <v/>
      </c>
      <c r="W1163" s="27" t="str">
        <f aca="false">IFERROR(K1163/J1163,"")</f>
        <v/>
      </c>
      <c r="X1163" s="25" t="str">
        <f aca="false">IFERROR(T1163/K1163,"")</f>
        <v/>
      </c>
      <c r="Y1163" s="27" t="str">
        <f aca="false">IFERROR(O1163/K1163,"")</f>
        <v/>
      </c>
      <c r="Z1163" s="27" t="str">
        <f aca="false">IFERROR(P1163/O1163,"")</f>
        <v/>
      </c>
      <c r="AA1163" s="27" t="str">
        <f aca="false">IFERROR(Q1163/P1163,"")</f>
        <v/>
      </c>
      <c r="AB1163" s="25" t="str">
        <f aca="false">IFERROR(T1163/P1163,"")</f>
        <v/>
      </c>
      <c r="AC1163" s="25" t="str">
        <f aca="false">IFERROR(T1163/Q1163,"")</f>
        <v/>
      </c>
      <c r="AD1163" s="25" t="str">
        <f aca="false">IFERROR(R1163/Q1163,"")</f>
        <v/>
      </c>
      <c r="AE1163" s="28" t="str">
        <f aca="false">IFERROR(R1163/T1163,"")</f>
        <v/>
      </c>
      <c r="AF1163" s="29" t="str">
        <f aca="false">IF(A1163="","",IF(OR(O1163&gt;K1163,P1163&gt;O1163,Q1163&gt;P1163,K1163&gt;J1163),"CHECK","OK"))</f>
        <v/>
      </c>
    </row>
    <row r="1164" customFormat="false" ht="15" hidden="false" customHeight="false" outlineLevel="0" collapsed="false">
      <c r="A1164" s="21"/>
      <c r="B1164" s="4"/>
      <c r="C1164" s="4"/>
      <c r="D1164" s="4"/>
      <c r="E1164" s="16"/>
      <c r="F1164" s="16"/>
      <c r="G1164" s="14"/>
      <c r="H1164" s="14"/>
      <c r="I1164" s="14"/>
      <c r="J1164" s="14"/>
      <c r="K1164" s="14"/>
      <c r="L1164" s="14"/>
      <c r="M1164" s="14"/>
      <c r="N1164" s="14"/>
      <c r="O1164" s="14"/>
      <c r="P1164" s="14"/>
      <c r="Q1164" s="14"/>
      <c r="R1164" s="16"/>
      <c r="S1164" s="24"/>
      <c r="T1164" s="25" t="str">
        <f aca="false">IF(A1164="","",E1164+F1164)</f>
        <v/>
      </c>
      <c r="U1164" s="26" t="str">
        <f aca="false">IFERROR(H1164/G1164,"")</f>
        <v/>
      </c>
      <c r="V1164" s="27" t="str">
        <f aca="false">IFERROR(J1164/I1164,"")</f>
        <v/>
      </c>
      <c r="W1164" s="27" t="str">
        <f aca="false">IFERROR(K1164/J1164,"")</f>
        <v/>
      </c>
      <c r="X1164" s="25" t="str">
        <f aca="false">IFERROR(T1164/K1164,"")</f>
        <v/>
      </c>
      <c r="Y1164" s="27" t="str">
        <f aca="false">IFERROR(O1164/K1164,"")</f>
        <v/>
      </c>
      <c r="Z1164" s="27" t="str">
        <f aca="false">IFERROR(P1164/O1164,"")</f>
        <v/>
      </c>
      <c r="AA1164" s="27" t="str">
        <f aca="false">IFERROR(Q1164/P1164,"")</f>
        <v/>
      </c>
      <c r="AB1164" s="25" t="str">
        <f aca="false">IFERROR(T1164/P1164,"")</f>
        <v/>
      </c>
      <c r="AC1164" s="25" t="str">
        <f aca="false">IFERROR(T1164/Q1164,"")</f>
        <v/>
      </c>
      <c r="AD1164" s="25" t="str">
        <f aca="false">IFERROR(R1164/Q1164,"")</f>
        <v/>
      </c>
      <c r="AE1164" s="28" t="str">
        <f aca="false">IFERROR(R1164/T1164,"")</f>
        <v/>
      </c>
      <c r="AF1164" s="29" t="str">
        <f aca="false">IF(A1164="","",IF(OR(O1164&gt;K1164,P1164&gt;O1164,Q1164&gt;P1164,K1164&gt;J1164),"CHECK","OK"))</f>
        <v/>
      </c>
    </row>
    <row r="1165" customFormat="false" ht="15" hidden="false" customHeight="false" outlineLevel="0" collapsed="false">
      <c r="A1165" s="21"/>
      <c r="B1165" s="4"/>
      <c r="C1165" s="4"/>
      <c r="D1165" s="4"/>
      <c r="E1165" s="16"/>
      <c r="F1165" s="16"/>
      <c r="G1165" s="14"/>
      <c r="H1165" s="14"/>
      <c r="I1165" s="14"/>
      <c r="J1165" s="14"/>
      <c r="K1165" s="14"/>
      <c r="L1165" s="14"/>
      <c r="M1165" s="14"/>
      <c r="N1165" s="14"/>
      <c r="O1165" s="14"/>
      <c r="P1165" s="14"/>
      <c r="Q1165" s="14"/>
      <c r="R1165" s="16"/>
      <c r="S1165" s="24"/>
      <c r="T1165" s="25" t="str">
        <f aca="false">IF(A1165="","",E1165+F1165)</f>
        <v/>
      </c>
      <c r="U1165" s="26" t="str">
        <f aca="false">IFERROR(H1165/G1165,"")</f>
        <v/>
      </c>
      <c r="V1165" s="27" t="str">
        <f aca="false">IFERROR(J1165/I1165,"")</f>
        <v/>
      </c>
      <c r="W1165" s="27" t="str">
        <f aca="false">IFERROR(K1165/J1165,"")</f>
        <v/>
      </c>
      <c r="X1165" s="25" t="str">
        <f aca="false">IFERROR(T1165/K1165,"")</f>
        <v/>
      </c>
      <c r="Y1165" s="27" t="str">
        <f aca="false">IFERROR(O1165/K1165,"")</f>
        <v/>
      </c>
      <c r="Z1165" s="27" t="str">
        <f aca="false">IFERROR(P1165/O1165,"")</f>
        <v/>
      </c>
      <c r="AA1165" s="27" t="str">
        <f aca="false">IFERROR(Q1165/P1165,"")</f>
        <v/>
      </c>
      <c r="AB1165" s="25" t="str">
        <f aca="false">IFERROR(T1165/P1165,"")</f>
        <v/>
      </c>
      <c r="AC1165" s="25" t="str">
        <f aca="false">IFERROR(T1165/Q1165,"")</f>
        <v/>
      </c>
      <c r="AD1165" s="25" t="str">
        <f aca="false">IFERROR(R1165/Q1165,"")</f>
        <v/>
      </c>
      <c r="AE1165" s="28" t="str">
        <f aca="false">IFERROR(R1165/T1165,"")</f>
        <v/>
      </c>
      <c r="AF1165" s="29" t="str">
        <f aca="false">IF(A1165="","",IF(OR(O1165&gt;K1165,P1165&gt;O1165,Q1165&gt;P1165,K1165&gt;J1165),"CHECK","OK"))</f>
        <v/>
      </c>
    </row>
    <row r="1166" customFormat="false" ht="15" hidden="false" customHeight="false" outlineLevel="0" collapsed="false">
      <c r="A1166" s="21"/>
      <c r="B1166" s="4"/>
      <c r="C1166" s="4"/>
      <c r="D1166" s="4"/>
      <c r="E1166" s="16"/>
      <c r="F1166" s="16"/>
      <c r="G1166" s="14"/>
      <c r="H1166" s="14"/>
      <c r="I1166" s="14"/>
      <c r="J1166" s="14"/>
      <c r="K1166" s="14"/>
      <c r="L1166" s="14"/>
      <c r="M1166" s="14"/>
      <c r="N1166" s="14"/>
      <c r="O1166" s="14"/>
      <c r="P1166" s="14"/>
      <c r="Q1166" s="14"/>
      <c r="R1166" s="16"/>
      <c r="S1166" s="24"/>
      <c r="T1166" s="25" t="str">
        <f aca="false">IF(A1166="","",E1166+F1166)</f>
        <v/>
      </c>
      <c r="U1166" s="26" t="str">
        <f aca="false">IFERROR(H1166/G1166,"")</f>
        <v/>
      </c>
      <c r="V1166" s="27" t="str">
        <f aca="false">IFERROR(J1166/I1166,"")</f>
        <v/>
      </c>
      <c r="W1166" s="27" t="str">
        <f aca="false">IFERROR(K1166/J1166,"")</f>
        <v/>
      </c>
      <c r="X1166" s="25" t="str">
        <f aca="false">IFERROR(T1166/K1166,"")</f>
        <v/>
      </c>
      <c r="Y1166" s="27" t="str">
        <f aca="false">IFERROR(O1166/K1166,"")</f>
        <v/>
      </c>
      <c r="Z1166" s="27" t="str">
        <f aca="false">IFERROR(P1166/O1166,"")</f>
        <v/>
      </c>
      <c r="AA1166" s="27" t="str">
        <f aca="false">IFERROR(Q1166/P1166,"")</f>
        <v/>
      </c>
      <c r="AB1166" s="25" t="str">
        <f aca="false">IFERROR(T1166/P1166,"")</f>
        <v/>
      </c>
      <c r="AC1166" s="25" t="str">
        <f aca="false">IFERROR(T1166/Q1166,"")</f>
        <v/>
      </c>
      <c r="AD1166" s="25" t="str">
        <f aca="false">IFERROR(R1166/Q1166,"")</f>
        <v/>
      </c>
      <c r="AE1166" s="28" t="str">
        <f aca="false">IFERROR(R1166/T1166,"")</f>
        <v/>
      </c>
      <c r="AF1166" s="29" t="str">
        <f aca="false">IF(A1166="","",IF(OR(O1166&gt;K1166,P1166&gt;O1166,Q1166&gt;P1166,K1166&gt;J1166),"CHECK","OK"))</f>
        <v/>
      </c>
    </row>
    <row r="1167" customFormat="false" ht="15" hidden="false" customHeight="false" outlineLevel="0" collapsed="false">
      <c r="A1167" s="21"/>
      <c r="B1167" s="4"/>
      <c r="C1167" s="4"/>
      <c r="D1167" s="4"/>
      <c r="E1167" s="16"/>
      <c r="F1167" s="16"/>
      <c r="G1167" s="14"/>
      <c r="H1167" s="14"/>
      <c r="I1167" s="14"/>
      <c r="J1167" s="14"/>
      <c r="K1167" s="14"/>
      <c r="L1167" s="14"/>
      <c r="M1167" s="14"/>
      <c r="N1167" s="14"/>
      <c r="O1167" s="14"/>
      <c r="P1167" s="14"/>
      <c r="Q1167" s="14"/>
      <c r="R1167" s="16"/>
      <c r="S1167" s="24"/>
      <c r="T1167" s="25" t="str">
        <f aca="false">IF(A1167="","",E1167+F1167)</f>
        <v/>
      </c>
      <c r="U1167" s="26" t="str">
        <f aca="false">IFERROR(H1167/G1167,"")</f>
        <v/>
      </c>
      <c r="V1167" s="27" t="str">
        <f aca="false">IFERROR(J1167/I1167,"")</f>
        <v/>
      </c>
      <c r="W1167" s="27" t="str">
        <f aca="false">IFERROR(K1167/J1167,"")</f>
        <v/>
      </c>
      <c r="X1167" s="25" t="str">
        <f aca="false">IFERROR(T1167/K1167,"")</f>
        <v/>
      </c>
      <c r="Y1167" s="27" t="str">
        <f aca="false">IFERROR(O1167/K1167,"")</f>
        <v/>
      </c>
      <c r="Z1167" s="27" t="str">
        <f aca="false">IFERROR(P1167/O1167,"")</f>
        <v/>
      </c>
      <c r="AA1167" s="27" t="str">
        <f aca="false">IFERROR(Q1167/P1167,"")</f>
        <v/>
      </c>
      <c r="AB1167" s="25" t="str">
        <f aca="false">IFERROR(T1167/P1167,"")</f>
        <v/>
      </c>
      <c r="AC1167" s="25" t="str">
        <f aca="false">IFERROR(T1167/Q1167,"")</f>
        <v/>
      </c>
      <c r="AD1167" s="25" t="str">
        <f aca="false">IFERROR(R1167/Q1167,"")</f>
        <v/>
      </c>
      <c r="AE1167" s="28" t="str">
        <f aca="false">IFERROR(R1167/T1167,"")</f>
        <v/>
      </c>
      <c r="AF1167" s="29" t="str">
        <f aca="false">IF(A1167="","",IF(OR(O1167&gt;K1167,P1167&gt;O1167,Q1167&gt;P1167,K1167&gt;J1167),"CHECK","OK"))</f>
        <v/>
      </c>
    </row>
    <row r="1168" customFormat="false" ht="15" hidden="false" customHeight="false" outlineLevel="0" collapsed="false">
      <c r="A1168" s="21"/>
      <c r="B1168" s="4"/>
      <c r="C1168" s="4"/>
      <c r="D1168" s="4"/>
      <c r="E1168" s="16"/>
      <c r="F1168" s="16"/>
      <c r="G1168" s="14"/>
      <c r="H1168" s="14"/>
      <c r="I1168" s="14"/>
      <c r="J1168" s="14"/>
      <c r="K1168" s="14"/>
      <c r="L1168" s="14"/>
      <c r="M1168" s="14"/>
      <c r="N1168" s="14"/>
      <c r="O1168" s="14"/>
      <c r="P1168" s="14"/>
      <c r="Q1168" s="14"/>
      <c r="R1168" s="16"/>
      <c r="S1168" s="24"/>
      <c r="T1168" s="25" t="str">
        <f aca="false">IF(A1168="","",E1168+F1168)</f>
        <v/>
      </c>
      <c r="U1168" s="26" t="str">
        <f aca="false">IFERROR(H1168/G1168,"")</f>
        <v/>
      </c>
      <c r="V1168" s="27" t="str">
        <f aca="false">IFERROR(J1168/I1168,"")</f>
        <v/>
      </c>
      <c r="W1168" s="27" t="str">
        <f aca="false">IFERROR(K1168/J1168,"")</f>
        <v/>
      </c>
      <c r="X1168" s="25" t="str">
        <f aca="false">IFERROR(T1168/K1168,"")</f>
        <v/>
      </c>
      <c r="Y1168" s="27" t="str">
        <f aca="false">IFERROR(O1168/K1168,"")</f>
        <v/>
      </c>
      <c r="Z1168" s="27" t="str">
        <f aca="false">IFERROR(P1168/O1168,"")</f>
        <v/>
      </c>
      <c r="AA1168" s="27" t="str">
        <f aca="false">IFERROR(Q1168/P1168,"")</f>
        <v/>
      </c>
      <c r="AB1168" s="25" t="str">
        <f aca="false">IFERROR(T1168/P1168,"")</f>
        <v/>
      </c>
      <c r="AC1168" s="25" t="str">
        <f aca="false">IFERROR(T1168/Q1168,"")</f>
        <v/>
      </c>
      <c r="AD1168" s="25" t="str">
        <f aca="false">IFERROR(R1168/Q1168,"")</f>
        <v/>
      </c>
      <c r="AE1168" s="28" t="str">
        <f aca="false">IFERROR(R1168/T1168,"")</f>
        <v/>
      </c>
      <c r="AF1168" s="29" t="str">
        <f aca="false">IF(A1168="","",IF(OR(O1168&gt;K1168,P1168&gt;O1168,Q1168&gt;P1168,K1168&gt;J1168),"CHECK","OK"))</f>
        <v/>
      </c>
    </row>
    <row r="1169" customFormat="false" ht="15" hidden="false" customHeight="false" outlineLevel="0" collapsed="false">
      <c r="A1169" s="21"/>
      <c r="B1169" s="4"/>
      <c r="C1169" s="4"/>
      <c r="D1169" s="4"/>
      <c r="E1169" s="16"/>
      <c r="F1169" s="16"/>
      <c r="G1169" s="14"/>
      <c r="H1169" s="14"/>
      <c r="I1169" s="14"/>
      <c r="J1169" s="14"/>
      <c r="K1169" s="14"/>
      <c r="L1169" s="14"/>
      <c r="M1169" s="14"/>
      <c r="N1169" s="14"/>
      <c r="O1169" s="14"/>
      <c r="P1169" s="14"/>
      <c r="Q1169" s="14"/>
      <c r="R1169" s="16"/>
      <c r="S1169" s="24"/>
      <c r="T1169" s="25" t="str">
        <f aca="false">IF(A1169="","",E1169+F1169)</f>
        <v/>
      </c>
      <c r="U1169" s="26" t="str">
        <f aca="false">IFERROR(H1169/G1169,"")</f>
        <v/>
      </c>
      <c r="V1169" s="27" t="str">
        <f aca="false">IFERROR(J1169/I1169,"")</f>
        <v/>
      </c>
      <c r="W1169" s="27" t="str">
        <f aca="false">IFERROR(K1169/J1169,"")</f>
        <v/>
      </c>
      <c r="X1169" s="25" t="str">
        <f aca="false">IFERROR(T1169/K1169,"")</f>
        <v/>
      </c>
      <c r="Y1169" s="27" t="str">
        <f aca="false">IFERROR(O1169/K1169,"")</f>
        <v/>
      </c>
      <c r="Z1169" s="27" t="str">
        <f aca="false">IFERROR(P1169/O1169,"")</f>
        <v/>
      </c>
      <c r="AA1169" s="27" t="str">
        <f aca="false">IFERROR(Q1169/P1169,"")</f>
        <v/>
      </c>
      <c r="AB1169" s="25" t="str">
        <f aca="false">IFERROR(T1169/P1169,"")</f>
        <v/>
      </c>
      <c r="AC1169" s="25" t="str">
        <f aca="false">IFERROR(T1169/Q1169,"")</f>
        <v/>
      </c>
      <c r="AD1169" s="25" t="str">
        <f aca="false">IFERROR(R1169/Q1169,"")</f>
        <v/>
      </c>
      <c r="AE1169" s="28" t="str">
        <f aca="false">IFERROR(R1169/T1169,"")</f>
        <v/>
      </c>
      <c r="AF1169" s="29" t="str">
        <f aca="false">IF(A1169="","",IF(OR(O1169&gt;K1169,P1169&gt;O1169,Q1169&gt;P1169,K1169&gt;J1169),"CHECK","OK"))</f>
        <v/>
      </c>
    </row>
    <row r="1170" customFormat="false" ht="15" hidden="false" customHeight="false" outlineLevel="0" collapsed="false">
      <c r="A1170" s="21"/>
      <c r="B1170" s="4"/>
      <c r="C1170" s="4"/>
      <c r="D1170" s="4"/>
      <c r="E1170" s="16"/>
      <c r="F1170" s="16"/>
      <c r="G1170" s="14"/>
      <c r="H1170" s="14"/>
      <c r="I1170" s="14"/>
      <c r="J1170" s="14"/>
      <c r="K1170" s="14"/>
      <c r="L1170" s="14"/>
      <c r="M1170" s="14"/>
      <c r="N1170" s="14"/>
      <c r="O1170" s="14"/>
      <c r="P1170" s="14"/>
      <c r="Q1170" s="14"/>
      <c r="R1170" s="16"/>
      <c r="S1170" s="24"/>
      <c r="T1170" s="25" t="str">
        <f aca="false">IF(A1170="","",E1170+F1170)</f>
        <v/>
      </c>
      <c r="U1170" s="26" t="str">
        <f aca="false">IFERROR(H1170/G1170,"")</f>
        <v/>
      </c>
      <c r="V1170" s="27" t="str">
        <f aca="false">IFERROR(J1170/I1170,"")</f>
        <v/>
      </c>
      <c r="W1170" s="27" t="str">
        <f aca="false">IFERROR(K1170/J1170,"")</f>
        <v/>
      </c>
      <c r="X1170" s="25" t="str">
        <f aca="false">IFERROR(T1170/K1170,"")</f>
        <v/>
      </c>
      <c r="Y1170" s="27" t="str">
        <f aca="false">IFERROR(O1170/K1170,"")</f>
        <v/>
      </c>
      <c r="Z1170" s="27" t="str">
        <f aca="false">IFERROR(P1170/O1170,"")</f>
        <v/>
      </c>
      <c r="AA1170" s="27" t="str">
        <f aca="false">IFERROR(Q1170/P1170,"")</f>
        <v/>
      </c>
      <c r="AB1170" s="25" t="str">
        <f aca="false">IFERROR(T1170/P1170,"")</f>
        <v/>
      </c>
      <c r="AC1170" s="25" t="str">
        <f aca="false">IFERROR(T1170/Q1170,"")</f>
        <v/>
      </c>
      <c r="AD1170" s="25" t="str">
        <f aca="false">IFERROR(R1170/Q1170,"")</f>
        <v/>
      </c>
      <c r="AE1170" s="28" t="str">
        <f aca="false">IFERROR(R1170/T1170,"")</f>
        <v/>
      </c>
      <c r="AF1170" s="29" t="str">
        <f aca="false">IF(A1170="","",IF(OR(O1170&gt;K1170,P1170&gt;O1170,Q1170&gt;P1170,K1170&gt;J1170),"CHECK","OK"))</f>
        <v/>
      </c>
    </row>
    <row r="1171" customFormat="false" ht="15" hidden="false" customHeight="false" outlineLevel="0" collapsed="false">
      <c r="A1171" s="21"/>
      <c r="B1171" s="4"/>
      <c r="C1171" s="4"/>
      <c r="D1171" s="4"/>
      <c r="E1171" s="16"/>
      <c r="F1171" s="16"/>
      <c r="G1171" s="14"/>
      <c r="H1171" s="14"/>
      <c r="I1171" s="14"/>
      <c r="J1171" s="14"/>
      <c r="K1171" s="14"/>
      <c r="L1171" s="14"/>
      <c r="M1171" s="14"/>
      <c r="N1171" s="14"/>
      <c r="O1171" s="14"/>
      <c r="P1171" s="14"/>
      <c r="Q1171" s="14"/>
      <c r="R1171" s="16"/>
      <c r="S1171" s="24"/>
      <c r="T1171" s="25" t="str">
        <f aca="false">IF(A1171="","",E1171+F1171)</f>
        <v/>
      </c>
      <c r="U1171" s="26" t="str">
        <f aca="false">IFERROR(H1171/G1171,"")</f>
        <v/>
      </c>
      <c r="V1171" s="27" t="str">
        <f aca="false">IFERROR(J1171/I1171,"")</f>
        <v/>
      </c>
      <c r="W1171" s="27" t="str">
        <f aca="false">IFERROR(K1171/J1171,"")</f>
        <v/>
      </c>
      <c r="X1171" s="25" t="str">
        <f aca="false">IFERROR(T1171/K1171,"")</f>
        <v/>
      </c>
      <c r="Y1171" s="27" t="str">
        <f aca="false">IFERROR(O1171/K1171,"")</f>
        <v/>
      </c>
      <c r="Z1171" s="27" t="str">
        <f aca="false">IFERROR(P1171/O1171,"")</f>
        <v/>
      </c>
      <c r="AA1171" s="27" t="str">
        <f aca="false">IFERROR(Q1171/P1171,"")</f>
        <v/>
      </c>
      <c r="AB1171" s="25" t="str">
        <f aca="false">IFERROR(T1171/P1171,"")</f>
        <v/>
      </c>
      <c r="AC1171" s="25" t="str">
        <f aca="false">IFERROR(T1171/Q1171,"")</f>
        <v/>
      </c>
      <c r="AD1171" s="25" t="str">
        <f aca="false">IFERROR(R1171/Q1171,"")</f>
        <v/>
      </c>
      <c r="AE1171" s="28" t="str">
        <f aca="false">IFERROR(R1171/T1171,"")</f>
        <v/>
      </c>
      <c r="AF1171" s="29" t="str">
        <f aca="false">IF(A1171="","",IF(OR(O1171&gt;K1171,P1171&gt;O1171,Q1171&gt;P1171,K1171&gt;J1171),"CHECK","OK"))</f>
        <v/>
      </c>
    </row>
    <row r="1172" customFormat="false" ht="15" hidden="false" customHeight="false" outlineLevel="0" collapsed="false">
      <c r="A1172" s="21"/>
      <c r="B1172" s="4"/>
      <c r="C1172" s="4"/>
      <c r="D1172" s="4"/>
      <c r="E1172" s="16"/>
      <c r="F1172" s="16"/>
      <c r="G1172" s="14"/>
      <c r="H1172" s="14"/>
      <c r="I1172" s="14"/>
      <c r="J1172" s="14"/>
      <c r="K1172" s="14"/>
      <c r="L1172" s="14"/>
      <c r="M1172" s="14"/>
      <c r="N1172" s="14"/>
      <c r="O1172" s="14"/>
      <c r="P1172" s="14"/>
      <c r="Q1172" s="14"/>
      <c r="R1172" s="16"/>
      <c r="S1172" s="24"/>
      <c r="T1172" s="25" t="str">
        <f aca="false">IF(A1172="","",E1172+F1172)</f>
        <v/>
      </c>
      <c r="U1172" s="26" t="str">
        <f aca="false">IFERROR(H1172/G1172,"")</f>
        <v/>
      </c>
      <c r="V1172" s="27" t="str">
        <f aca="false">IFERROR(J1172/I1172,"")</f>
        <v/>
      </c>
      <c r="W1172" s="27" t="str">
        <f aca="false">IFERROR(K1172/J1172,"")</f>
        <v/>
      </c>
      <c r="X1172" s="25" t="str">
        <f aca="false">IFERROR(T1172/K1172,"")</f>
        <v/>
      </c>
      <c r="Y1172" s="27" t="str">
        <f aca="false">IFERROR(O1172/K1172,"")</f>
        <v/>
      </c>
      <c r="Z1172" s="27" t="str">
        <f aca="false">IFERROR(P1172/O1172,"")</f>
        <v/>
      </c>
      <c r="AA1172" s="27" t="str">
        <f aca="false">IFERROR(Q1172/P1172,"")</f>
        <v/>
      </c>
      <c r="AB1172" s="25" t="str">
        <f aca="false">IFERROR(T1172/P1172,"")</f>
        <v/>
      </c>
      <c r="AC1172" s="25" t="str">
        <f aca="false">IFERROR(T1172/Q1172,"")</f>
        <v/>
      </c>
      <c r="AD1172" s="25" t="str">
        <f aca="false">IFERROR(R1172/Q1172,"")</f>
        <v/>
      </c>
      <c r="AE1172" s="28" t="str">
        <f aca="false">IFERROR(R1172/T1172,"")</f>
        <v/>
      </c>
      <c r="AF1172" s="29" t="str">
        <f aca="false">IF(A1172="","",IF(OR(O1172&gt;K1172,P1172&gt;O1172,Q1172&gt;P1172,K1172&gt;J1172),"CHECK","OK"))</f>
        <v/>
      </c>
    </row>
    <row r="1173" customFormat="false" ht="15" hidden="false" customHeight="false" outlineLevel="0" collapsed="false">
      <c r="A1173" s="21"/>
      <c r="B1173" s="4"/>
      <c r="C1173" s="4"/>
      <c r="D1173" s="4"/>
      <c r="E1173" s="16"/>
      <c r="F1173" s="16"/>
      <c r="G1173" s="14"/>
      <c r="H1173" s="14"/>
      <c r="I1173" s="14"/>
      <c r="J1173" s="14"/>
      <c r="K1173" s="14"/>
      <c r="L1173" s="14"/>
      <c r="M1173" s="14"/>
      <c r="N1173" s="14"/>
      <c r="O1173" s="14"/>
      <c r="P1173" s="14"/>
      <c r="Q1173" s="14"/>
      <c r="R1173" s="16"/>
      <c r="S1173" s="24"/>
      <c r="T1173" s="25" t="str">
        <f aca="false">IF(A1173="","",E1173+F1173)</f>
        <v/>
      </c>
      <c r="U1173" s="26" t="str">
        <f aca="false">IFERROR(H1173/G1173,"")</f>
        <v/>
      </c>
      <c r="V1173" s="27" t="str">
        <f aca="false">IFERROR(J1173/I1173,"")</f>
        <v/>
      </c>
      <c r="W1173" s="27" t="str">
        <f aca="false">IFERROR(K1173/J1173,"")</f>
        <v/>
      </c>
      <c r="X1173" s="25" t="str">
        <f aca="false">IFERROR(T1173/K1173,"")</f>
        <v/>
      </c>
      <c r="Y1173" s="27" t="str">
        <f aca="false">IFERROR(O1173/K1173,"")</f>
        <v/>
      </c>
      <c r="Z1173" s="27" t="str">
        <f aca="false">IFERROR(P1173/O1173,"")</f>
        <v/>
      </c>
      <c r="AA1173" s="27" t="str">
        <f aca="false">IFERROR(Q1173/P1173,"")</f>
        <v/>
      </c>
      <c r="AB1173" s="25" t="str">
        <f aca="false">IFERROR(T1173/P1173,"")</f>
        <v/>
      </c>
      <c r="AC1173" s="25" t="str">
        <f aca="false">IFERROR(T1173/Q1173,"")</f>
        <v/>
      </c>
      <c r="AD1173" s="25" t="str">
        <f aca="false">IFERROR(R1173/Q1173,"")</f>
        <v/>
      </c>
      <c r="AE1173" s="28" t="str">
        <f aca="false">IFERROR(R1173/T1173,"")</f>
        <v/>
      </c>
      <c r="AF1173" s="29" t="str">
        <f aca="false">IF(A1173="","",IF(OR(O1173&gt;K1173,P1173&gt;O1173,Q1173&gt;P1173,K1173&gt;J1173),"CHECK","OK"))</f>
        <v/>
      </c>
    </row>
    <row r="1174" customFormat="false" ht="15" hidden="false" customHeight="false" outlineLevel="0" collapsed="false">
      <c r="A1174" s="21"/>
      <c r="B1174" s="4"/>
      <c r="C1174" s="4"/>
      <c r="D1174" s="4"/>
      <c r="E1174" s="16"/>
      <c r="F1174" s="16"/>
      <c r="G1174" s="14"/>
      <c r="H1174" s="14"/>
      <c r="I1174" s="14"/>
      <c r="J1174" s="14"/>
      <c r="K1174" s="14"/>
      <c r="L1174" s="14"/>
      <c r="M1174" s="14"/>
      <c r="N1174" s="14"/>
      <c r="O1174" s="14"/>
      <c r="P1174" s="14"/>
      <c r="Q1174" s="14"/>
      <c r="R1174" s="16"/>
      <c r="S1174" s="24"/>
      <c r="T1174" s="25" t="str">
        <f aca="false">IF(A1174="","",E1174+F1174)</f>
        <v/>
      </c>
      <c r="U1174" s="26" t="str">
        <f aca="false">IFERROR(H1174/G1174,"")</f>
        <v/>
      </c>
      <c r="V1174" s="27" t="str">
        <f aca="false">IFERROR(J1174/I1174,"")</f>
        <v/>
      </c>
      <c r="W1174" s="27" t="str">
        <f aca="false">IFERROR(K1174/J1174,"")</f>
        <v/>
      </c>
      <c r="X1174" s="25" t="str">
        <f aca="false">IFERROR(T1174/K1174,"")</f>
        <v/>
      </c>
      <c r="Y1174" s="27" t="str">
        <f aca="false">IFERROR(O1174/K1174,"")</f>
        <v/>
      </c>
      <c r="Z1174" s="27" t="str">
        <f aca="false">IFERROR(P1174/O1174,"")</f>
        <v/>
      </c>
      <c r="AA1174" s="27" t="str">
        <f aca="false">IFERROR(Q1174/P1174,"")</f>
        <v/>
      </c>
      <c r="AB1174" s="25" t="str">
        <f aca="false">IFERROR(T1174/P1174,"")</f>
        <v/>
      </c>
      <c r="AC1174" s="25" t="str">
        <f aca="false">IFERROR(T1174/Q1174,"")</f>
        <v/>
      </c>
      <c r="AD1174" s="25" t="str">
        <f aca="false">IFERROR(R1174/Q1174,"")</f>
        <v/>
      </c>
      <c r="AE1174" s="28" t="str">
        <f aca="false">IFERROR(R1174/T1174,"")</f>
        <v/>
      </c>
      <c r="AF1174" s="29" t="str">
        <f aca="false">IF(A1174="","",IF(OR(O1174&gt;K1174,P1174&gt;O1174,Q1174&gt;P1174,K1174&gt;J1174),"CHECK","OK"))</f>
        <v/>
      </c>
    </row>
    <row r="1175" customFormat="false" ht="15" hidden="false" customHeight="false" outlineLevel="0" collapsed="false">
      <c r="A1175" s="21"/>
      <c r="B1175" s="4"/>
      <c r="C1175" s="4"/>
      <c r="D1175" s="4"/>
      <c r="E1175" s="16"/>
      <c r="F1175" s="16"/>
      <c r="G1175" s="14"/>
      <c r="H1175" s="14"/>
      <c r="I1175" s="14"/>
      <c r="J1175" s="14"/>
      <c r="K1175" s="14"/>
      <c r="L1175" s="14"/>
      <c r="M1175" s="14"/>
      <c r="N1175" s="14"/>
      <c r="O1175" s="14"/>
      <c r="P1175" s="14"/>
      <c r="Q1175" s="14"/>
      <c r="R1175" s="16"/>
      <c r="S1175" s="24"/>
      <c r="T1175" s="25" t="str">
        <f aca="false">IF(A1175="","",E1175+F1175)</f>
        <v/>
      </c>
      <c r="U1175" s="26" t="str">
        <f aca="false">IFERROR(H1175/G1175,"")</f>
        <v/>
      </c>
      <c r="V1175" s="27" t="str">
        <f aca="false">IFERROR(J1175/I1175,"")</f>
        <v/>
      </c>
      <c r="W1175" s="27" t="str">
        <f aca="false">IFERROR(K1175/J1175,"")</f>
        <v/>
      </c>
      <c r="X1175" s="25" t="str">
        <f aca="false">IFERROR(T1175/K1175,"")</f>
        <v/>
      </c>
      <c r="Y1175" s="27" t="str">
        <f aca="false">IFERROR(O1175/K1175,"")</f>
        <v/>
      </c>
      <c r="Z1175" s="27" t="str">
        <f aca="false">IFERROR(P1175/O1175,"")</f>
        <v/>
      </c>
      <c r="AA1175" s="27" t="str">
        <f aca="false">IFERROR(Q1175/P1175,"")</f>
        <v/>
      </c>
      <c r="AB1175" s="25" t="str">
        <f aca="false">IFERROR(T1175/P1175,"")</f>
        <v/>
      </c>
      <c r="AC1175" s="25" t="str">
        <f aca="false">IFERROR(T1175/Q1175,"")</f>
        <v/>
      </c>
      <c r="AD1175" s="25" t="str">
        <f aca="false">IFERROR(R1175/Q1175,"")</f>
        <v/>
      </c>
      <c r="AE1175" s="28" t="str">
        <f aca="false">IFERROR(R1175/T1175,"")</f>
        <v/>
      </c>
      <c r="AF1175" s="29" t="str">
        <f aca="false">IF(A1175="","",IF(OR(O1175&gt;K1175,P1175&gt;O1175,Q1175&gt;P1175,K1175&gt;J1175),"CHECK","OK"))</f>
        <v/>
      </c>
    </row>
    <row r="1176" customFormat="false" ht="15" hidden="false" customHeight="false" outlineLevel="0" collapsed="false">
      <c r="A1176" s="21"/>
      <c r="B1176" s="4"/>
      <c r="C1176" s="4"/>
      <c r="D1176" s="4"/>
      <c r="E1176" s="16"/>
      <c r="F1176" s="16"/>
      <c r="G1176" s="14"/>
      <c r="H1176" s="14"/>
      <c r="I1176" s="14"/>
      <c r="J1176" s="14"/>
      <c r="K1176" s="14"/>
      <c r="L1176" s="14"/>
      <c r="M1176" s="14"/>
      <c r="N1176" s="14"/>
      <c r="O1176" s="14"/>
      <c r="P1176" s="14"/>
      <c r="Q1176" s="14"/>
      <c r="R1176" s="16"/>
      <c r="S1176" s="24"/>
      <c r="T1176" s="25" t="str">
        <f aca="false">IF(A1176="","",E1176+F1176)</f>
        <v/>
      </c>
      <c r="U1176" s="26" t="str">
        <f aca="false">IFERROR(H1176/G1176,"")</f>
        <v/>
      </c>
      <c r="V1176" s="27" t="str">
        <f aca="false">IFERROR(J1176/I1176,"")</f>
        <v/>
      </c>
      <c r="W1176" s="27" t="str">
        <f aca="false">IFERROR(K1176/J1176,"")</f>
        <v/>
      </c>
      <c r="X1176" s="25" t="str">
        <f aca="false">IFERROR(T1176/K1176,"")</f>
        <v/>
      </c>
      <c r="Y1176" s="27" t="str">
        <f aca="false">IFERROR(O1176/K1176,"")</f>
        <v/>
      </c>
      <c r="Z1176" s="27" t="str">
        <f aca="false">IFERROR(P1176/O1176,"")</f>
        <v/>
      </c>
      <c r="AA1176" s="27" t="str">
        <f aca="false">IFERROR(Q1176/P1176,"")</f>
        <v/>
      </c>
      <c r="AB1176" s="25" t="str">
        <f aca="false">IFERROR(T1176/P1176,"")</f>
        <v/>
      </c>
      <c r="AC1176" s="25" t="str">
        <f aca="false">IFERROR(T1176/Q1176,"")</f>
        <v/>
      </c>
      <c r="AD1176" s="25" t="str">
        <f aca="false">IFERROR(R1176/Q1176,"")</f>
        <v/>
      </c>
      <c r="AE1176" s="28" t="str">
        <f aca="false">IFERROR(R1176/T1176,"")</f>
        <v/>
      </c>
      <c r="AF1176" s="29" t="str">
        <f aca="false">IF(A1176="","",IF(OR(O1176&gt;K1176,P1176&gt;O1176,Q1176&gt;P1176,K1176&gt;J1176),"CHECK","OK"))</f>
        <v/>
      </c>
    </row>
    <row r="1177" customFormat="false" ht="15" hidden="false" customHeight="false" outlineLevel="0" collapsed="false">
      <c r="A1177" s="21"/>
      <c r="B1177" s="4"/>
      <c r="C1177" s="4"/>
      <c r="D1177" s="4"/>
      <c r="E1177" s="16"/>
      <c r="F1177" s="16"/>
      <c r="G1177" s="14"/>
      <c r="H1177" s="14"/>
      <c r="I1177" s="14"/>
      <c r="J1177" s="14"/>
      <c r="K1177" s="14"/>
      <c r="L1177" s="14"/>
      <c r="M1177" s="14"/>
      <c r="N1177" s="14"/>
      <c r="O1177" s="14"/>
      <c r="P1177" s="14"/>
      <c r="Q1177" s="14"/>
      <c r="R1177" s="16"/>
      <c r="S1177" s="24"/>
      <c r="T1177" s="25" t="str">
        <f aca="false">IF(A1177="","",E1177+F1177)</f>
        <v/>
      </c>
      <c r="U1177" s="26" t="str">
        <f aca="false">IFERROR(H1177/G1177,"")</f>
        <v/>
      </c>
      <c r="V1177" s="27" t="str">
        <f aca="false">IFERROR(J1177/I1177,"")</f>
        <v/>
      </c>
      <c r="W1177" s="27" t="str">
        <f aca="false">IFERROR(K1177/J1177,"")</f>
        <v/>
      </c>
      <c r="X1177" s="25" t="str">
        <f aca="false">IFERROR(T1177/K1177,"")</f>
        <v/>
      </c>
      <c r="Y1177" s="27" t="str">
        <f aca="false">IFERROR(O1177/K1177,"")</f>
        <v/>
      </c>
      <c r="Z1177" s="27" t="str">
        <f aca="false">IFERROR(P1177/O1177,"")</f>
        <v/>
      </c>
      <c r="AA1177" s="27" t="str">
        <f aca="false">IFERROR(Q1177/P1177,"")</f>
        <v/>
      </c>
      <c r="AB1177" s="25" t="str">
        <f aca="false">IFERROR(T1177/P1177,"")</f>
        <v/>
      </c>
      <c r="AC1177" s="25" t="str">
        <f aca="false">IFERROR(T1177/Q1177,"")</f>
        <v/>
      </c>
      <c r="AD1177" s="25" t="str">
        <f aca="false">IFERROR(R1177/Q1177,"")</f>
        <v/>
      </c>
      <c r="AE1177" s="28" t="str">
        <f aca="false">IFERROR(R1177/T1177,"")</f>
        <v/>
      </c>
      <c r="AF1177" s="29" t="str">
        <f aca="false">IF(A1177="","",IF(OR(O1177&gt;K1177,P1177&gt;O1177,Q1177&gt;P1177,K1177&gt;J1177),"CHECK","OK"))</f>
        <v/>
      </c>
    </row>
    <row r="1178" customFormat="false" ht="15" hidden="false" customHeight="false" outlineLevel="0" collapsed="false">
      <c r="A1178" s="21"/>
      <c r="B1178" s="4"/>
      <c r="C1178" s="4"/>
      <c r="D1178" s="4"/>
      <c r="E1178" s="16"/>
      <c r="F1178" s="16"/>
      <c r="G1178" s="14"/>
      <c r="H1178" s="14"/>
      <c r="I1178" s="14"/>
      <c r="J1178" s="14"/>
      <c r="K1178" s="14"/>
      <c r="L1178" s="14"/>
      <c r="M1178" s="14"/>
      <c r="N1178" s="14"/>
      <c r="O1178" s="14"/>
      <c r="P1178" s="14"/>
      <c r="Q1178" s="14"/>
      <c r="R1178" s="16"/>
      <c r="S1178" s="24"/>
      <c r="T1178" s="25" t="str">
        <f aca="false">IF(A1178="","",E1178+F1178)</f>
        <v/>
      </c>
      <c r="U1178" s="26" t="str">
        <f aca="false">IFERROR(H1178/G1178,"")</f>
        <v/>
      </c>
      <c r="V1178" s="27" t="str">
        <f aca="false">IFERROR(J1178/I1178,"")</f>
        <v/>
      </c>
      <c r="W1178" s="27" t="str">
        <f aca="false">IFERROR(K1178/J1178,"")</f>
        <v/>
      </c>
      <c r="X1178" s="25" t="str">
        <f aca="false">IFERROR(T1178/K1178,"")</f>
        <v/>
      </c>
      <c r="Y1178" s="27" t="str">
        <f aca="false">IFERROR(O1178/K1178,"")</f>
        <v/>
      </c>
      <c r="Z1178" s="27" t="str">
        <f aca="false">IFERROR(P1178/O1178,"")</f>
        <v/>
      </c>
      <c r="AA1178" s="27" t="str">
        <f aca="false">IFERROR(Q1178/P1178,"")</f>
        <v/>
      </c>
      <c r="AB1178" s="25" t="str">
        <f aca="false">IFERROR(T1178/P1178,"")</f>
        <v/>
      </c>
      <c r="AC1178" s="25" t="str">
        <f aca="false">IFERROR(T1178/Q1178,"")</f>
        <v/>
      </c>
      <c r="AD1178" s="25" t="str">
        <f aca="false">IFERROR(R1178/Q1178,"")</f>
        <v/>
      </c>
      <c r="AE1178" s="28" t="str">
        <f aca="false">IFERROR(R1178/T1178,"")</f>
        <v/>
      </c>
      <c r="AF1178" s="29" t="str">
        <f aca="false">IF(A1178="","",IF(OR(O1178&gt;K1178,P1178&gt;O1178,Q1178&gt;P1178,K1178&gt;J1178),"CHECK","OK"))</f>
        <v/>
      </c>
    </row>
    <row r="1179" customFormat="false" ht="15" hidden="false" customHeight="false" outlineLevel="0" collapsed="false">
      <c r="A1179" s="21"/>
      <c r="B1179" s="4"/>
      <c r="C1179" s="4"/>
      <c r="D1179" s="4"/>
      <c r="E1179" s="16"/>
      <c r="F1179" s="16"/>
      <c r="G1179" s="14"/>
      <c r="H1179" s="14"/>
      <c r="I1179" s="14"/>
      <c r="J1179" s="14"/>
      <c r="K1179" s="14"/>
      <c r="L1179" s="14"/>
      <c r="M1179" s="14"/>
      <c r="N1179" s="14"/>
      <c r="O1179" s="14"/>
      <c r="P1179" s="14"/>
      <c r="Q1179" s="14"/>
      <c r="R1179" s="16"/>
      <c r="S1179" s="24"/>
      <c r="T1179" s="25" t="str">
        <f aca="false">IF(A1179="","",E1179+F1179)</f>
        <v/>
      </c>
      <c r="U1179" s="26" t="str">
        <f aca="false">IFERROR(H1179/G1179,"")</f>
        <v/>
      </c>
      <c r="V1179" s="27" t="str">
        <f aca="false">IFERROR(J1179/I1179,"")</f>
        <v/>
      </c>
      <c r="W1179" s="27" t="str">
        <f aca="false">IFERROR(K1179/J1179,"")</f>
        <v/>
      </c>
      <c r="X1179" s="25" t="str">
        <f aca="false">IFERROR(T1179/K1179,"")</f>
        <v/>
      </c>
      <c r="Y1179" s="27" t="str">
        <f aca="false">IFERROR(O1179/K1179,"")</f>
        <v/>
      </c>
      <c r="Z1179" s="27" t="str">
        <f aca="false">IFERROR(P1179/O1179,"")</f>
        <v/>
      </c>
      <c r="AA1179" s="27" t="str">
        <f aca="false">IFERROR(Q1179/P1179,"")</f>
        <v/>
      </c>
      <c r="AB1179" s="25" t="str">
        <f aca="false">IFERROR(T1179/P1179,"")</f>
        <v/>
      </c>
      <c r="AC1179" s="25" t="str">
        <f aca="false">IFERROR(T1179/Q1179,"")</f>
        <v/>
      </c>
      <c r="AD1179" s="25" t="str">
        <f aca="false">IFERROR(R1179/Q1179,"")</f>
        <v/>
      </c>
      <c r="AE1179" s="28" t="str">
        <f aca="false">IFERROR(R1179/T1179,"")</f>
        <v/>
      </c>
      <c r="AF1179" s="29" t="str">
        <f aca="false">IF(A1179="","",IF(OR(O1179&gt;K1179,P1179&gt;O1179,Q1179&gt;P1179,K1179&gt;J1179),"CHECK","OK"))</f>
        <v/>
      </c>
    </row>
    <row r="1180" customFormat="false" ht="15" hidden="false" customHeight="false" outlineLevel="0" collapsed="false">
      <c r="A1180" s="21"/>
      <c r="B1180" s="4"/>
      <c r="C1180" s="4"/>
      <c r="D1180" s="4"/>
      <c r="E1180" s="16"/>
      <c r="F1180" s="16"/>
      <c r="G1180" s="14"/>
      <c r="H1180" s="14"/>
      <c r="I1180" s="14"/>
      <c r="J1180" s="14"/>
      <c r="K1180" s="14"/>
      <c r="L1180" s="14"/>
      <c r="M1180" s="14"/>
      <c r="N1180" s="14"/>
      <c r="O1180" s="14"/>
      <c r="P1180" s="14"/>
      <c r="Q1180" s="14"/>
      <c r="R1180" s="16"/>
      <c r="S1180" s="24"/>
      <c r="T1180" s="25" t="str">
        <f aca="false">IF(A1180="","",E1180+F1180)</f>
        <v/>
      </c>
      <c r="U1180" s="26" t="str">
        <f aca="false">IFERROR(H1180/G1180,"")</f>
        <v/>
      </c>
      <c r="V1180" s="27" t="str">
        <f aca="false">IFERROR(J1180/I1180,"")</f>
        <v/>
      </c>
      <c r="W1180" s="27" t="str">
        <f aca="false">IFERROR(K1180/J1180,"")</f>
        <v/>
      </c>
      <c r="X1180" s="25" t="str">
        <f aca="false">IFERROR(T1180/K1180,"")</f>
        <v/>
      </c>
      <c r="Y1180" s="27" t="str">
        <f aca="false">IFERROR(O1180/K1180,"")</f>
        <v/>
      </c>
      <c r="Z1180" s="27" t="str">
        <f aca="false">IFERROR(P1180/O1180,"")</f>
        <v/>
      </c>
      <c r="AA1180" s="27" t="str">
        <f aca="false">IFERROR(Q1180/P1180,"")</f>
        <v/>
      </c>
      <c r="AB1180" s="25" t="str">
        <f aca="false">IFERROR(T1180/P1180,"")</f>
        <v/>
      </c>
      <c r="AC1180" s="25" t="str">
        <f aca="false">IFERROR(T1180/Q1180,"")</f>
        <v/>
      </c>
      <c r="AD1180" s="25" t="str">
        <f aca="false">IFERROR(R1180/Q1180,"")</f>
        <v/>
      </c>
      <c r="AE1180" s="28" t="str">
        <f aca="false">IFERROR(R1180/T1180,"")</f>
        <v/>
      </c>
      <c r="AF1180" s="29" t="str">
        <f aca="false">IF(A1180="","",IF(OR(O1180&gt;K1180,P1180&gt;O1180,Q1180&gt;P1180,K1180&gt;J1180),"CHECK","OK"))</f>
        <v/>
      </c>
    </row>
    <row r="1181" customFormat="false" ht="15" hidden="false" customHeight="false" outlineLevel="0" collapsed="false">
      <c r="A1181" s="21"/>
      <c r="B1181" s="4"/>
      <c r="C1181" s="4"/>
      <c r="D1181" s="4"/>
      <c r="E1181" s="16"/>
      <c r="F1181" s="16"/>
      <c r="G1181" s="14"/>
      <c r="H1181" s="14"/>
      <c r="I1181" s="14"/>
      <c r="J1181" s="14"/>
      <c r="K1181" s="14"/>
      <c r="L1181" s="14"/>
      <c r="M1181" s="14"/>
      <c r="N1181" s="14"/>
      <c r="O1181" s="14"/>
      <c r="P1181" s="14"/>
      <c r="Q1181" s="14"/>
      <c r="R1181" s="16"/>
      <c r="S1181" s="24"/>
      <c r="T1181" s="25" t="str">
        <f aca="false">IF(A1181="","",E1181+F1181)</f>
        <v/>
      </c>
      <c r="U1181" s="26" t="str">
        <f aca="false">IFERROR(H1181/G1181,"")</f>
        <v/>
      </c>
      <c r="V1181" s="27" t="str">
        <f aca="false">IFERROR(J1181/I1181,"")</f>
        <v/>
      </c>
      <c r="W1181" s="27" t="str">
        <f aca="false">IFERROR(K1181/J1181,"")</f>
        <v/>
      </c>
      <c r="X1181" s="25" t="str">
        <f aca="false">IFERROR(T1181/K1181,"")</f>
        <v/>
      </c>
      <c r="Y1181" s="27" t="str">
        <f aca="false">IFERROR(O1181/K1181,"")</f>
        <v/>
      </c>
      <c r="Z1181" s="27" t="str">
        <f aca="false">IFERROR(P1181/O1181,"")</f>
        <v/>
      </c>
      <c r="AA1181" s="27" t="str">
        <f aca="false">IFERROR(Q1181/P1181,"")</f>
        <v/>
      </c>
      <c r="AB1181" s="25" t="str">
        <f aca="false">IFERROR(T1181/P1181,"")</f>
        <v/>
      </c>
      <c r="AC1181" s="25" t="str">
        <f aca="false">IFERROR(T1181/Q1181,"")</f>
        <v/>
      </c>
      <c r="AD1181" s="25" t="str">
        <f aca="false">IFERROR(R1181/Q1181,"")</f>
        <v/>
      </c>
      <c r="AE1181" s="28" t="str">
        <f aca="false">IFERROR(R1181/T1181,"")</f>
        <v/>
      </c>
      <c r="AF1181" s="29" t="str">
        <f aca="false">IF(A1181="","",IF(OR(O1181&gt;K1181,P1181&gt;O1181,Q1181&gt;P1181,K1181&gt;J1181),"CHECK","OK"))</f>
        <v/>
      </c>
    </row>
    <row r="1182" customFormat="false" ht="15" hidden="false" customHeight="false" outlineLevel="0" collapsed="false">
      <c r="A1182" s="21"/>
      <c r="B1182" s="4"/>
      <c r="C1182" s="4"/>
      <c r="D1182" s="4"/>
      <c r="E1182" s="16"/>
      <c r="F1182" s="16"/>
      <c r="G1182" s="14"/>
      <c r="H1182" s="14"/>
      <c r="I1182" s="14"/>
      <c r="J1182" s="14"/>
      <c r="K1182" s="14"/>
      <c r="L1182" s="14"/>
      <c r="M1182" s="14"/>
      <c r="N1182" s="14"/>
      <c r="O1182" s="14"/>
      <c r="P1182" s="14"/>
      <c r="Q1182" s="14"/>
      <c r="R1182" s="16"/>
      <c r="S1182" s="24"/>
      <c r="T1182" s="25" t="str">
        <f aca="false">IF(A1182="","",E1182+F1182)</f>
        <v/>
      </c>
      <c r="U1182" s="26" t="str">
        <f aca="false">IFERROR(H1182/G1182,"")</f>
        <v/>
      </c>
      <c r="V1182" s="27" t="str">
        <f aca="false">IFERROR(J1182/I1182,"")</f>
        <v/>
      </c>
      <c r="W1182" s="27" t="str">
        <f aca="false">IFERROR(K1182/J1182,"")</f>
        <v/>
      </c>
      <c r="X1182" s="25" t="str">
        <f aca="false">IFERROR(T1182/K1182,"")</f>
        <v/>
      </c>
      <c r="Y1182" s="27" t="str">
        <f aca="false">IFERROR(O1182/K1182,"")</f>
        <v/>
      </c>
      <c r="Z1182" s="27" t="str">
        <f aca="false">IFERROR(P1182/O1182,"")</f>
        <v/>
      </c>
      <c r="AA1182" s="27" t="str">
        <f aca="false">IFERROR(Q1182/P1182,"")</f>
        <v/>
      </c>
      <c r="AB1182" s="25" t="str">
        <f aca="false">IFERROR(T1182/P1182,"")</f>
        <v/>
      </c>
      <c r="AC1182" s="25" t="str">
        <f aca="false">IFERROR(T1182/Q1182,"")</f>
        <v/>
      </c>
      <c r="AD1182" s="25" t="str">
        <f aca="false">IFERROR(R1182/Q1182,"")</f>
        <v/>
      </c>
      <c r="AE1182" s="28" t="str">
        <f aca="false">IFERROR(R1182/T1182,"")</f>
        <v/>
      </c>
      <c r="AF1182" s="29" t="str">
        <f aca="false">IF(A1182="","",IF(OR(O1182&gt;K1182,P1182&gt;O1182,Q1182&gt;P1182,K1182&gt;J1182),"CHECK","OK"))</f>
        <v/>
      </c>
    </row>
    <row r="1183" customFormat="false" ht="15" hidden="false" customHeight="false" outlineLevel="0" collapsed="false">
      <c r="A1183" s="21"/>
      <c r="B1183" s="4"/>
      <c r="C1183" s="4"/>
      <c r="D1183" s="4"/>
      <c r="E1183" s="16"/>
      <c r="F1183" s="16"/>
      <c r="G1183" s="14"/>
      <c r="H1183" s="14"/>
      <c r="I1183" s="14"/>
      <c r="J1183" s="14"/>
      <c r="K1183" s="14"/>
      <c r="L1183" s="14"/>
      <c r="M1183" s="14"/>
      <c r="N1183" s="14"/>
      <c r="O1183" s="14"/>
      <c r="P1183" s="14"/>
      <c r="Q1183" s="14"/>
      <c r="R1183" s="16"/>
      <c r="S1183" s="24"/>
      <c r="T1183" s="25" t="str">
        <f aca="false">IF(A1183="","",E1183+F1183)</f>
        <v/>
      </c>
      <c r="U1183" s="26" t="str">
        <f aca="false">IFERROR(H1183/G1183,"")</f>
        <v/>
      </c>
      <c r="V1183" s="27" t="str">
        <f aca="false">IFERROR(J1183/I1183,"")</f>
        <v/>
      </c>
      <c r="W1183" s="27" t="str">
        <f aca="false">IFERROR(K1183/J1183,"")</f>
        <v/>
      </c>
      <c r="X1183" s="25" t="str">
        <f aca="false">IFERROR(T1183/K1183,"")</f>
        <v/>
      </c>
      <c r="Y1183" s="27" t="str">
        <f aca="false">IFERROR(O1183/K1183,"")</f>
        <v/>
      </c>
      <c r="Z1183" s="27" t="str">
        <f aca="false">IFERROR(P1183/O1183,"")</f>
        <v/>
      </c>
      <c r="AA1183" s="27" t="str">
        <f aca="false">IFERROR(Q1183/P1183,"")</f>
        <v/>
      </c>
      <c r="AB1183" s="25" t="str">
        <f aca="false">IFERROR(T1183/P1183,"")</f>
        <v/>
      </c>
      <c r="AC1183" s="25" t="str">
        <f aca="false">IFERROR(T1183/Q1183,"")</f>
        <v/>
      </c>
      <c r="AD1183" s="25" t="str">
        <f aca="false">IFERROR(R1183/Q1183,"")</f>
        <v/>
      </c>
      <c r="AE1183" s="28" t="str">
        <f aca="false">IFERROR(R1183/T1183,"")</f>
        <v/>
      </c>
      <c r="AF1183" s="29" t="str">
        <f aca="false">IF(A1183="","",IF(OR(O1183&gt;K1183,P1183&gt;O1183,Q1183&gt;P1183,K1183&gt;J1183),"CHECK","OK"))</f>
        <v/>
      </c>
    </row>
    <row r="1184" customFormat="false" ht="15" hidden="false" customHeight="false" outlineLevel="0" collapsed="false">
      <c r="A1184" s="21"/>
      <c r="B1184" s="4"/>
      <c r="C1184" s="4"/>
      <c r="D1184" s="4"/>
      <c r="E1184" s="16"/>
      <c r="F1184" s="16"/>
      <c r="G1184" s="14"/>
      <c r="H1184" s="14"/>
      <c r="I1184" s="14"/>
      <c r="J1184" s="14"/>
      <c r="K1184" s="14"/>
      <c r="L1184" s="14"/>
      <c r="M1184" s="14"/>
      <c r="N1184" s="14"/>
      <c r="O1184" s="14"/>
      <c r="P1184" s="14"/>
      <c r="Q1184" s="14"/>
      <c r="R1184" s="16"/>
      <c r="S1184" s="24"/>
      <c r="T1184" s="25" t="str">
        <f aca="false">IF(A1184="","",E1184+F1184)</f>
        <v/>
      </c>
      <c r="U1184" s="26" t="str">
        <f aca="false">IFERROR(H1184/G1184,"")</f>
        <v/>
      </c>
      <c r="V1184" s="27" t="str">
        <f aca="false">IFERROR(J1184/I1184,"")</f>
        <v/>
      </c>
      <c r="W1184" s="27" t="str">
        <f aca="false">IFERROR(K1184/J1184,"")</f>
        <v/>
      </c>
      <c r="X1184" s="25" t="str">
        <f aca="false">IFERROR(T1184/K1184,"")</f>
        <v/>
      </c>
      <c r="Y1184" s="27" t="str">
        <f aca="false">IFERROR(O1184/K1184,"")</f>
        <v/>
      </c>
      <c r="Z1184" s="27" t="str">
        <f aca="false">IFERROR(P1184/O1184,"")</f>
        <v/>
      </c>
      <c r="AA1184" s="27" t="str">
        <f aca="false">IFERROR(Q1184/P1184,"")</f>
        <v/>
      </c>
      <c r="AB1184" s="25" t="str">
        <f aca="false">IFERROR(T1184/P1184,"")</f>
        <v/>
      </c>
      <c r="AC1184" s="25" t="str">
        <f aca="false">IFERROR(T1184/Q1184,"")</f>
        <v/>
      </c>
      <c r="AD1184" s="25" t="str">
        <f aca="false">IFERROR(R1184/Q1184,"")</f>
        <v/>
      </c>
      <c r="AE1184" s="28" t="str">
        <f aca="false">IFERROR(R1184/T1184,"")</f>
        <v/>
      </c>
      <c r="AF1184" s="29" t="str">
        <f aca="false">IF(A1184="","",IF(OR(O1184&gt;K1184,P1184&gt;O1184,Q1184&gt;P1184,K1184&gt;J1184),"CHECK","OK"))</f>
        <v/>
      </c>
    </row>
    <row r="1185" customFormat="false" ht="15" hidden="false" customHeight="false" outlineLevel="0" collapsed="false">
      <c r="A1185" s="21"/>
      <c r="B1185" s="4"/>
      <c r="C1185" s="4"/>
      <c r="D1185" s="4"/>
      <c r="E1185" s="16"/>
      <c r="F1185" s="16"/>
      <c r="G1185" s="14"/>
      <c r="H1185" s="14"/>
      <c r="I1185" s="14"/>
      <c r="J1185" s="14"/>
      <c r="K1185" s="14"/>
      <c r="L1185" s="14"/>
      <c r="M1185" s="14"/>
      <c r="N1185" s="14"/>
      <c r="O1185" s="14"/>
      <c r="P1185" s="14"/>
      <c r="Q1185" s="14"/>
      <c r="R1185" s="16"/>
      <c r="S1185" s="24"/>
      <c r="T1185" s="25" t="str">
        <f aca="false">IF(A1185="","",E1185+F1185)</f>
        <v/>
      </c>
      <c r="U1185" s="26" t="str">
        <f aca="false">IFERROR(H1185/G1185,"")</f>
        <v/>
      </c>
      <c r="V1185" s="27" t="str">
        <f aca="false">IFERROR(J1185/I1185,"")</f>
        <v/>
      </c>
      <c r="W1185" s="27" t="str">
        <f aca="false">IFERROR(K1185/J1185,"")</f>
        <v/>
      </c>
      <c r="X1185" s="25" t="str">
        <f aca="false">IFERROR(T1185/K1185,"")</f>
        <v/>
      </c>
      <c r="Y1185" s="27" t="str">
        <f aca="false">IFERROR(O1185/K1185,"")</f>
        <v/>
      </c>
      <c r="Z1185" s="27" t="str">
        <f aca="false">IFERROR(P1185/O1185,"")</f>
        <v/>
      </c>
      <c r="AA1185" s="27" t="str">
        <f aca="false">IFERROR(Q1185/P1185,"")</f>
        <v/>
      </c>
      <c r="AB1185" s="25" t="str">
        <f aca="false">IFERROR(T1185/P1185,"")</f>
        <v/>
      </c>
      <c r="AC1185" s="25" t="str">
        <f aca="false">IFERROR(T1185/Q1185,"")</f>
        <v/>
      </c>
      <c r="AD1185" s="25" t="str">
        <f aca="false">IFERROR(R1185/Q1185,"")</f>
        <v/>
      </c>
      <c r="AE1185" s="28" t="str">
        <f aca="false">IFERROR(R1185/T1185,"")</f>
        <v/>
      </c>
      <c r="AF1185" s="29" t="str">
        <f aca="false">IF(A1185="","",IF(OR(O1185&gt;K1185,P1185&gt;O1185,Q1185&gt;P1185,K1185&gt;J1185),"CHECK","OK"))</f>
        <v/>
      </c>
    </row>
    <row r="1186" customFormat="false" ht="15" hidden="false" customHeight="false" outlineLevel="0" collapsed="false">
      <c r="A1186" s="21"/>
      <c r="B1186" s="4"/>
      <c r="C1186" s="4"/>
      <c r="D1186" s="4"/>
      <c r="E1186" s="16"/>
      <c r="F1186" s="16"/>
      <c r="G1186" s="14"/>
      <c r="H1186" s="14"/>
      <c r="I1186" s="14"/>
      <c r="J1186" s="14"/>
      <c r="K1186" s="14"/>
      <c r="L1186" s="14"/>
      <c r="M1186" s="14"/>
      <c r="N1186" s="14"/>
      <c r="O1186" s="14"/>
      <c r="P1186" s="14"/>
      <c r="Q1186" s="14"/>
      <c r="R1186" s="16"/>
      <c r="S1186" s="24"/>
      <c r="T1186" s="25" t="str">
        <f aca="false">IF(A1186="","",E1186+F1186)</f>
        <v/>
      </c>
      <c r="U1186" s="26" t="str">
        <f aca="false">IFERROR(H1186/G1186,"")</f>
        <v/>
      </c>
      <c r="V1186" s="27" t="str">
        <f aca="false">IFERROR(J1186/I1186,"")</f>
        <v/>
      </c>
      <c r="W1186" s="27" t="str">
        <f aca="false">IFERROR(K1186/J1186,"")</f>
        <v/>
      </c>
      <c r="X1186" s="25" t="str">
        <f aca="false">IFERROR(T1186/K1186,"")</f>
        <v/>
      </c>
      <c r="Y1186" s="27" t="str">
        <f aca="false">IFERROR(O1186/K1186,"")</f>
        <v/>
      </c>
      <c r="Z1186" s="27" t="str">
        <f aca="false">IFERROR(P1186/O1186,"")</f>
        <v/>
      </c>
      <c r="AA1186" s="27" t="str">
        <f aca="false">IFERROR(Q1186/P1186,"")</f>
        <v/>
      </c>
      <c r="AB1186" s="25" t="str">
        <f aca="false">IFERROR(T1186/P1186,"")</f>
        <v/>
      </c>
      <c r="AC1186" s="25" t="str">
        <f aca="false">IFERROR(T1186/Q1186,"")</f>
        <v/>
      </c>
      <c r="AD1186" s="25" t="str">
        <f aca="false">IFERROR(R1186/Q1186,"")</f>
        <v/>
      </c>
      <c r="AE1186" s="28" t="str">
        <f aca="false">IFERROR(R1186/T1186,"")</f>
        <v/>
      </c>
      <c r="AF1186" s="29" t="str">
        <f aca="false">IF(A1186="","",IF(OR(O1186&gt;K1186,P1186&gt;O1186,Q1186&gt;P1186,K1186&gt;J1186),"CHECK","OK"))</f>
        <v/>
      </c>
    </row>
    <row r="1187" customFormat="false" ht="15" hidden="false" customHeight="false" outlineLevel="0" collapsed="false">
      <c r="A1187" s="21"/>
      <c r="B1187" s="4"/>
      <c r="C1187" s="4"/>
      <c r="D1187" s="4"/>
      <c r="E1187" s="16"/>
      <c r="F1187" s="16"/>
      <c r="G1187" s="14"/>
      <c r="H1187" s="14"/>
      <c r="I1187" s="14"/>
      <c r="J1187" s="14"/>
      <c r="K1187" s="14"/>
      <c r="L1187" s="14"/>
      <c r="M1187" s="14"/>
      <c r="N1187" s="14"/>
      <c r="O1187" s="14"/>
      <c r="P1187" s="14"/>
      <c r="Q1187" s="14"/>
      <c r="R1187" s="16"/>
      <c r="S1187" s="24"/>
      <c r="T1187" s="25" t="str">
        <f aca="false">IF(A1187="","",E1187+F1187)</f>
        <v/>
      </c>
      <c r="U1187" s="26" t="str">
        <f aca="false">IFERROR(H1187/G1187,"")</f>
        <v/>
      </c>
      <c r="V1187" s="27" t="str">
        <f aca="false">IFERROR(J1187/I1187,"")</f>
        <v/>
      </c>
      <c r="W1187" s="27" t="str">
        <f aca="false">IFERROR(K1187/J1187,"")</f>
        <v/>
      </c>
      <c r="X1187" s="25" t="str">
        <f aca="false">IFERROR(T1187/K1187,"")</f>
        <v/>
      </c>
      <c r="Y1187" s="27" t="str">
        <f aca="false">IFERROR(O1187/K1187,"")</f>
        <v/>
      </c>
      <c r="Z1187" s="27" t="str">
        <f aca="false">IFERROR(P1187/O1187,"")</f>
        <v/>
      </c>
      <c r="AA1187" s="27" t="str">
        <f aca="false">IFERROR(Q1187/P1187,"")</f>
        <v/>
      </c>
      <c r="AB1187" s="25" t="str">
        <f aca="false">IFERROR(T1187/P1187,"")</f>
        <v/>
      </c>
      <c r="AC1187" s="25" t="str">
        <f aca="false">IFERROR(T1187/Q1187,"")</f>
        <v/>
      </c>
      <c r="AD1187" s="25" t="str">
        <f aca="false">IFERROR(R1187/Q1187,"")</f>
        <v/>
      </c>
      <c r="AE1187" s="28" t="str">
        <f aca="false">IFERROR(R1187/T1187,"")</f>
        <v/>
      </c>
      <c r="AF1187" s="29" t="str">
        <f aca="false">IF(A1187="","",IF(OR(O1187&gt;K1187,P1187&gt;O1187,Q1187&gt;P1187,K1187&gt;J1187),"CHECK","OK"))</f>
        <v/>
      </c>
    </row>
    <row r="1188" customFormat="false" ht="15" hidden="false" customHeight="false" outlineLevel="0" collapsed="false">
      <c r="A1188" s="21"/>
      <c r="B1188" s="4"/>
      <c r="C1188" s="4"/>
      <c r="D1188" s="4"/>
      <c r="E1188" s="16"/>
      <c r="F1188" s="16"/>
      <c r="G1188" s="14"/>
      <c r="H1188" s="14"/>
      <c r="I1188" s="14"/>
      <c r="J1188" s="14"/>
      <c r="K1188" s="14"/>
      <c r="L1188" s="14"/>
      <c r="M1188" s="14"/>
      <c r="N1188" s="14"/>
      <c r="O1188" s="14"/>
      <c r="P1188" s="14"/>
      <c r="Q1188" s="14"/>
      <c r="R1188" s="16"/>
      <c r="S1188" s="24"/>
      <c r="T1188" s="25" t="str">
        <f aca="false">IF(A1188="","",E1188+F1188)</f>
        <v/>
      </c>
      <c r="U1188" s="26" t="str">
        <f aca="false">IFERROR(H1188/G1188,"")</f>
        <v/>
      </c>
      <c r="V1188" s="27" t="str">
        <f aca="false">IFERROR(J1188/I1188,"")</f>
        <v/>
      </c>
      <c r="W1188" s="27" t="str">
        <f aca="false">IFERROR(K1188/J1188,"")</f>
        <v/>
      </c>
      <c r="X1188" s="25" t="str">
        <f aca="false">IFERROR(T1188/K1188,"")</f>
        <v/>
      </c>
      <c r="Y1188" s="27" t="str">
        <f aca="false">IFERROR(O1188/K1188,"")</f>
        <v/>
      </c>
      <c r="Z1188" s="27" t="str">
        <f aca="false">IFERROR(P1188/O1188,"")</f>
        <v/>
      </c>
      <c r="AA1188" s="27" t="str">
        <f aca="false">IFERROR(Q1188/P1188,"")</f>
        <v/>
      </c>
      <c r="AB1188" s="25" t="str">
        <f aca="false">IFERROR(T1188/P1188,"")</f>
        <v/>
      </c>
      <c r="AC1188" s="25" t="str">
        <f aca="false">IFERROR(T1188/Q1188,"")</f>
        <v/>
      </c>
      <c r="AD1188" s="25" t="str">
        <f aca="false">IFERROR(R1188/Q1188,"")</f>
        <v/>
      </c>
      <c r="AE1188" s="28" t="str">
        <f aca="false">IFERROR(R1188/T1188,"")</f>
        <v/>
      </c>
      <c r="AF1188" s="29" t="str">
        <f aca="false">IF(A1188="","",IF(OR(O1188&gt;K1188,P1188&gt;O1188,Q1188&gt;P1188,K1188&gt;J1188),"CHECK","OK"))</f>
        <v/>
      </c>
    </row>
    <row r="1189" customFormat="false" ht="15" hidden="false" customHeight="false" outlineLevel="0" collapsed="false">
      <c r="A1189" s="21"/>
      <c r="B1189" s="4"/>
      <c r="C1189" s="4"/>
      <c r="D1189" s="4"/>
      <c r="E1189" s="16"/>
      <c r="F1189" s="16"/>
      <c r="G1189" s="14"/>
      <c r="H1189" s="14"/>
      <c r="I1189" s="14"/>
      <c r="J1189" s="14"/>
      <c r="K1189" s="14"/>
      <c r="L1189" s="14"/>
      <c r="M1189" s="14"/>
      <c r="N1189" s="14"/>
      <c r="O1189" s="14"/>
      <c r="P1189" s="14"/>
      <c r="Q1189" s="14"/>
      <c r="R1189" s="16"/>
      <c r="S1189" s="24"/>
      <c r="T1189" s="25" t="str">
        <f aca="false">IF(A1189="","",E1189+F1189)</f>
        <v/>
      </c>
      <c r="U1189" s="26" t="str">
        <f aca="false">IFERROR(H1189/G1189,"")</f>
        <v/>
      </c>
      <c r="V1189" s="27" t="str">
        <f aca="false">IFERROR(J1189/I1189,"")</f>
        <v/>
      </c>
      <c r="W1189" s="27" t="str">
        <f aca="false">IFERROR(K1189/J1189,"")</f>
        <v/>
      </c>
      <c r="X1189" s="25" t="str">
        <f aca="false">IFERROR(T1189/K1189,"")</f>
        <v/>
      </c>
      <c r="Y1189" s="27" t="str">
        <f aca="false">IFERROR(O1189/K1189,"")</f>
        <v/>
      </c>
      <c r="Z1189" s="27" t="str">
        <f aca="false">IFERROR(P1189/O1189,"")</f>
        <v/>
      </c>
      <c r="AA1189" s="27" t="str">
        <f aca="false">IFERROR(Q1189/P1189,"")</f>
        <v/>
      </c>
      <c r="AB1189" s="25" t="str">
        <f aca="false">IFERROR(T1189/P1189,"")</f>
        <v/>
      </c>
      <c r="AC1189" s="25" t="str">
        <f aca="false">IFERROR(T1189/Q1189,"")</f>
        <v/>
      </c>
      <c r="AD1189" s="25" t="str">
        <f aca="false">IFERROR(R1189/Q1189,"")</f>
        <v/>
      </c>
      <c r="AE1189" s="28" t="str">
        <f aca="false">IFERROR(R1189/T1189,"")</f>
        <v/>
      </c>
      <c r="AF1189" s="29" t="str">
        <f aca="false">IF(A1189="","",IF(OR(O1189&gt;K1189,P1189&gt;O1189,Q1189&gt;P1189,K1189&gt;J1189),"CHECK","OK"))</f>
        <v/>
      </c>
    </row>
    <row r="1190" customFormat="false" ht="15" hidden="false" customHeight="false" outlineLevel="0" collapsed="false">
      <c r="A1190" s="21"/>
      <c r="B1190" s="4"/>
      <c r="C1190" s="4"/>
      <c r="D1190" s="4"/>
      <c r="E1190" s="16"/>
      <c r="F1190" s="16"/>
      <c r="G1190" s="14"/>
      <c r="H1190" s="14"/>
      <c r="I1190" s="14"/>
      <c r="J1190" s="14"/>
      <c r="K1190" s="14"/>
      <c r="L1190" s="14"/>
      <c r="M1190" s="14"/>
      <c r="N1190" s="14"/>
      <c r="O1190" s="14"/>
      <c r="P1190" s="14"/>
      <c r="Q1190" s="14"/>
      <c r="R1190" s="16"/>
      <c r="S1190" s="24"/>
      <c r="T1190" s="25" t="str">
        <f aca="false">IF(A1190="","",E1190+F1190)</f>
        <v/>
      </c>
      <c r="U1190" s="26" t="str">
        <f aca="false">IFERROR(H1190/G1190,"")</f>
        <v/>
      </c>
      <c r="V1190" s="27" t="str">
        <f aca="false">IFERROR(J1190/I1190,"")</f>
        <v/>
      </c>
      <c r="W1190" s="27" t="str">
        <f aca="false">IFERROR(K1190/J1190,"")</f>
        <v/>
      </c>
      <c r="X1190" s="25" t="str">
        <f aca="false">IFERROR(T1190/K1190,"")</f>
        <v/>
      </c>
      <c r="Y1190" s="27" t="str">
        <f aca="false">IFERROR(O1190/K1190,"")</f>
        <v/>
      </c>
      <c r="Z1190" s="27" t="str">
        <f aca="false">IFERROR(P1190/O1190,"")</f>
        <v/>
      </c>
      <c r="AA1190" s="27" t="str">
        <f aca="false">IFERROR(Q1190/P1190,"")</f>
        <v/>
      </c>
      <c r="AB1190" s="25" t="str">
        <f aca="false">IFERROR(T1190/P1190,"")</f>
        <v/>
      </c>
      <c r="AC1190" s="25" t="str">
        <f aca="false">IFERROR(T1190/Q1190,"")</f>
        <v/>
      </c>
      <c r="AD1190" s="25" t="str">
        <f aca="false">IFERROR(R1190/Q1190,"")</f>
        <v/>
      </c>
      <c r="AE1190" s="28" t="str">
        <f aca="false">IFERROR(R1190/T1190,"")</f>
        <v/>
      </c>
      <c r="AF1190" s="29" t="str">
        <f aca="false">IF(A1190="","",IF(OR(O1190&gt;K1190,P1190&gt;O1190,Q1190&gt;P1190,K1190&gt;J1190),"CHECK","OK"))</f>
        <v/>
      </c>
    </row>
    <row r="1191" customFormat="false" ht="15" hidden="false" customHeight="false" outlineLevel="0" collapsed="false">
      <c r="A1191" s="21"/>
      <c r="B1191" s="4"/>
      <c r="C1191" s="4"/>
      <c r="D1191" s="4"/>
      <c r="E1191" s="16"/>
      <c r="F1191" s="16"/>
      <c r="G1191" s="14"/>
      <c r="H1191" s="14"/>
      <c r="I1191" s="14"/>
      <c r="J1191" s="14"/>
      <c r="K1191" s="14"/>
      <c r="L1191" s="14"/>
      <c r="M1191" s="14"/>
      <c r="N1191" s="14"/>
      <c r="O1191" s="14"/>
      <c r="P1191" s="14"/>
      <c r="Q1191" s="14"/>
      <c r="R1191" s="16"/>
      <c r="S1191" s="24"/>
      <c r="T1191" s="25" t="str">
        <f aca="false">IF(A1191="","",E1191+F1191)</f>
        <v/>
      </c>
      <c r="U1191" s="26" t="str">
        <f aca="false">IFERROR(H1191/G1191,"")</f>
        <v/>
      </c>
      <c r="V1191" s="27" t="str">
        <f aca="false">IFERROR(J1191/I1191,"")</f>
        <v/>
      </c>
      <c r="W1191" s="27" t="str">
        <f aca="false">IFERROR(K1191/J1191,"")</f>
        <v/>
      </c>
      <c r="X1191" s="25" t="str">
        <f aca="false">IFERROR(T1191/K1191,"")</f>
        <v/>
      </c>
      <c r="Y1191" s="27" t="str">
        <f aca="false">IFERROR(O1191/K1191,"")</f>
        <v/>
      </c>
      <c r="Z1191" s="27" t="str">
        <f aca="false">IFERROR(P1191/O1191,"")</f>
        <v/>
      </c>
      <c r="AA1191" s="27" t="str">
        <f aca="false">IFERROR(Q1191/P1191,"")</f>
        <v/>
      </c>
      <c r="AB1191" s="25" t="str">
        <f aca="false">IFERROR(T1191/P1191,"")</f>
        <v/>
      </c>
      <c r="AC1191" s="25" t="str">
        <f aca="false">IFERROR(T1191/Q1191,"")</f>
        <v/>
      </c>
      <c r="AD1191" s="25" t="str">
        <f aca="false">IFERROR(R1191/Q1191,"")</f>
        <v/>
      </c>
      <c r="AE1191" s="28" t="str">
        <f aca="false">IFERROR(R1191/T1191,"")</f>
        <v/>
      </c>
      <c r="AF1191" s="29" t="str">
        <f aca="false">IF(A1191="","",IF(OR(O1191&gt;K1191,P1191&gt;O1191,Q1191&gt;P1191,K1191&gt;J1191),"CHECK","OK"))</f>
        <v/>
      </c>
    </row>
    <row r="1192" customFormat="false" ht="15" hidden="false" customHeight="false" outlineLevel="0" collapsed="false">
      <c r="A1192" s="21"/>
      <c r="B1192" s="4"/>
      <c r="C1192" s="4"/>
      <c r="D1192" s="4"/>
      <c r="E1192" s="16"/>
      <c r="F1192" s="16"/>
      <c r="G1192" s="14"/>
      <c r="H1192" s="14"/>
      <c r="I1192" s="14"/>
      <c r="J1192" s="14"/>
      <c r="K1192" s="14"/>
      <c r="L1192" s="14"/>
      <c r="M1192" s="14"/>
      <c r="N1192" s="14"/>
      <c r="O1192" s="14"/>
      <c r="P1192" s="14"/>
      <c r="Q1192" s="14"/>
      <c r="R1192" s="16"/>
      <c r="S1192" s="24"/>
      <c r="T1192" s="25" t="str">
        <f aca="false">IF(A1192="","",E1192+F1192)</f>
        <v/>
      </c>
      <c r="U1192" s="26" t="str">
        <f aca="false">IFERROR(H1192/G1192,"")</f>
        <v/>
      </c>
      <c r="V1192" s="27" t="str">
        <f aca="false">IFERROR(J1192/I1192,"")</f>
        <v/>
      </c>
      <c r="W1192" s="27" t="str">
        <f aca="false">IFERROR(K1192/J1192,"")</f>
        <v/>
      </c>
      <c r="X1192" s="25" t="str">
        <f aca="false">IFERROR(T1192/K1192,"")</f>
        <v/>
      </c>
      <c r="Y1192" s="27" t="str">
        <f aca="false">IFERROR(O1192/K1192,"")</f>
        <v/>
      </c>
      <c r="Z1192" s="27" t="str">
        <f aca="false">IFERROR(P1192/O1192,"")</f>
        <v/>
      </c>
      <c r="AA1192" s="27" t="str">
        <f aca="false">IFERROR(Q1192/P1192,"")</f>
        <v/>
      </c>
      <c r="AB1192" s="25" t="str">
        <f aca="false">IFERROR(T1192/P1192,"")</f>
        <v/>
      </c>
      <c r="AC1192" s="25" t="str">
        <f aca="false">IFERROR(T1192/Q1192,"")</f>
        <v/>
      </c>
      <c r="AD1192" s="25" t="str">
        <f aca="false">IFERROR(R1192/Q1192,"")</f>
        <v/>
      </c>
      <c r="AE1192" s="28" t="str">
        <f aca="false">IFERROR(R1192/T1192,"")</f>
        <v/>
      </c>
      <c r="AF1192" s="29" t="str">
        <f aca="false">IF(A1192="","",IF(OR(O1192&gt;K1192,P1192&gt;O1192,Q1192&gt;P1192,K1192&gt;J1192),"CHECK","OK"))</f>
        <v/>
      </c>
    </row>
    <row r="1193" customFormat="false" ht="15" hidden="false" customHeight="false" outlineLevel="0" collapsed="false">
      <c r="A1193" s="21"/>
      <c r="B1193" s="4"/>
      <c r="C1193" s="4"/>
      <c r="D1193" s="4"/>
      <c r="E1193" s="16"/>
      <c r="F1193" s="16"/>
      <c r="G1193" s="14"/>
      <c r="H1193" s="14"/>
      <c r="I1193" s="14"/>
      <c r="J1193" s="14"/>
      <c r="K1193" s="14"/>
      <c r="L1193" s="14"/>
      <c r="M1193" s="14"/>
      <c r="N1193" s="14"/>
      <c r="O1193" s="14"/>
      <c r="P1193" s="14"/>
      <c r="Q1193" s="14"/>
      <c r="R1193" s="16"/>
      <c r="S1193" s="24"/>
      <c r="T1193" s="25" t="str">
        <f aca="false">IF(A1193="","",E1193+F1193)</f>
        <v/>
      </c>
      <c r="U1193" s="26" t="str">
        <f aca="false">IFERROR(H1193/G1193,"")</f>
        <v/>
      </c>
      <c r="V1193" s="27" t="str">
        <f aca="false">IFERROR(J1193/I1193,"")</f>
        <v/>
      </c>
      <c r="W1193" s="27" t="str">
        <f aca="false">IFERROR(K1193/J1193,"")</f>
        <v/>
      </c>
      <c r="X1193" s="25" t="str">
        <f aca="false">IFERROR(T1193/K1193,"")</f>
        <v/>
      </c>
      <c r="Y1193" s="27" t="str">
        <f aca="false">IFERROR(O1193/K1193,"")</f>
        <v/>
      </c>
      <c r="Z1193" s="27" t="str">
        <f aca="false">IFERROR(P1193/O1193,"")</f>
        <v/>
      </c>
      <c r="AA1193" s="27" t="str">
        <f aca="false">IFERROR(Q1193/P1193,"")</f>
        <v/>
      </c>
      <c r="AB1193" s="25" t="str">
        <f aca="false">IFERROR(T1193/P1193,"")</f>
        <v/>
      </c>
      <c r="AC1193" s="25" t="str">
        <f aca="false">IFERROR(T1193/Q1193,"")</f>
        <v/>
      </c>
      <c r="AD1193" s="25" t="str">
        <f aca="false">IFERROR(R1193/Q1193,"")</f>
        <v/>
      </c>
      <c r="AE1193" s="28" t="str">
        <f aca="false">IFERROR(R1193/T1193,"")</f>
        <v/>
      </c>
      <c r="AF1193" s="29" t="str">
        <f aca="false">IF(A1193="","",IF(OR(O1193&gt;K1193,P1193&gt;O1193,Q1193&gt;P1193,K1193&gt;J1193),"CHECK","OK"))</f>
        <v/>
      </c>
    </row>
    <row r="1194" customFormat="false" ht="15" hidden="false" customHeight="false" outlineLevel="0" collapsed="false">
      <c r="A1194" s="21"/>
      <c r="B1194" s="4"/>
      <c r="C1194" s="4"/>
      <c r="D1194" s="4"/>
      <c r="E1194" s="16"/>
      <c r="F1194" s="16"/>
      <c r="G1194" s="14"/>
      <c r="H1194" s="14"/>
      <c r="I1194" s="14"/>
      <c r="J1194" s="14"/>
      <c r="K1194" s="14"/>
      <c r="L1194" s="14"/>
      <c r="M1194" s="14"/>
      <c r="N1194" s="14"/>
      <c r="O1194" s="14"/>
      <c r="P1194" s="14"/>
      <c r="Q1194" s="14"/>
      <c r="R1194" s="16"/>
      <c r="S1194" s="24"/>
      <c r="T1194" s="25" t="str">
        <f aca="false">IF(A1194="","",E1194+F1194)</f>
        <v/>
      </c>
      <c r="U1194" s="26" t="str">
        <f aca="false">IFERROR(H1194/G1194,"")</f>
        <v/>
      </c>
      <c r="V1194" s="27" t="str">
        <f aca="false">IFERROR(J1194/I1194,"")</f>
        <v/>
      </c>
      <c r="W1194" s="27" t="str">
        <f aca="false">IFERROR(K1194/J1194,"")</f>
        <v/>
      </c>
      <c r="X1194" s="25" t="str">
        <f aca="false">IFERROR(T1194/K1194,"")</f>
        <v/>
      </c>
      <c r="Y1194" s="27" t="str">
        <f aca="false">IFERROR(O1194/K1194,"")</f>
        <v/>
      </c>
      <c r="Z1194" s="27" t="str">
        <f aca="false">IFERROR(P1194/O1194,"")</f>
        <v/>
      </c>
      <c r="AA1194" s="27" t="str">
        <f aca="false">IFERROR(Q1194/P1194,"")</f>
        <v/>
      </c>
      <c r="AB1194" s="25" t="str">
        <f aca="false">IFERROR(T1194/P1194,"")</f>
        <v/>
      </c>
      <c r="AC1194" s="25" t="str">
        <f aca="false">IFERROR(T1194/Q1194,"")</f>
        <v/>
      </c>
      <c r="AD1194" s="25" t="str">
        <f aca="false">IFERROR(R1194/Q1194,"")</f>
        <v/>
      </c>
      <c r="AE1194" s="28" t="str">
        <f aca="false">IFERROR(R1194/T1194,"")</f>
        <v/>
      </c>
      <c r="AF1194" s="29" t="str">
        <f aca="false">IF(A1194="","",IF(OR(O1194&gt;K1194,P1194&gt;O1194,Q1194&gt;P1194,K1194&gt;J1194),"CHECK","OK"))</f>
        <v/>
      </c>
    </row>
    <row r="1195" customFormat="false" ht="15" hidden="false" customHeight="false" outlineLevel="0" collapsed="false">
      <c r="A1195" s="21"/>
      <c r="B1195" s="4"/>
      <c r="C1195" s="4"/>
      <c r="D1195" s="4"/>
      <c r="E1195" s="16"/>
      <c r="F1195" s="16"/>
      <c r="G1195" s="14"/>
      <c r="H1195" s="14"/>
      <c r="I1195" s="14"/>
      <c r="J1195" s="14"/>
      <c r="K1195" s="14"/>
      <c r="L1195" s="14"/>
      <c r="M1195" s="14"/>
      <c r="N1195" s="14"/>
      <c r="O1195" s="14"/>
      <c r="P1195" s="14"/>
      <c r="Q1195" s="14"/>
      <c r="R1195" s="16"/>
      <c r="S1195" s="24"/>
      <c r="T1195" s="25" t="str">
        <f aca="false">IF(A1195="","",E1195+F1195)</f>
        <v/>
      </c>
      <c r="U1195" s="26" t="str">
        <f aca="false">IFERROR(H1195/G1195,"")</f>
        <v/>
      </c>
      <c r="V1195" s="27" t="str">
        <f aca="false">IFERROR(J1195/I1195,"")</f>
        <v/>
      </c>
      <c r="W1195" s="27" t="str">
        <f aca="false">IFERROR(K1195/J1195,"")</f>
        <v/>
      </c>
      <c r="X1195" s="25" t="str">
        <f aca="false">IFERROR(T1195/K1195,"")</f>
        <v/>
      </c>
      <c r="Y1195" s="27" t="str">
        <f aca="false">IFERROR(O1195/K1195,"")</f>
        <v/>
      </c>
      <c r="Z1195" s="27" t="str">
        <f aca="false">IFERROR(P1195/O1195,"")</f>
        <v/>
      </c>
      <c r="AA1195" s="27" t="str">
        <f aca="false">IFERROR(Q1195/P1195,"")</f>
        <v/>
      </c>
      <c r="AB1195" s="25" t="str">
        <f aca="false">IFERROR(T1195/P1195,"")</f>
        <v/>
      </c>
      <c r="AC1195" s="25" t="str">
        <f aca="false">IFERROR(T1195/Q1195,"")</f>
        <v/>
      </c>
      <c r="AD1195" s="25" t="str">
        <f aca="false">IFERROR(R1195/Q1195,"")</f>
        <v/>
      </c>
      <c r="AE1195" s="28" t="str">
        <f aca="false">IFERROR(R1195/T1195,"")</f>
        <v/>
      </c>
      <c r="AF1195" s="29" t="str">
        <f aca="false">IF(A1195="","",IF(OR(O1195&gt;K1195,P1195&gt;O1195,Q1195&gt;P1195,K1195&gt;J1195),"CHECK","OK"))</f>
        <v/>
      </c>
    </row>
    <row r="1196" customFormat="false" ht="15" hidden="false" customHeight="false" outlineLevel="0" collapsed="false">
      <c r="A1196" s="21"/>
      <c r="B1196" s="4"/>
      <c r="C1196" s="4"/>
      <c r="D1196" s="4"/>
      <c r="E1196" s="16"/>
      <c r="F1196" s="16"/>
      <c r="G1196" s="14"/>
      <c r="H1196" s="14"/>
      <c r="I1196" s="14"/>
      <c r="J1196" s="14"/>
      <c r="K1196" s="14"/>
      <c r="L1196" s="14"/>
      <c r="M1196" s="14"/>
      <c r="N1196" s="14"/>
      <c r="O1196" s="14"/>
      <c r="P1196" s="14"/>
      <c r="Q1196" s="14"/>
      <c r="R1196" s="16"/>
      <c r="S1196" s="24"/>
      <c r="T1196" s="25" t="str">
        <f aca="false">IF(A1196="","",E1196+F1196)</f>
        <v/>
      </c>
      <c r="U1196" s="26" t="str">
        <f aca="false">IFERROR(H1196/G1196,"")</f>
        <v/>
      </c>
      <c r="V1196" s="27" t="str">
        <f aca="false">IFERROR(J1196/I1196,"")</f>
        <v/>
      </c>
      <c r="W1196" s="27" t="str">
        <f aca="false">IFERROR(K1196/J1196,"")</f>
        <v/>
      </c>
      <c r="X1196" s="25" t="str">
        <f aca="false">IFERROR(T1196/K1196,"")</f>
        <v/>
      </c>
      <c r="Y1196" s="27" t="str">
        <f aca="false">IFERROR(O1196/K1196,"")</f>
        <v/>
      </c>
      <c r="Z1196" s="27" t="str">
        <f aca="false">IFERROR(P1196/O1196,"")</f>
        <v/>
      </c>
      <c r="AA1196" s="27" t="str">
        <f aca="false">IFERROR(Q1196/P1196,"")</f>
        <v/>
      </c>
      <c r="AB1196" s="25" t="str">
        <f aca="false">IFERROR(T1196/P1196,"")</f>
        <v/>
      </c>
      <c r="AC1196" s="25" t="str">
        <f aca="false">IFERROR(T1196/Q1196,"")</f>
        <v/>
      </c>
      <c r="AD1196" s="25" t="str">
        <f aca="false">IFERROR(R1196/Q1196,"")</f>
        <v/>
      </c>
      <c r="AE1196" s="28" t="str">
        <f aca="false">IFERROR(R1196/T1196,"")</f>
        <v/>
      </c>
      <c r="AF1196" s="29" t="str">
        <f aca="false">IF(A1196="","",IF(OR(O1196&gt;K1196,P1196&gt;O1196,Q1196&gt;P1196,K1196&gt;J1196),"CHECK","OK"))</f>
        <v/>
      </c>
    </row>
    <row r="1197" customFormat="false" ht="15" hidden="false" customHeight="false" outlineLevel="0" collapsed="false">
      <c r="A1197" s="21"/>
      <c r="B1197" s="4"/>
      <c r="C1197" s="4"/>
      <c r="D1197" s="4"/>
      <c r="E1197" s="16"/>
      <c r="F1197" s="16"/>
      <c r="G1197" s="14"/>
      <c r="H1197" s="14"/>
      <c r="I1197" s="14"/>
      <c r="J1197" s="14"/>
      <c r="K1197" s="14"/>
      <c r="L1197" s="14"/>
      <c r="M1197" s="14"/>
      <c r="N1197" s="14"/>
      <c r="O1197" s="14"/>
      <c r="P1197" s="14"/>
      <c r="Q1197" s="14"/>
      <c r="R1197" s="16"/>
      <c r="S1197" s="24"/>
      <c r="T1197" s="25" t="str">
        <f aca="false">IF(A1197="","",E1197+F1197)</f>
        <v/>
      </c>
      <c r="U1197" s="26" t="str">
        <f aca="false">IFERROR(H1197/G1197,"")</f>
        <v/>
      </c>
      <c r="V1197" s="27" t="str">
        <f aca="false">IFERROR(J1197/I1197,"")</f>
        <v/>
      </c>
      <c r="W1197" s="27" t="str">
        <f aca="false">IFERROR(K1197/J1197,"")</f>
        <v/>
      </c>
      <c r="X1197" s="25" t="str">
        <f aca="false">IFERROR(T1197/K1197,"")</f>
        <v/>
      </c>
      <c r="Y1197" s="27" t="str">
        <f aca="false">IFERROR(O1197/K1197,"")</f>
        <v/>
      </c>
      <c r="Z1197" s="27" t="str">
        <f aca="false">IFERROR(P1197/O1197,"")</f>
        <v/>
      </c>
      <c r="AA1197" s="27" t="str">
        <f aca="false">IFERROR(Q1197/P1197,"")</f>
        <v/>
      </c>
      <c r="AB1197" s="25" t="str">
        <f aca="false">IFERROR(T1197/P1197,"")</f>
        <v/>
      </c>
      <c r="AC1197" s="25" t="str">
        <f aca="false">IFERROR(T1197/Q1197,"")</f>
        <v/>
      </c>
      <c r="AD1197" s="25" t="str">
        <f aca="false">IFERROR(R1197/Q1197,"")</f>
        <v/>
      </c>
      <c r="AE1197" s="28" t="str">
        <f aca="false">IFERROR(R1197/T1197,"")</f>
        <v/>
      </c>
      <c r="AF1197" s="29" t="str">
        <f aca="false">IF(A1197="","",IF(OR(O1197&gt;K1197,P1197&gt;O1197,Q1197&gt;P1197,K1197&gt;J1197),"CHECK","OK"))</f>
        <v/>
      </c>
    </row>
    <row r="1198" customFormat="false" ht="15" hidden="false" customHeight="false" outlineLevel="0" collapsed="false">
      <c r="A1198" s="21"/>
      <c r="B1198" s="4"/>
      <c r="C1198" s="4"/>
      <c r="D1198" s="4"/>
      <c r="E1198" s="16"/>
      <c r="F1198" s="16"/>
      <c r="G1198" s="14"/>
      <c r="H1198" s="14"/>
      <c r="I1198" s="14"/>
      <c r="J1198" s="14"/>
      <c r="K1198" s="14"/>
      <c r="L1198" s="14"/>
      <c r="M1198" s="14"/>
      <c r="N1198" s="14"/>
      <c r="O1198" s="14"/>
      <c r="P1198" s="14"/>
      <c r="Q1198" s="14"/>
      <c r="R1198" s="16"/>
      <c r="S1198" s="24"/>
      <c r="T1198" s="25" t="str">
        <f aca="false">IF(A1198="","",E1198+F1198)</f>
        <v/>
      </c>
      <c r="U1198" s="26" t="str">
        <f aca="false">IFERROR(H1198/G1198,"")</f>
        <v/>
      </c>
      <c r="V1198" s="27" t="str">
        <f aca="false">IFERROR(J1198/I1198,"")</f>
        <v/>
      </c>
      <c r="W1198" s="27" t="str">
        <f aca="false">IFERROR(K1198/J1198,"")</f>
        <v/>
      </c>
      <c r="X1198" s="25" t="str">
        <f aca="false">IFERROR(T1198/K1198,"")</f>
        <v/>
      </c>
      <c r="Y1198" s="27" t="str">
        <f aca="false">IFERROR(O1198/K1198,"")</f>
        <v/>
      </c>
      <c r="Z1198" s="27" t="str">
        <f aca="false">IFERROR(P1198/O1198,"")</f>
        <v/>
      </c>
      <c r="AA1198" s="27" t="str">
        <f aca="false">IFERROR(Q1198/P1198,"")</f>
        <v/>
      </c>
      <c r="AB1198" s="25" t="str">
        <f aca="false">IFERROR(T1198/P1198,"")</f>
        <v/>
      </c>
      <c r="AC1198" s="25" t="str">
        <f aca="false">IFERROR(T1198/Q1198,"")</f>
        <v/>
      </c>
      <c r="AD1198" s="25" t="str">
        <f aca="false">IFERROR(R1198/Q1198,"")</f>
        <v/>
      </c>
      <c r="AE1198" s="28" t="str">
        <f aca="false">IFERROR(R1198/T1198,"")</f>
        <v/>
      </c>
      <c r="AF1198" s="29" t="str">
        <f aca="false">IF(A1198="","",IF(OR(O1198&gt;K1198,P1198&gt;O1198,Q1198&gt;P1198,K1198&gt;J1198),"CHECK","OK"))</f>
        <v/>
      </c>
    </row>
    <row r="1199" customFormat="false" ht="15" hidden="false" customHeight="false" outlineLevel="0" collapsed="false">
      <c r="A1199" s="21"/>
      <c r="B1199" s="4"/>
      <c r="C1199" s="4"/>
      <c r="D1199" s="4"/>
      <c r="E1199" s="16"/>
      <c r="F1199" s="16"/>
      <c r="G1199" s="14"/>
      <c r="H1199" s="14"/>
      <c r="I1199" s="14"/>
      <c r="J1199" s="14"/>
      <c r="K1199" s="14"/>
      <c r="L1199" s="14"/>
      <c r="M1199" s="14"/>
      <c r="N1199" s="14"/>
      <c r="O1199" s="14"/>
      <c r="P1199" s="14"/>
      <c r="Q1199" s="14"/>
      <c r="R1199" s="16"/>
      <c r="S1199" s="24"/>
      <c r="T1199" s="25" t="str">
        <f aca="false">IF(A1199="","",E1199+F1199)</f>
        <v/>
      </c>
      <c r="U1199" s="26" t="str">
        <f aca="false">IFERROR(H1199/G1199,"")</f>
        <v/>
      </c>
      <c r="V1199" s="27" t="str">
        <f aca="false">IFERROR(J1199/I1199,"")</f>
        <v/>
      </c>
      <c r="W1199" s="27" t="str">
        <f aca="false">IFERROR(K1199/J1199,"")</f>
        <v/>
      </c>
      <c r="X1199" s="25" t="str">
        <f aca="false">IFERROR(T1199/K1199,"")</f>
        <v/>
      </c>
      <c r="Y1199" s="27" t="str">
        <f aca="false">IFERROR(O1199/K1199,"")</f>
        <v/>
      </c>
      <c r="Z1199" s="27" t="str">
        <f aca="false">IFERROR(P1199/O1199,"")</f>
        <v/>
      </c>
      <c r="AA1199" s="27" t="str">
        <f aca="false">IFERROR(Q1199/P1199,"")</f>
        <v/>
      </c>
      <c r="AB1199" s="25" t="str">
        <f aca="false">IFERROR(T1199/P1199,"")</f>
        <v/>
      </c>
      <c r="AC1199" s="25" t="str">
        <f aca="false">IFERROR(T1199/Q1199,"")</f>
        <v/>
      </c>
      <c r="AD1199" s="25" t="str">
        <f aca="false">IFERROR(R1199/Q1199,"")</f>
        <v/>
      </c>
      <c r="AE1199" s="28" t="str">
        <f aca="false">IFERROR(R1199/T1199,"")</f>
        <v/>
      </c>
      <c r="AF1199" s="29" t="str">
        <f aca="false">IF(A1199="","",IF(OR(O1199&gt;K1199,P1199&gt;O1199,Q1199&gt;P1199,K1199&gt;J1199),"CHECK","OK"))</f>
        <v/>
      </c>
    </row>
    <row r="1200" customFormat="false" ht="15" hidden="false" customHeight="false" outlineLevel="0" collapsed="false">
      <c r="A1200" s="21"/>
      <c r="B1200" s="4"/>
      <c r="C1200" s="4"/>
      <c r="D1200" s="4"/>
      <c r="E1200" s="16"/>
      <c r="F1200" s="16"/>
      <c r="G1200" s="14"/>
      <c r="H1200" s="14"/>
      <c r="I1200" s="14"/>
      <c r="J1200" s="14"/>
      <c r="K1200" s="14"/>
      <c r="L1200" s="14"/>
      <c r="M1200" s="14"/>
      <c r="N1200" s="14"/>
      <c r="O1200" s="14"/>
      <c r="P1200" s="14"/>
      <c r="Q1200" s="14"/>
      <c r="R1200" s="16"/>
      <c r="S1200" s="24"/>
      <c r="T1200" s="25" t="str">
        <f aca="false">IF(A1200="","",E1200+F1200)</f>
        <v/>
      </c>
      <c r="U1200" s="26" t="str">
        <f aca="false">IFERROR(H1200/G1200,"")</f>
        <v/>
      </c>
      <c r="V1200" s="27" t="str">
        <f aca="false">IFERROR(J1200/I1200,"")</f>
        <v/>
      </c>
      <c r="W1200" s="27" t="str">
        <f aca="false">IFERROR(K1200/J1200,"")</f>
        <v/>
      </c>
      <c r="X1200" s="25" t="str">
        <f aca="false">IFERROR(T1200/K1200,"")</f>
        <v/>
      </c>
      <c r="Y1200" s="27" t="str">
        <f aca="false">IFERROR(O1200/K1200,"")</f>
        <v/>
      </c>
      <c r="Z1200" s="27" t="str">
        <f aca="false">IFERROR(P1200/O1200,"")</f>
        <v/>
      </c>
      <c r="AA1200" s="27" t="str">
        <f aca="false">IFERROR(Q1200/P1200,"")</f>
        <v/>
      </c>
      <c r="AB1200" s="25" t="str">
        <f aca="false">IFERROR(T1200/P1200,"")</f>
        <v/>
      </c>
      <c r="AC1200" s="25" t="str">
        <f aca="false">IFERROR(T1200/Q1200,"")</f>
        <v/>
      </c>
      <c r="AD1200" s="25" t="str">
        <f aca="false">IFERROR(R1200/Q1200,"")</f>
        <v/>
      </c>
      <c r="AE1200" s="28" t="str">
        <f aca="false">IFERROR(R1200/T1200,"")</f>
        <v/>
      </c>
      <c r="AF1200" s="29" t="str">
        <f aca="false">IF(A1200="","",IF(OR(O1200&gt;K1200,P1200&gt;O1200,Q1200&gt;P1200,K1200&gt;J1200),"CHECK","OK"))</f>
        <v/>
      </c>
    </row>
    <row r="1201" customFormat="false" ht="15" hidden="false" customHeight="false" outlineLevel="0" collapsed="false">
      <c r="A1201" s="21"/>
      <c r="B1201" s="4"/>
      <c r="C1201" s="4"/>
      <c r="D1201" s="4"/>
      <c r="E1201" s="16"/>
      <c r="F1201" s="16"/>
      <c r="G1201" s="14"/>
      <c r="H1201" s="14"/>
      <c r="I1201" s="14"/>
      <c r="J1201" s="14"/>
      <c r="K1201" s="14"/>
      <c r="L1201" s="14"/>
      <c r="M1201" s="14"/>
      <c r="N1201" s="14"/>
      <c r="O1201" s="14"/>
      <c r="P1201" s="14"/>
      <c r="Q1201" s="14"/>
      <c r="R1201" s="16"/>
      <c r="S1201" s="24"/>
      <c r="T1201" s="25" t="str">
        <f aca="false">IF(A1201="","",E1201+F1201)</f>
        <v/>
      </c>
      <c r="U1201" s="26" t="str">
        <f aca="false">IFERROR(H1201/G1201,"")</f>
        <v/>
      </c>
      <c r="V1201" s="27" t="str">
        <f aca="false">IFERROR(J1201/I1201,"")</f>
        <v/>
      </c>
      <c r="W1201" s="27" t="str">
        <f aca="false">IFERROR(K1201/J1201,"")</f>
        <v/>
      </c>
      <c r="X1201" s="25" t="str">
        <f aca="false">IFERROR(T1201/K1201,"")</f>
        <v/>
      </c>
      <c r="Y1201" s="27" t="str">
        <f aca="false">IFERROR(O1201/K1201,"")</f>
        <v/>
      </c>
      <c r="Z1201" s="27" t="str">
        <f aca="false">IFERROR(P1201/O1201,"")</f>
        <v/>
      </c>
      <c r="AA1201" s="27" t="str">
        <f aca="false">IFERROR(Q1201/P1201,"")</f>
        <v/>
      </c>
      <c r="AB1201" s="25" t="str">
        <f aca="false">IFERROR(T1201/P1201,"")</f>
        <v/>
      </c>
      <c r="AC1201" s="25" t="str">
        <f aca="false">IFERROR(T1201/Q1201,"")</f>
        <v/>
      </c>
      <c r="AD1201" s="25" t="str">
        <f aca="false">IFERROR(R1201/Q1201,"")</f>
        <v/>
      </c>
      <c r="AE1201" s="28" t="str">
        <f aca="false">IFERROR(R1201/T1201,"")</f>
        <v/>
      </c>
      <c r="AF1201" s="29" t="str">
        <f aca="false">IF(A1201="","",IF(OR(O1201&gt;K1201,P1201&gt;O1201,Q1201&gt;P1201,K1201&gt;J1201),"CHECK","OK"))</f>
        <v/>
      </c>
    </row>
    <row r="1202" customFormat="false" ht="15" hidden="false" customHeight="false" outlineLevel="0" collapsed="false">
      <c r="A1202" s="21"/>
      <c r="B1202" s="4"/>
      <c r="C1202" s="4"/>
      <c r="D1202" s="4"/>
      <c r="E1202" s="16"/>
      <c r="F1202" s="16"/>
      <c r="G1202" s="14"/>
      <c r="H1202" s="14"/>
      <c r="I1202" s="14"/>
      <c r="J1202" s="14"/>
      <c r="K1202" s="14"/>
      <c r="L1202" s="14"/>
      <c r="M1202" s="14"/>
      <c r="N1202" s="14"/>
      <c r="O1202" s="14"/>
      <c r="P1202" s="14"/>
      <c r="Q1202" s="14"/>
      <c r="R1202" s="16"/>
      <c r="S1202" s="24"/>
      <c r="T1202" s="25" t="str">
        <f aca="false">IF(A1202="","",E1202+F1202)</f>
        <v/>
      </c>
      <c r="U1202" s="26" t="str">
        <f aca="false">IFERROR(H1202/G1202,"")</f>
        <v/>
      </c>
      <c r="V1202" s="27" t="str">
        <f aca="false">IFERROR(J1202/I1202,"")</f>
        <v/>
      </c>
      <c r="W1202" s="27" t="str">
        <f aca="false">IFERROR(K1202/J1202,"")</f>
        <v/>
      </c>
      <c r="X1202" s="25" t="str">
        <f aca="false">IFERROR(T1202/K1202,"")</f>
        <v/>
      </c>
      <c r="Y1202" s="27" t="str">
        <f aca="false">IFERROR(O1202/K1202,"")</f>
        <v/>
      </c>
      <c r="Z1202" s="27" t="str">
        <f aca="false">IFERROR(P1202/O1202,"")</f>
        <v/>
      </c>
      <c r="AA1202" s="27" t="str">
        <f aca="false">IFERROR(Q1202/P1202,"")</f>
        <v/>
      </c>
      <c r="AB1202" s="25" t="str">
        <f aca="false">IFERROR(T1202/P1202,"")</f>
        <v/>
      </c>
      <c r="AC1202" s="25" t="str">
        <f aca="false">IFERROR(T1202/Q1202,"")</f>
        <v/>
      </c>
      <c r="AD1202" s="25" t="str">
        <f aca="false">IFERROR(R1202/Q1202,"")</f>
        <v/>
      </c>
      <c r="AE1202" s="28" t="str">
        <f aca="false">IFERROR(R1202/T1202,"")</f>
        <v/>
      </c>
      <c r="AF1202" s="29" t="str">
        <f aca="false">IF(A1202="","",IF(OR(O1202&gt;K1202,P1202&gt;O1202,Q1202&gt;P1202,K1202&gt;J1202),"CHECK","OK"))</f>
        <v/>
      </c>
    </row>
    <row r="1203" customFormat="false" ht="15" hidden="false" customHeight="false" outlineLevel="0" collapsed="false">
      <c r="A1203" s="21"/>
      <c r="B1203" s="4"/>
      <c r="C1203" s="4"/>
      <c r="D1203" s="4"/>
      <c r="E1203" s="16"/>
      <c r="F1203" s="16"/>
      <c r="G1203" s="14"/>
      <c r="H1203" s="14"/>
      <c r="I1203" s="14"/>
      <c r="J1203" s="14"/>
      <c r="K1203" s="14"/>
      <c r="L1203" s="14"/>
      <c r="M1203" s="14"/>
      <c r="N1203" s="14"/>
      <c r="O1203" s="14"/>
      <c r="P1203" s="14"/>
      <c r="Q1203" s="14"/>
      <c r="R1203" s="16"/>
      <c r="S1203" s="24"/>
      <c r="T1203" s="25" t="str">
        <f aca="false">IF(A1203="","",E1203+F1203)</f>
        <v/>
      </c>
      <c r="U1203" s="26" t="str">
        <f aca="false">IFERROR(H1203/G1203,"")</f>
        <v/>
      </c>
      <c r="V1203" s="27" t="str">
        <f aca="false">IFERROR(J1203/I1203,"")</f>
        <v/>
      </c>
      <c r="W1203" s="27" t="str">
        <f aca="false">IFERROR(K1203/J1203,"")</f>
        <v/>
      </c>
      <c r="X1203" s="25" t="str">
        <f aca="false">IFERROR(T1203/K1203,"")</f>
        <v/>
      </c>
      <c r="Y1203" s="27" t="str">
        <f aca="false">IFERROR(O1203/K1203,"")</f>
        <v/>
      </c>
      <c r="Z1203" s="27" t="str">
        <f aca="false">IFERROR(P1203/O1203,"")</f>
        <v/>
      </c>
      <c r="AA1203" s="27" t="str">
        <f aca="false">IFERROR(Q1203/P1203,"")</f>
        <v/>
      </c>
      <c r="AB1203" s="25" t="str">
        <f aca="false">IFERROR(T1203/P1203,"")</f>
        <v/>
      </c>
      <c r="AC1203" s="25" t="str">
        <f aca="false">IFERROR(T1203/Q1203,"")</f>
        <v/>
      </c>
      <c r="AD1203" s="25" t="str">
        <f aca="false">IFERROR(R1203/Q1203,"")</f>
        <v/>
      </c>
      <c r="AE1203" s="28" t="str">
        <f aca="false">IFERROR(R1203/T1203,"")</f>
        <v/>
      </c>
      <c r="AF1203" s="29" t="str">
        <f aca="false">IF(A1203="","",IF(OR(O1203&gt;K1203,P1203&gt;O1203,Q1203&gt;P1203,K1203&gt;J1203),"CHECK","OK"))</f>
        <v/>
      </c>
    </row>
    <row r="1204" customFormat="false" ht="15" hidden="false" customHeight="false" outlineLevel="0" collapsed="false">
      <c r="A1204" s="21"/>
      <c r="B1204" s="4"/>
      <c r="C1204" s="4"/>
      <c r="D1204" s="4"/>
      <c r="E1204" s="16"/>
      <c r="F1204" s="16"/>
      <c r="G1204" s="14"/>
      <c r="H1204" s="14"/>
      <c r="I1204" s="14"/>
      <c r="J1204" s="14"/>
      <c r="K1204" s="14"/>
      <c r="L1204" s="14"/>
      <c r="M1204" s="14"/>
      <c r="N1204" s="14"/>
      <c r="O1204" s="14"/>
      <c r="P1204" s="14"/>
      <c r="Q1204" s="14"/>
      <c r="R1204" s="16"/>
      <c r="S1204" s="24"/>
      <c r="T1204" s="25" t="str">
        <f aca="false">IF(A1204="","",E1204+F1204)</f>
        <v/>
      </c>
      <c r="U1204" s="26" t="str">
        <f aca="false">IFERROR(H1204/G1204,"")</f>
        <v/>
      </c>
      <c r="V1204" s="27" t="str">
        <f aca="false">IFERROR(J1204/I1204,"")</f>
        <v/>
      </c>
      <c r="W1204" s="27" t="str">
        <f aca="false">IFERROR(K1204/J1204,"")</f>
        <v/>
      </c>
      <c r="X1204" s="25" t="str">
        <f aca="false">IFERROR(T1204/K1204,"")</f>
        <v/>
      </c>
      <c r="Y1204" s="27" t="str">
        <f aca="false">IFERROR(O1204/K1204,"")</f>
        <v/>
      </c>
      <c r="Z1204" s="27" t="str">
        <f aca="false">IFERROR(P1204/O1204,"")</f>
        <v/>
      </c>
      <c r="AA1204" s="27" t="str">
        <f aca="false">IFERROR(Q1204/P1204,"")</f>
        <v/>
      </c>
      <c r="AB1204" s="25" t="str">
        <f aca="false">IFERROR(T1204/P1204,"")</f>
        <v/>
      </c>
      <c r="AC1204" s="25" t="str">
        <f aca="false">IFERROR(T1204/Q1204,"")</f>
        <v/>
      </c>
      <c r="AD1204" s="25" t="str">
        <f aca="false">IFERROR(R1204/Q1204,"")</f>
        <v/>
      </c>
      <c r="AE1204" s="28" t="str">
        <f aca="false">IFERROR(R1204/T1204,"")</f>
        <v/>
      </c>
      <c r="AF1204" s="29" t="str">
        <f aca="false">IF(A1204="","",IF(OR(O1204&gt;K1204,P1204&gt;O1204,Q1204&gt;P1204,K1204&gt;J1204),"CHECK","OK"))</f>
        <v/>
      </c>
    </row>
    <row r="1205" customFormat="false" ht="15" hidden="false" customHeight="false" outlineLevel="0" collapsed="false">
      <c r="A1205" s="21"/>
      <c r="B1205" s="4"/>
      <c r="C1205" s="4"/>
      <c r="D1205" s="4"/>
      <c r="E1205" s="16"/>
      <c r="F1205" s="16"/>
      <c r="G1205" s="14"/>
      <c r="H1205" s="14"/>
      <c r="I1205" s="14"/>
      <c r="J1205" s="14"/>
      <c r="K1205" s="14"/>
      <c r="L1205" s="14"/>
      <c r="M1205" s="14"/>
      <c r="N1205" s="14"/>
      <c r="O1205" s="14"/>
      <c r="P1205" s="14"/>
      <c r="Q1205" s="14"/>
      <c r="R1205" s="16"/>
      <c r="S1205" s="24"/>
      <c r="T1205" s="25" t="str">
        <f aca="false">IF(A1205="","",E1205+F1205)</f>
        <v/>
      </c>
      <c r="U1205" s="26" t="str">
        <f aca="false">IFERROR(H1205/G1205,"")</f>
        <v/>
      </c>
      <c r="V1205" s="27" t="str">
        <f aca="false">IFERROR(J1205/I1205,"")</f>
        <v/>
      </c>
      <c r="W1205" s="27" t="str">
        <f aca="false">IFERROR(K1205/J1205,"")</f>
        <v/>
      </c>
      <c r="X1205" s="25" t="str">
        <f aca="false">IFERROR(T1205/K1205,"")</f>
        <v/>
      </c>
      <c r="Y1205" s="27" t="str">
        <f aca="false">IFERROR(O1205/K1205,"")</f>
        <v/>
      </c>
      <c r="Z1205" s="27" t="str">
        <f aca="false">IFERROR(P1205/O1205,"")</f>
        <v/>
      </c>
      <c r="AA1205" s="27" t="str">
        <f aca="false">IFERROR(Q1205/P1205,"")</f>
        <v/>
      </c>
      <c r="AB1205" s="25" t="str">
        <f aca="false">IFERROR(T1205/P1205,"")</f>
        <v/>
      </c>
      <c r="AC1205" s="25" t="str">
        <f aca="false">IFERROR(T1205/Q1205,"")</f>
        <v/>
      </c>
      <c r="AD1205" s="25" t="str">
        <f aca="false">IFERROR(R1205/Q1205,"")</f>
        <v/>
      </c>
      <c r="AE1205" s="28" t="str">
        <f aca="false">IFERROR(R1205/T1205,"")</f>
        <v/>
      </c>
      <c r="AF1205" s="29" t="str">
        <f aca="false">IF(A1205="","",IF(OR(O1205&gt;K1205,P1205&gt;O1205,Q1205&gt;P1205,K1205&gt;J1205),"CHECK","OK"))</f>
        <v/>
      </c>
    </row>
    <row r="1206" customFormat="false" ht="15" hidden="false" customHeight="false" outlineLevel="0" collapsed="false">
      <c r="A1206" s="21"/>
      <c r="B1206" s="4"/>
      <c r="C1206" s="4"/>
      <c r="D1206" s="4"/>
      <c r="E1206" s="16"/>
      <c r="F1206" s="16"/>
      <c r="G1206" s="14"/>
      <c r="H1206" s="14"/>
      <c r="I1206" s="14"/>
      <c r="J1206" s="14"/>
      <c r="K1206" s="14"/>
      <c r="L1206" s="14"/>
      <c r="M1206" s="14"/>
      <c r="N1206" s="14"/>
      <c r="O1206" s="14"/>
      <c r="P1206" s="14"/>
      <c r="Q1206" s="14"/>
      <c r="R1206" s="16"/>
      <c r="S1206" s="24"/>
      <c r="T1206" s="25" t="str">
        <f aca="false">IF(A1206="","",E1206+F1206)</f>
        <v/>
      </c>
      <c r="U1206" s="26" t="str">
        <f aca="false">IFERROR(H1206/G1206,"")</f>
        <v/>
      </c>
      <c r="V1206" s="27" t="str">
        <f aca="false">IFERROR(J1206/I1206,"")</f>
        <v/>
      </c>
      <c r="W1206" s="27" t="str">
        <f aca="false">IFERROR(K1206/J1206,"")</f>
        <v/>
      </c>
      <c r="X1206" s="25" t="str">
        <f aca="false">IFERROR(T1206/K1206,"")</f>
        <v/>
      </c>
      <c r="Y1206" s="27" t="str">
        <f aca="false">IFERROR(O1206/K1206,"")</f>
        <v/>
      </c>
      <c r="Z1206" s="27" t="str">
        <f aca="false">IFERROR(P1206/O1206,"")</f>
        <v/>
      </c>
      <c r="AA1206" s="27" t="str">
        <f aca="false">IFERROR(Q1206/P1206,"")</f>
        <v/>
      </c>
      <c r="AB1206" s="25" t="str">
        <f aca="false">IFERROR(T1206/P1206,"")</f>
        <v/>
      </c>
      <c r="AC1206" s="25" t="str">
        <f aca="false">IFERROR(T1206/Q1206,"")</f>
        <v/>
      </c>
      <c r="AD1206" s="25" t="str">
        <f aca="false">IFERROR(R1206/Q1206,"")</f>
        <v/>
      </c>
      <c r="AE1206" s="28" t="str">
        <f aca="false">IFERROR(R1206/T1206,"")</f>
        <v/>
      </c>
      <c r="AF1206" s="29" t="str">
        <f aca="false">IF(A1206="","",IF(OR(O1206&gt;K1206,P1206&gt;O1206,Q1206&gt;P1206,K1206&gt;J1206),"CHECK","OK"))</f>
        <v/>
      </c>
    </row>
    <row r="1207" customFormat="false" ht="15" hidden="false" customHeight="false" outlineLevel="0" collapsed="false">
      <c r="A1207" s="21"/>
      <c r="B1207" s="4"/>
      <c r="C1207" s="4"/>
      <c r="D1207" s="4"/>
      <c r="E1207" s="16"/>
      <c r="F1207" s="16"/>
      <c r="G1207" s="14"/>
      <c r="H1207" s="14"/>
      <c r="I1207" s="14"/>
      <c r="J1207" s="14"/>
      <c r="K1207" s="14"/>
      <c r="L1207" s="14"/>
      <c r="M1207" s="14"/>
      <c r="N1207" s="14"/>
      <c r="O1207" s="14"/>
      <c r="P1207" s="14"/>
      <c r="Q1207" s="14"/>
      <c r="R1207" s="16"/>
      <c r="S1207" s="24"/>
      <c r="T1207" s="25" t="str">
        <f aca="false">IF(A1207="","",E1207+F1207)</f>
        <v/>
      </c>
      <c r="U1207" s="26" t="str">
        <f aca="false">IFERROR(H1207/G1207,"")</f>
        <v/>
      </c>
      <c r="V1207" s="27" t="str">
        <f aca="false">IFERROR(J1207/I1207,"")</f>
        <v/>
      </c>
      <c r="W1207" s="27" t="str">
        <f aca="false">IFERROR(K1207/J1207,"")</f>
        <v/>
      </c>
      <c r="X1207" s="25" t="str">
        <f aca="false">IFERROR(T1207/K1207,"")</f>
        <v/>
      </c>
      <c r="Y1207" s="27" t="str">
        <f aca="false">IFERROR(O1207/K1207,"")</f>
        <v/>
      </c>
      <c r="Z1207" s="27" t="str">
        <f aca="false">IFERROR(P1207/O1207,"")</f>
        <v/>
      </c>
      <c r="AA1207" s="27" t="str">
        <f aca="false">IFERROR(Q1207/P1207,"")</f>
        <v/>
      </c>
      <c r="AB1207" s="25" t="str">
        <f aca="false">IFERROR(T1207/P1207,"")</f>
        <v/>
      </c>
      <c r="AC1207" s="25" t="str">
        <f aca="false">IFERROR(T1207/Q1207,"")</f>
        <v/>
      </c>
      <c r="AD1207" s="25" t="str">
        <f aca="false">IFERROR(R1207/Q1207,"")</f>
        <v/>
      </c>
      <c r="AE1207" s="28" t="str">
        <f aca="false">IFERROR(R1207/T1207,"")</f>
        <v/>
      </c>
      <c r="AF1207" s="29" t="str">
        <f aca="false">IF(A1207="","",IF(OR(O1207&gt;K1207,P1207&gt;O1207,Q1207&gt;P1207,K1207&gt;J1207),"CHECK","OK"))</f>
        <v/>
      </c>
    </row>
    <row r="1208" customFormat="false" ht="15" hidden="false" customHeight="false" outlineLevel="0" collapsed="false">
      <c r="A1208" s="21"/>
      <c r="B1208" s="4"/>
      <c r="C1208" s="4"/>
      <c r="D1208" s="4"/>
      <c r="E1208" s="16"/>
      <c r="F1208" s="16"/>
      <c r="G1208" s="14"/>
      <c r="H1208" s="14"/>
      <c r="I1208" s="14"/>
      <c r="J1208" s="14"/>
      <c r="K1208" s="14"/>
      <c r="L1208" s="14"/>
      <c r="M1208" s="14"/>
      <c r="N1208" s="14"/>
      <c r="O1208" s="14"/>
      <c r="P1208" s="14"/>
      <c r="Q1208" s="14"/>
      <c r="R1208" s="16"/>
      <c r="S1208" s="24"/>
      <c r="T1208" s="25" t="str">
        <f aca="false">IF(A1208="","",E1208+F1208)</f>
        <v/>
      </c>
      <c r="U1208" s="26" t="str">
        <f aca="false">IFERROR(H1208/G1208,"")</f>
        <v/>
      </c>
      <c r="V1208" s="27" t="str">
        <f aca="false">IFERROR(J1208/I1208,"")</f>
        <v/>
      </c>
      <c r="W1208" s="27" t="str">
        <f aca="false">IFERROR(K1208/J1208,"")</f>
        <v/>
      </c>
      <c r="X1208" s="25" t="str">
        <f aca="false">IFERROR(T1208/K1208,"")</f>
        <v/>
      </c>
      <c r="Y1208" s="27" t="str">
        <f aca="false">IFERROR(O1208/K1208,"")</f>
        <v/>
      </c>
      <c r="Z1208" s="27" t="str">
        <f aca="false">IFERROR(P1208/O1208,"")</f>
        <v/>
      </c>
      <c r="AA1208" s="27" t="str">
        <f aca="false">IFERROR(Q1208/P1208,"")</f>
        <v/>
      </c>
      <c r="AB1208" s="25" t="str">
        <f aca="false">IFERROR(T1208/P1208,"")</f>
        <v/>
      </c>
      <c r="AC1208" s="25" t="str">
        <f aca="false">IFERROR(T1208/Q1208,"")</f>
        <v/>
      </c>
      <c r="AD1208" s="25" t="str">
        <f aca="false">IFERROR(R1208/Q1208,"")</f>
        <v/>
      </c>
      <c r="AE1208" s="28" t="str">
        <f aca="false">IFERROR(R1208/T1208,"")</f>
        <v/>
      </c>
      <c r="AF1208" s="29" t="str">
        <f aca="false">IF(A1208="","",IF(OR(O1208&gt;K1208,P1208&gt;O1208,Q1208&gt;P1208,K1208&gt;J1208),"CHECK","OK"))</f>
        <v/>
      </c>
    </row>
    <row r="1209" customFormat="false" ht="15" hidden="false" customHeight="false" outlineLevel="0" collapsed="false">
      <c r="A1209" s="21"/>
      <c r="B1209" s="4"/>
      <c r="C1209" s="4"/>
      <c r="D1209" s="4"/>
      <c r="E1209" s="16"/>
      <c r="F1209" s="16"/>
      <c r="G1209" s="14"/>
      <c r="H1209" s="14"/>
      <c r="I1209" s="14"/>
      <c r="J1209" s="14"/>
      <c r="K1209" s="14"/>
      <c r="L1209" s="14"/>
      <c r="M1209" s="14"/>
      <c r="N1209" s="14"/>
      <c r="O1209" s="14"/>
      <c r="P1209" s="14"/>
      <c r="Q1209" s="14"/>
      <c r="R1209" s="16"/>
      <c r="S1209" s="24"/>
      <c r="T1209" s="25" t="str">
        <f aca="false">IF(A1209="","",E1209+F1209)</f>
        <v/>
      </c>
      <c r="U1209" s="26" t="str">
        <f aca="false">IFERROR(H1209/G1209,"")</f>
        <v/>
      </c>
      <c r="V1209" s="27" t="str">
        <f aca="false">IFERROR(J1209/I1209,"")</f>
        <v/>
      </c>
      <c r="W1209" s="27" t="str">
        <f aca="false">IFERROR(K1209/J1209,"")</f>
        <v/>
      </c>
      <c r="X1209" s="25" t="str">
        <f aca="false">IFERROR(T1209/K1209,"")</f>
        <v/>
      </c>
      <c r="Y1209" s="27" t="str">
        <f aca="false">IFERROR(O1209/K1209,"")</f>
        <v/>
      </c>
      <c r="Z1209" s="27" t="str">
        <f aca="false">IFERROR(P1209/O1209,"")</f>
        <v/>
      </c>
      <c r="AA1209" s="27" t="str">
        <f aca="false">IFERROR(Q1209/P1209,"")</f>
        <v/>
      </c>
      <c r="AB1209" s="25" t="str">
        <f aca="false">IFERROR(T1209/P1209,"")</f>
        <v/>
      </c>
      <c r="AC1209" s="25" t="str">
        <f aca="false">IFERROR(T1209/Q1209,"")</f>
        <v/>
      </c>
      <c r="AD1209" s="25" t="str">
        <f aca="false">IFERROR(R1209/Q1209,"")</f>
        <v/>
      </c>
      <c r="AE1209" s="28" t="str">
        <f aca="false">IFERROR(R1209/T1209,"")</f>
        <v/>
      </c>
      <c r="AF1209" s="29" t="str">
        <f aca="false">IF(A1209="","",IF(OR(O1209&gt;K1209,P1209&gt;O1209,Q1209&gt;P1209,K1209&gt;J1209),"CHECK","OK"))</f>
        <v/>
      </c>
    </row>
    <row r="1210" customFormat="false" ht="15" hidden="false" customHeight="false" outlineLevel="0" collapsed="false">
      <c r="A1210" s="21"/>
      <c r="B1210" s="4"/>
      <c r="C1210" s="4"/>
      <c r="D1210" s="4"/>
      <c r="E1210" s="16"/>
      <c r="F1210" s="16"/>
      <c r="G1210" s="14"/>
      <c r="H1210" s="14"/>
      <c r="I1210" s="14"/>
      <c r="J1210" s="14"/>
      <c r="K1210" s="14"/>
      <c r="L1210" s="14"/>
      <c r="M1210" s="14"/>
      <c r="N1210" s="14"/>
      <c r="O1210" s="14"/>
      <c r="P1210" s="14"/>
      <c r="Q1210" s="14"/>
      <c r="R1210" s="16"/>
      <c r="S1210" s="24"/>
      <c r="T1210" s="25" t="str">
        <f aca="false">IF(A1210="","",E1210+F1210)</f>
        <v/>
      </c>
      <c r="U1210" s="26" t="str">
        <f aca="false">IFERROR(H1210/G1210,"")</f>
        <v/>
      </c>
      <c r="V1210" s="27" t="str">
        <f aca="false">IFERROR(J1210/I1210,"")</f>
        <v/>
      </c>
      <c r="W1210" s="27" t="str">
        <f aca="false">IFERROR(K1210/J1210,"")</f>
        <v/>
      </c>
      <c r="X1210" s="25" t="str">
        <f aca="false">IFERROR(T1210/K1210,"")</f>
        <v/>
      </c>
      <c r="Y1210" s="27" t="str">
        <f aca="false">IFERROR(O1210/K1210,"")</f>
        <v/>
      </c>
      <c r="Z1210" s="27" t="str">
        <f aca="false">IFERROR(P1210/O1210,"")</f>
        <v/>
      </c>
      <c r="AA1210" s="27" t="str">
        <f aca="false">IFERROR(Q1210/P1210,"")</f>
        <v/>
      </c>
      <c r="AB1210" s="25" t="str">
        <f aca="false">IFERROR(T1210/P1210,"")</f>
        <v/>
      </c>
      <c r="AC1210" s="25" t="str">
        <f aca="false">IFERROR(T1210/Q1210,"")</f>
        <v/>
      </c>
      <c r="AD1210" s="25" t="str">
        <f aca="false">IFERROR(R1210/Q1210,"")</f>
        <v/>
      </c>
      <c r="AE1210" s="28" t="str">
        <f aca="false">IFERROR(R1210/T1210,"")</f>
        <v/>
      </c>
      <c r="AF1210" s="29" t="str">
        <f aca="false">IF(A1210="","",IF(OR(O1210&gt;K1210,P1210&gt;O1210,Q1210&gt;P1210,K1210&gt;J1210),"CHECK","OK"))</f>
        <v/>
      </c>
    </row>
    <row r="1211" customFormat="false" ht="15" hidden="false" customHeight="false" outlineLevel="0" collapsed="false">
      <c r="A1211" s="21"/>
      <c r="B1211" s="4"/>
      <c r="C1211" s="4"/>
      <c r="D1211" s="4"/>
      <c r="E1211" s="16"/>
      <c r="F1211" s="16"/>
      <c r="G1211" s="14"/>
      <c r="H1211" s="14"/>
      <c r="I1211" s="14"/>
      <c r="J1211" s="14"/>
      <c r="K1211" s="14"/>
      <c r="L1211" s="14"/>
      <c r="M1211" s="14"/>
      <c r="N1211" s="14"/>
      <c r="O1211" s="14"/>
      <c r="P1211" s="14"/>
      <c r="Q1211" s="14"/>
      <c r="R1211" s="16"/>
      <c r="S1211" s="24"/>
      <c r="T1211" s="25" t="str">
        <f aca="false">IF(A1211="","",E1211+F1211)</f>
        <v/>
      </c>
      <c r="U1211" s="26" t="str">
        <f aca="false">IFERROR(H1211/G1211,"")</f>
        <v/>
      </c>
      <c r="V1211" s="27" t="str">
        <f aca="false">IFERROR(J1211/I1211,"")</f>
        <v/>
      </c>
      <c r="W1211" s="27" t="str">
        <f aca="false">IFERROR(K1211/J1211,"")</f>
        <v/>
      </c>
      <c r="X1211" s="25" t="str">
        <f aca="false">IFERROR(T1211/K1211,"")</f>
        <v/>
      </c>
      <c r="Y1211" s="27" t="str">
        <f aca="false">IFERROR(O1211/K1211,"")</f>
        <v/>
      </c>
      <c r="Z1211" s="27" t="str">
        <f aca="false">IFERROR(P1211/O1211,"")</f>
        <v/>
      </c>
      <c r="AA1211" s="27" t="str">
        <f aca="false">IFERROR(Q1211/P1211,"")</f>
        <v/>
      </c>
      <c r="AB1211" s="25" t="str">
        <f aca="false">IFERROR(T1211/P1211,"")</f>
        <v/>
      </c>
      <c r="AC1211" s="25" t="str">
        <f aca="false">IFERROR(T1211/Q1211,"")</f>
        <v/>
      </c>
      <c r="AD1211" s="25" t="str">
        <f aca="false">IFERROR(R1211/Q1211,"")</f>
        <v/>
      </c>
      <c r="AE1211" s="28" t="str">
        <f aca="false">IFERROR(R1211/T1211,"")</f>
        <v/>
      </c>
      <c r="AF1211" s="29" t="str">
        <f aca="false">IF(A1211="","",IF(OR(O1211&gt;K1211,P1211&gt;O1211,Q1211&gt;P1211,K1211&gt;J1211),"CHECK","OK"))</f>
        <v/>
      </c>
    </row>
    <row r="1212" customFormat="false" ht="15" hidden="false" customHeight="false" outlineLevel="0" collapsed="false">
      <c r="A1212" s="21"/>
      <c r="B1212" s="4"/>
      <c r="C1212" s="4"/>
      <c r="D1212" s="4"/>
      <c r="E1212" s="16"/>
      <c r="F1212" s="16"/>
      <c r="G1212" s="14"/>
      <c r="H1212" s="14"/>
      <c r="I1212" s="14"/>
      <c r="J1212" s="14"/>
      <c r="K1212" s="14"/>
      <c r="L1212" s="14"/>
      <c r="M1212" s="14"/>
      <c r="N1212" s="14"/>
      <c r="O1212" s="14"/>
      <c r="P1212" s="14"/>
      <c r="Q1212" s="14"/>
      <c r="R1212" s="16"/>
      <c r="S1212" s="24"/>
      <c r="T1212" s="25" t="str">
        <f aca="false">IF(A1212="","",E1212+F1212)</f>
        <v/>
      </c>
      <c r="U1212" s="26" t="str">
        <f aca="false">IFERROR(H1212/G1212,"")</f>
        <v/>
      </c>
      <c r="V1212" s="27" t="str">
        <f aca="false">IFERROR(J1212/I1212,"")</f>
        <v/>
      </c>
      <c r="W1212" s="27" t="str">
        <f aca="false">IFERROR(K1212/J1212,"")</f>
        <v/>
      </c>
      <c r="X1212" s="25" t="str">
        <f aca="false">IFERROR(T1212/K1212,"")</f>
        <v/>
      </c>
      <c r="Y1212" s="27" t="str">
        <f aca="false">IFERROR(O1212/K1212,"")</f>
        <v/>
      </c>
      <c r="Z1212" s="27" t="str">
        <f aca="false">IFERROR(P1212/O1212,"")</f>
        <v/>
      </c>
      <c r="AA1212" s="27" t="str">
        <f aca="false">IFERROR(Q1212/P1212,"")</f>
        <v/>
      </c>
      <c r="AB1212" s="25" t="str">
        <f aca="false">IFERROR(T1212/P1212,"")</f>
        <v/>
      </c>
      <c r="AC1212" s="25" t="str">
        <f aca="false">IFERROR(T1212/Q1212,"")</f>
        <v/>
      </c>
      <c r="AD1212" s="25" t="str">
        <f aca="false">IFERROR(R1212/Q1212,"")</f>
        <v/>
      </c>
      <c r="AE1212" s="28" t="str">
        <f aca="false">IFERROR(R1212/T1212,"")</f>
        <v/>
      </c>
      <c r="AF1212" s="29" t="str">
        <f aca="false">IF(A1212="","",IF(OR(O1212&gt;K1212,P1212&gt;O1212,Q1212&gt;P1212,K1212&gt;J1212),"CHECK","OK"))</f>
        <v/>
      </c>
    </row>
    <row r="1213" customFormat="false" ht="15" hidden="false" customHeight="false" outlineLevel="0" collapsed="false">
      <c r="A1213" s="21"/>
      <c r="B1213" s="4"/>
      <c r="C1213" s="4"/>
      <c r="D1213" s="4"/>
      <c r="E1213" s="16"/>
      <c r="F1213" s="16"/>
      <c r="G1213" s="14"/>
      <c r="H1213" s="14"/>
      <c r="I1213" s="14"/>
      <c r="J1213" s="14"/>
      <c r="K1213" s="14"/>
      <c r="L1213" s="14"/>
      <c r="M1213" s="14"/>
      <c r="N1213" s="14"/>
      <c r="O1213" s="14"/>
      <c r="P1213" s="14"/>
      <c r="Q1213" s="14"/>
      <c r="R1213" s="16"/>
      <c r="S1213" s="24"/>
      <c r="T1213" s="25" t="str">
        <f aca="false">IF(A1213="","",E1213+F1213)</f>
        <v/>
      </c>
      <c r="U1213" s="26" t="str">
        <f aca="false">IFERROR(H1213/G1213,"")</f>
        <v/>
      </c>
      <c r="V1213" s="27" t="str">
        <f aca="false">IFERROR(J1213/I1213,"")</f>
        <v/>
      </c>
      <c r="W1213" s="27" t="str">
        <f aca="false">IFERROR(K1213/J1213,"")</f>
        <v/>
      </c>
      <c r="X1213" s="25" t="str">
        <f aca="false">IFERROR(T1213/K1213,"")</f>
        <v/>
      </c>
      <c r="Y1213" s="27" t="str">
        <f aca="false">IFERROR(O1213/K1213,"")</f>
        <v/>
      </c>
      <c r="Z1213" s="27" t="str">
        <f aca="false">IFERROR(P1213/O1213,"")</f>
        <v/>
      </c>
      <c r="AA1213" s="27" t="str">
        <f aca="false">IFERROR(Q1213/P1213,"")</f>
        <v/>
      </c>
      <c r="AB1213" s="25" t="str">
        <f aca="false">IFERROR(T1213/P1213,"")</f>
        <v/>
      </c>
      <c r="AC1213" s="25" t="str">
        <f aca="false">IFERROR(T1213/Q1213,"")</f>
        <v/>
      </c>
      <c r="AD1213" s="25" t="str">
        <f aca="false">IFERROR(R1213/Q1213,"")</f>
        <v/>
      </c>
      <c r="AE1213" s="28" t="str">
        <f aca="false">IFERROR(R1213/T1213,"")</f>
        <v/>
      </c>
      <c r="AF1213" s="29" t="str">
        <f aca="false">IF(A1213="","",IF(OR(O1213&gt;K1213,P1213&gt;O1213,Q1213&gt;P1213,K1213&gt;J1213),"CHECK","OK"))</f>
        <v/>
      </c>
    </row>
    <row r="1214" customFormat="false" ht="15" hidden="false" customHeight="false" outlineLevel="0" collapsed="false">
      <c r="A1214" s="21"/>
      <c r="B1214" s="4"/>
      <c r="C1214" s="4"/>
      <c r="D1214" s="4"/>
      <c r="E1214" s="16"/>
      <c r="F1214" s="16"/>
      <c r="G1214" s="14"/>
      <c r="H1214" s="14"/>
      <c r="I1214" s="14"/>
      <c r="J1214" s="14"/>
      <c r="K1214" s="14"/>
      <c r="L1214" s="14"/>
      <c r="M1214" s="14"/>
      <c r="N1214" s="14"/>
      <c r="O1214" s="14"/>
      <c r="P1214" s="14"/>
      <c r="Q1214" s="14"/>
      <c r="R1214" s="16"/>
      <c r="S1214" s="24"/>
      <c r="T1214" s="25" t="str">
        <f aca="false">IF(A1214="","",E1214+F1214)</f>
        <v/>
      </c>
      <c r="U1214" s="26" t="str">
        <f aca="false">IFERROR(H1214/G1214,"")</f>
        <v/>
      </c>
      <c r="V1214" s="27" t="str">
        <f aca="false">IFERROR(J1214/I1214,"")</f>
        <v/>
      </c>
      <c r="W1214" s="27" t="str">
        <f aca="false">IFERROR(K1214/J1214,"")</f>
        <v/>
      </c>
      <c r="X1214" s="25" t="str">
        <f aca="false">IFERROR(T1214/K1214,"")</f>
        <v/>
      </c>
      <c r="Y1214" s="27" t="str">
        <f aca="false">IFERROR(O1214/K1214,"")</f>
        <v/>
      </c>
      <c r="Z1214" s="27" t="str">
        <f aca="false">IFERROR(P1214/O1214,"")</f>
        <v/>
      </c>
      <c r="AA1214" s="27" t="str">
        <f aca="false">IFERROR(Q1214/P1214,"")</f>
        <v/>
      </c>
      <c r="AB1214" s="25" t="str">
        <f aca="false">IFERROR(T1214/P1214,"")</f>
        <v/>
      </c>
      <c r="AC1214" s="25" t="str">
        <f aca="false">IFERROR(T1214/Q1214,"")</f>
        <v/>
      </c>
      <c r="AD1214" s="25" t="str">
        <f aca="false">IFERROR(R1214/Q1214,"")</f>
        <v/>
      </c>
      <c r="AE1214" s="28" t="str">
        <f aca="false">IFERROR(R1214/T1214,"")</f>
        <v/>
      </c>
      <c r="AF1214" s="29" t="str">
        <f aca="false">IF(A1214="","",IF(OR(O1214&gt;K1214,P1214&gt;O1214,Q1214&gt;P1214,K1214&gt;J1214),"CHECK","OK"))</f>
        <v/>
      </c>
    </row>
    <row r="1215" customFormat="false" ht="15" hidden="false" customHeight="false" outlineLevel="0" collapsed="false">
      <c r="A1215" s="21"/>
      <c r="B1215" s="4"/>
      <c r="C1215" s="4"/>
      <c r="D1215" s="4"/>
      <c r="E1215" s="16"/>
      <c r="F1215" s="16"/>
      <c r="G1215" s="14"/>
      <c r="H1215" s="14"/>
      <c r="I1215" s="14"/>
      <c r="J1215" s="14"/>
      <c r="K1215" s="14"/>
      <c r="L1215" s="14"/>
      <c r="M1215" s="14"/>
      <c r="N1215" s="14"/>
      <c r="O1215" s="14"/>
      <c r="P1215" s="14"/>
      <c r="Q1215" s="14"/>
      <c r="R1215" s="16"/>
      <c r="S1215" s="24"/>
      <c r="T1215" s="25" t="str">
        <f aca="false">IF(A1215="","",E1215+F1215)</f>
        <v/>
      </c>
      <c r="U1215" s="26" t="str">
        <f aca="false">IFERROR(H1215/G1215,"")</f>
        <v/>
      </c>
      <c r="V1215" s="27" t="str">
        <f aca="false">IFERROR(J1215/I1215,"")</f>
        <v/>
      </c>
      <c r="W1215" s="27" t="str">
        <f aca="false">IFERROR(K1215/J1215,"")</f>
        <v/>
      </c>
      <c r="X1215" s="25" t="str">
        <f aca="false">IFERROR(T1215/K1215,"")</f>
        <v/>
      </c>
      <c r="Y1215" s="27" t="str">
        <f aca="false">IFERROR(O1215/K1215,"")</f>
        <v/>
      </c>
      <c r="Z1215" s="27" t="str">
        <f aca="false">IFERROR(P1215/O1215,"")</f>
        <v/>
      </c>
      <c r="AA1215" s="27" t="str">
        <f aca="false">IFERROR(Q1215/P1215,"")</f>
        <v/>
      </c>
      <c r="AB1215" s="25" t="str">
        <f aca="false">IFERROR(T1215/P1215,"")</f>
        <v/>
      </c>
      <c r="AC1215" s="25" t="str">
        <f aca="false">IFERROR(T1215/Q1215,"")</f>
        <v/>
      </c>
      <c r="AD1215" s="25" t="str">
        <f aca="false">IFERROR(R1215/Q1215,"")</f>
        <v/>
      </c>
      <c r="AE1215" s="28" t="str">
        <f aca="false">IFERROR(R1215/T1215,"")</f>
        <v/>
      </c>
      <c r="AF1215" s="29" t="str">
        <f aca="false">IF(A1215="","",IF(OR(O1215&gt;K1215,P1215&gt;O1215,Q1215&gt;P1215,K1215&gt;J1215),"CHECK","OK"))</f>
        <v/>
      </c>
    </row>
    <row r="1216" customFormat="false" ht="15" hidden="false" customHeight="false" outlineLevel="0" collapsed="false">
      <c r="A1216" s="21"/>
      <c r="B1216" s="4"/>
      <c r="C1216" s="4"/>
      <c r="D1216" s="4"/>
      <c r="E1216" s="16"/>
      <c r="F1216" s="16"/>
      <c r="G1216" s="14"/>
      <c r="H1216" s="14"/>
      <c r="I1216" s="14"/>
      <c r="J1216" s="14"/>
      <c r="K1216" s="14"/>
      <c r="L1216" s="14"/>
      <c r="M1216" s="14"/>
      <c r="N1216" s="14"/>
      <c r="O1216" s="14"/>
      <c r="P1216" s="14"/>
      <c r="Q1216" s="14"/>
      <c r="R1216" s="16"/>
      <c r="S1216" s="24"/>
      <c r="T1216" s="25" t="str">
        <f aca="false">IF(A1216="","",E1216+F1216)</f>
        <v/>
      </c>
      <c r="U1216" s="26" t="str">
        <f aca="false">IFERROR(H1216/G1216,"")</f>
        <v/>
      </c>
      <c r="V1216" s="27" t="str">
        <f aca="false">IFERROR(J1216/I1216,"")</f>
        <v/>
      </c>
      <c r="W1216" s="27" t="str">
        <f aca="false">IFERROR(K1216/J1216,"")</f>
        <v/>
      </c>
      <c r="X1216" s="25" t="str">
        <f aca="false">IFERROR(T1216/K1216,"")</f>
        <v/>
      </c>
      <c r="Y1216" s="27" t="str">
        <f aca="false">IFERROR(O1216/K1216,"")</f>
        <v/>
      </c>
      <c r="Z1216" s="27" t="str">
        <f aca="false">IFERROR(P1216/O1216,"")</f>
        <v/>
      </c>
      <c r="AA1216" s="27" t="str">
        <f aca="false">IFERROR(Q1216/P1216,"")</f>
        <v/>
      </c>
      <c r="AB1216" s="25" t="str">
        <f aca="false">IFERROR(T1216/P1216,"")</f>
        <v/>
      </c>
      <c r="AC1216" s="25" t="str">
        <f aca="false">IFERROR(T1216/Q1216,"")</f>
        <v/>
      </c>
      <c r="AD1216" s="25" t="str">
        <f aca="false">IFERROR(R1216/Q1216,"")</f>
        <v/>
      </c>
      <c r="AE1216" s="28" t="str">
        <f aca="false">IFERROR(R1216/T1216,"")</f>
        <v/>
      </c>
      <c r="AF1216" s="29" t="str">
        <f aca="false">IF(A1216="","",IF(OR(O1216&gt;K1216,P1216&gt;O1216,Q1216&gt;P1216,K1216&gt;J1216),"CHECK","OK"))</f>
        <v/>
      </c>
    </row>
    <row r="1217" customFormat="false" ht="15" hidden="false" customHeight="false" outlineLevel="0" collapsed="false">
      <c r="A1217" s="21"/>
      <c r="B1217" s="4"/>
      <c r="C1217" s="4"/>
      <c r="D1217" s="4"/>
      <c r="E1217" s="16"/>
      <c r="F1217" s="16"/>
      <c r="G1217" s="14"/>
      <c r="H1217" s="14"/>
      <c r="I1217" s="14"/>
      <c r="J1217" s="14"/>
      <c r="K1217" s="14"/>
      <c r="L1217" s="14"/>
      <c r="M1217" s="14"/>
      <c r="N1217" s="14"/>
      <c r="O1217" s="14"/>
      <c r="P1217" s="14"/>
      <c r="Q1217" s="14"/>
      <c r="R1217" s="16"/>
      <c r="S1217" s="24"/>
      <c r="T1217" s="25" t="str">
        <f aca="false">IF(A1217="","",E1217+F1217)</f>
        <v/>
      </c>
      <c r="U1217" s="26" t="str">
        <f aca="false">IFERROR(H1217/G1217,"")</f>
        <v/>
      </c>
      <c r="V1217" s="27" t="str">
        <f aca="false">IFERROR(J1217/I1217,"")</f>
        <v/>
      </c>
      <c r="W1217" s="27" t="str">
        <f aca="false">IFERROR(K1217/J1217,"")</f>
        <v/>
      </c>
      <c r="X1217" s="25" t="str">
        <f aca="false">IFERROR(T1217/K1217,"")</f>
        <v/>
      </c>
      <c r="Y1217" s="27" t="str">
        <f aca="false">IFERROR(O1217/K1217,"")</f>
        <v/>
      </c>
      <c r="Z1217" s="27" t="str">
        <f aca="false">IFERROR(P1217/O1217,"")</f>
        <v/>
      </c>
      <c r="AA1217" s="27" t="str">
        <f aca="false">IFERROR(Q1217/P1217,"")</f>
        <v/>
      </c>
      <c r="AB1217" s="25" t="str">
        <f aca="false">IFERROR(T1217/P1217,"")</f>
        <v/>
      </c>
      <c r="AC1217" s="25" t="str">
        <f aca="false">IFERROR(T1217/Q1217,"")</f>
        <v/>
      </c>
      <c r="AD1217" s="25" t="str">
        <f aca="false">IFERROR(R1217/Q1217,"")</f>
        <v/>
      </c>
      <c r="AE1217" s="28" t="str">
        <f aca="false">IFERROR(R1217/T1217,"")</f>
        <v/>
      </c>
      <c r="AF1217" s="29" t="str">
        <f aca="false">IF(A1217="","",IF(OR(O1217&gt;K1217,P1217&gt;O1217,Q1217&gt;P1217,K1217&gt;J1217),"CHECK","OK"))</f>
        <v/>
      </c>
    </row>
    <row r="1218" customFormat="false" ht="15" hidden="false" customHeight="false" outlineLevel="0" collapsed="false">
      <c r="A1218" s="21"/>
      <c r="B1218" s="4"/>
      <c r="C1218" s="4"/>
      <c r="D1218" s="4"/>
      <c r="E1218" s="16"/>
      <c r="F1218" s="16"/>
      <c r="G1218" s="14"/>
      <c r="H1218" s="14"/>
      <c r="I1218" s="14"/>
      <c r="J1218" s="14"/>
      <c r="K1218" s="14"/>
      <c r="L1218" s="14"/>
      <c r="M1218" s="14"/>
      <c r="N1218" s="14"/>
      <c r="O1218" s="14"/>
      <c r="P1218" s="14"/>
      <c r="Q1218" s="14"/>
      <c r="R1218" s="16"/>
      <c r="S1218" s="24"/>
      <c r="T1218" s="25" t="str">
        <f aca="false">IF(A1218="","",E1218+F1218)</f>
        <v/>
      </c>
      <c r="U1218" s="26" t="str">
        <f aca="false">IFERROR(H1218/G1218,"")</f>
        <v/>
      </c>
      <c r="V1218" s="27" t="str">
        <f aca="false">IFERROR(J1218/I1218,"")</f>
        <v/>
      </c>
      <c r="W1218" s="27" t="str">
        <f aca="false">IFERROR(K1218/J1218,"")</f>
        <v/>
      </c>
      <c r="X1218" s="25" t="str">
        <f aca="false">IFERROR(T1218/K1218,"")</f>
        <v/>
      </c>
      <c r="Y1218" s="27" t="str">
        <f aca="false">IFERROR(O1218/K1218,"")</f>
        <v/>
      </c>
      <c r="Z1218" s="27" t="str">
        <f aca="false">IFERROR(P1218/O1218,"")</f>
        <v/>
      </c>
      <c r="AA1218" s="27" t="str">
        <f aca="false">IFERROR(Q1218/P1218,"")</f>
        <v/>
      </c>
      <c r="AB1218" s="25" t="str">
        <f aca="false">IFERROR(T1218/P1218,"")</f>
        <v/>
      </c>
      <c r="AC1218" s="25" t="str">
        <f aca="false">IFERROR(T1218/Q1218,"")</f>
        <v/>
      </c>
      <c r="AD1218" s="25" t="str">
        <f aca="false">IFERROR(R1218/Q1218,"")</f>
        <v/>
      </c>
      <c r="AE1218" s="28" t="str">
        <f aca="false">IFERROR(R1218/T1218,"")</f>
        <v/>
      </c>
      <c r="AF1218" s="29" t="str">
        <f aca="false">IF(A1218="","",IF(OR(O1218&gt;K1218,P1218&gt;O1218,Q1218&gt;P1218,K1218&gt;J1218),"CHECK","OK"))</f>
        <v/>
      </c>
    </row>
    <row r="1219" customFormat="false" ht="15" hidden="false" customHeight="false" outlineLevel="0" collapsed="false">
      <c r="A1219" s="21"/>
      <c r="B1219" s="4"/>
      <c r="C1219" s="4"/>
      <c r="D1219" s="4"/>
      <c r="E1219" s="16"/>
      <c r="F1219" s="16"/>
      <c r="G1219" s="14"/>
      <c r="H1219" s="14"/>
      <c r="I1219" s="14"/>
      <c r="J1219" s="14"/>
      <c r="K1219" s="14"/>
      <c r="L1219" s="14"/>
      <c r="M1219" s="14"/>
      <c r="N1219" s="14"/>
      <c r="O1219" s="14"/>
      <c r="P1219" s="14"/>
      <c r="Q1219" s="14"/>
      <c r="R1219" s="16"/>
      <c r="S1219" s="24"/>
      <c r="T1219" s="25" t="str">
        <f aca="false">IF(A1219="","",E1219+F1219)</f>
        <v/>
      </c>
      <c r="U1219" s="26" t="str">
        <f aca="false">IFERROR(H1219/G1219,"")</f>
        <v/>
      </c>
      <c r="V1219" s="27" t="str">
        <f aca="false">IFERROR(J1219/I1219,"")</f>
        <v/>
      </c>
      <c r="W1219" s="27" t="str">
        <f aca="false">IFERROR(K1219/J1219,"")</f>
        <v/>
      </c>
      <c r="X1219" s="25" t="str">
        <f aca="false">IFERROR(T1219/K1219,"")</f>
        <v/>
      </c>
      <c r="Y1219" s="27" t="str">
        <f aca="false">IFERROR(O1219/K1219,"")</f>
        <v/>
      </c>
      <c r="Z1219" s="27" t="str">
        <f aca="false">IFERROR(P1219/O1219,"")</f>
        <v/>
      </c>
      <c r="AA1219" s="27" t="str">
        <f aca="false">IFERROR(Q1219/P1219,"")</f>
        <v/>
      </c>
      <c r="AB1219" s="25" t="str">
        <f aca="false">IFERROR(T1219/P1219,"")</f>
        <v/>
      </c>
      <c r="AC1219" s="25" t="str">
        <f aca="false">IFERROR(T1219/Q1219,"")</f>
        <v/>
      </c>
      <c r="AD1219" s="25" t="str">
        <f aca="false">IFERROR(R1219/Q1219,"")</f>
        <v/>
      </c>
      <c r="AE1219" s="28" t="str">
        <f aca="false">IFERROR(R1219/T1219,"")</f>
        <v/>
      </c>
      <c r="AF1219" s="29" t="str">
        <f aca="false">IF(A1219="","",IF(OR(O1219&gt;K1219,P1219&gt;O1219,Q1219&gt;P1219,K1219&gt;J1219),"CHECK","OK"))</f>
        <v/>
      </c>
    </row>
    <row r="1220" customFormat="false" ht="15" hidden="false" customHeight="false" outlineLevel="0" collapsed="false">
      <c r="A1220" s="21"/>
      <c r="B1220" s="4"/>
      <c r="C1220" s="4"/>
      <c r="D1220" s="4"/>
      <c r="E1220" s="16"/>
      <c r="F1220" s="16"/>
      <c r="G1220" s="14"/>
      <c r="H1220" s="14"/>
      <c r="I1220" s="14"/>
      <c r="J1220" s="14"/>
      <c r="K1220" s="14"/>
      <c r="L1220" s="14"/>
      <c r="M1220" s="14"/>
      <c r="N1220" s="14"/>
      <c r="O1220" s="14"/>
      <c r="P1220" s="14"/>
      <c r="Q1220" s="14"/>
      <c r="R1220" s="16"/>
      <c r="S1220" s="24"/>
      <c r="T1220" s="25" t="str">
        <f aca="false">IF(A1220="","",E1220+F1220)</f>
        <v/>
      </c>
      <c r="U1220" s="26" t="str">
        <f aca="false">IFERROR(H1220/G1220,"")</f>
        <v/>
      </c>
      <c r="V1220" s="27" t="str">
        <f aca="false">IFERROR(J1220/I1220,"")</f>
        <v/>
      </c>
      <c r="W1220" s="27" t="str">
        <f aca="false">IFERROR(K1220/J1220,"")</f>
        <v/>
      </c>
      <c r="X1220" s="25" t="str">
        <f aca="false">IFERROR(T1220/K1220,"")</f>
        <v/>
      </c>
      <c r="Y1220" s="27" t="str">
        <f aca="false">IFERROR(O1220/K1220,"")</f>
        <v/>
      </c>
      <c r="Z1220" s="27" t="str">
        <f aca="false">IFERROR(P1220/O1220,"")</f>
        <v/>
      </c>
      <c r="AA1220" s="27" t="str">
        <f aca="false">IFERROR(Q1220/P1220,"")</f>
        <v/>
      </c>
      <c r="AB1220" s="25" t="str">
        <f aca="false">IFERROR(T1220/P1220,"")</f>
        <v/>
      </c>
      <c r="AC1220" s="25" t="str">
        <f aca="false">IFERROR(T1220/Q1220,"")</f>
        <v/>
      </c>
      <c r="AD1220" s="25" t="str">
        <f aca="false">IFERROR(R1220/Q1220,"")</f>
        <v/>
      </c>
      <c r="AE1220" s="28" t="str">
        <f aca="false">IFERROR(R1220/T1220,"")</f>
        <v/>
      </c>
      <c r="AF1220" s="29" t="str">
        <f aca="false">IF(A1220="","",IF(OR(O1220&gt;K1220,P1220&gt;O1220,Q1220&gt;P1220,K1220&gt;J1220),"CHECK","OK"))</f>
        <v/>
      </c>
    </row>
    <row r="1221" customFormat="false" ht="15" hidden="false" customHeight="false" outlineLevel="0" collapsed="false">
      <c r="A1221" s="21"/>
      <c r="B1221" s="4"/>
      <c r="C1221" s="4"/>
      <c r="D1221" s="4"/>
      <c r="E1221" s="16"/>
      <c r="F1221" s="16"/>
      <c r="G1221" s="14"/>
      <c r="H1221" s="14"/>
      <c r="I1221" s="14"/>
      <c r="J1221" s="14"/>
      <c r="K1221" s="14"/>
      <c r="L1221" s="14"/>
      <c r="M1221" s="14"/>
      <c r="N1221" s="14"/>
      <c r="O1221" s="14"/>
      <c r="P1221" s="14"/>
      <c r="Q1221" s="14"/>
      <c r="R1221" s="16"/>
      <c r="S1221" s="24"/>
      <c r="T1221" s="25" t="str">
        <f aca="false">IF(A1221="","",E1221+F1221)</f>
        <v/>
      </c>
      <c r="U1221" s="26" t="str">
        <f aca="false">IFERROR(H1221/G1221,"")</f>
        <v/>
      </c>
      <c r="V1221" s="27" t="str">
        <f aca="false">IFERROR(J1221/I1221,"")</f>
        <v/>
      </c>
      <c r="W1221" s="27" t="str">
        <f aca="false">IFERROR(K1221/J1221,"")</f>
        <v/>
      </c>
      <c r="X1221" s="25" t="str">
        <f aca="false">IFERROR(T1221/K1221,"")</f>
        <v/>
      </c>
      <c r="Y1221" s="27" t="str">
        <f aca="false">IFERROR(O1221/K1221,"")</f>
        <v/>
      </c>
      <c r="Z1221" s="27" t="str">
        <f aca="false">IFERROR(P1221/O1221,"")</f>
        <v/>
      </c>
      <c r="AA1221" s="27" t="str">
        <f aca="false">IFERROR(Q1221/P1221,"")</f>
        <v/>
      </c>
      <c r="AB1221" s="25" t="str">
        <f aca="false">IFERROR(T1221/P1221,"")</f>
        <v/>
      </c>
      <c r="AC1221" s="25" t="str">
        <f aca="false">IFERROR(T1221/Q1221,"")</f>
        <v/>
      </c>
      <c r="AD1221" s="25" t="str">
        <f aca="false">IFERROR(R1221/Q1221,"")</f>
        <v/>
      </c>
      <c r="AE1221" s="28" t="str">
        <f aca="false">IFERROR(R1221/T1221,"")</f>
        <v/>
      </c>
      <c r="AF1221" s="29" t="str">
        <f aca="false">IF(A1221="","",IF(OR(O1221&gt;K1221,P1221&gt;O1221,Q1221&gt;P1221,K1221&gt;J1221),"CHECK","OK"))</f>
        <v/>
      </c>
    </row>
    <row r="1222" customFormat="false" ht="15" hidden="false" customHeight="false" outlineLevel="0" collapsed="false">
      <c r="A1222" s="21"/>
      <c r="B1222" s="4"/>
      <c r="C1222" s="4"/>
      <c r="D1222" s="4"/>
      <c r="E1222" s="16"/>
      <c r="F1222" s="16"/>
      <c r="G1222" s="14"/>
      <c r="H1222" s="14"/>
      <c r="I1222" s="14"/>
      <c r="J1222" s="14"/>
      <c r="K1222" s="14"/>
      <c r="L1222" s="14"/>
      <c r="M1222" s="14"/>
      <c r="N1222" s="14"/>
      <c r="O1222" s="14"/>
      <c r="P1222" s="14"/>
      <c r="Q1222" s="14"/>
      <c r="R1222" s="16"/>
      <c r="S1222" s="24"/>
      <c r="T1222" s="25" t="str">
        <f aca="false">IF(A1222="","",E1222+F1222)</f>
        <v/>
      </c>
      <c r="U1222" s="26" t="str">
        <f aca="false">IFERROR(H1222/G1222,"")</f>
        <v/>
      </c>
      <c r="V1222" s="27" t="str">
        <f aca="false">IFERROR(J1222/I1222,"")</f>
        <v/>
      </c>
      <c r="W1222" s="27" t="str">
        <f aca="false">IFERROR(K1222/J1222,"")</f>
        <v/>
      </c>
      <c r="X1222" s="25" t="str">
        <f aca="false">IFERROR(T1222/K1222,"")</f>
        <v/>
      </c>
      <c r="Y1222" s="27" t="str">
        <f aca="false">IFERROR(O1222/K1222,"")</f>
        <v/>
      </c>
      <c r="Z1222" s="27" t="str">
        <f aca="false">IFERROR(P1222/O1222,"")</f>
        <v/>
      </c>
      <c r="AA1222" s="27" t="str">
        <f aca="false">IFERROR(Q1222/P1222,"")</f>
        <v/>
      </c>
      <c r="AB1222" s="25" t="str">
        <f aca="false">IFERROR(T1222/P1222,"")</f>
        <v/>
      </c>
      <c r="AC1222" s="25" t="str">
        <f aca="false">IFERROR(T1222/Q1222,"")</f>
        <v/>
      </c>
      <c r="AD1222" s="25" t="str">
        <f aca="false">IFERROR(R1222/Q1222,"")</f>
        <v/>
      </c>
      <c r="AE1222" s="28" t="str">
        <f aca="false">IFERROR(R1222/T1222,"")</f>
        <v/>
      </c>
      <c r="AF1222" s="29" t="str">
        <f aca="false">IF(A1222="","",IF(OR(O1222&gt;K1222,P1222&gt;O1222,Q1222&gt;P1222,K1222&gt;J1222),"CHECK","OK"))</f>
        <v/>
      </c>
    </row>
    <row r="1223" customFormat="false" ht="15" hidden="false" customHeight="false" outlineLevel="0" collapsed="false">
      <c r="A1223" s="21"/>
      <c r="B1223" s="4"/>
      <c r="C1223" s="4"/>
      <c r="D1223" s="4"/>
      <c r="E1223" s="16"/>
      <c r="F1223" s="16"/>
      <c r="G1223" s="14"/>
      <c r="H1223" s="14"/>
      <c r="I1223" s="14"/>
      <c r="J1223" s="14"/>
      <c r="K1223" s="14"/>
      <c r="L1223" s="14"/>
      <c r="M1223" s="14"/>
      <c r="N1223" s="14"/>
      <c r="O1223" s="14"/>
      <c r="P1223" s="14"/>
      <c r="Q1223" s="14"/>
      <c r="R1223" s="16"/>
      <c r="S1223" s="24"/>
      <c r="T1223" s="25" t="str">
        <f aca="false">IF(A1223="","",E1223+F1223)</f>
        <v/>
      </c>
      <c r="U1223" s="26" t="str">
        <f aca="false">IFERROR(H1223/G1223,"")</f>
        <v/>
      </c>
      <c r="V1223" s="27" t="str">
        <f aca="false">IFERROR(J1223/I1223,"")</f>
        <v/>
      </c>
      <c r="W1223" s="27" t="str">
        <f aca="false">IFERROR(K1223/J1223,"")</f>
        <v/>
      </c>
      <c r="X1223" s="25" t="str">
        <f aca="false">IFERROR(T1223/K1223,"")</f>
        <v/>
      </c>
      <c r="Y1223" s="27" t="str">
        <f aca="false">IFERROR(O1223/K1223,"")</f>
        <v/>
      </c>
      <c r="Z1223" s="27" t="str">
        <f aca="false">IFERROR(P1223/O1223,"")</f>
        <v/>
      </c>
      <c r="AA1223" s="27" t="str">
        <f aca="false">IFERROR(Q1223/P1223,"")</f>
        <v/>
      </c>
      <c r="AB1223" s="25" t="str">
        <f aca="false">IFERROR(T1223/P1223,"")</f>
        <v/>
      </c>
      <c r="AC1223" s="25" t="str">
        <f aca="false">IFERROR(T1223/Q1223,"")</f>
        <v/>
      </c>
      <c r="AD1223" s="25" t="str">
        <f aca="false">IFERROR(R1223/Q1223,"")</f>
        <v/>
      </c>
      <c r="AE1223" s="28" t="str">
        <f aca="false">IFERROR(R1223/T1223,"")</f>
        <v/>
      </c>
      <c r="AF1223" s="29" t="str">
        <f aca="false">IF(A1223="","",IF(OR(O1223&gt;K1223,P1223&gt;O1223,Q1223&gt;P1223,K1223&gt;J1223),"CHECK","OK"))</f>
        <v/>
      </c>
    </row>
    <row r="1224" customFormat="false" ht="15" hidden="false" customHeight="false" outlineLevel="0" collapsed="false">
      <c r="A1224" s="21"/>
      <c r="B1224" s="4"/>
      <c r="C1224" s="4"/>
      <c r="D1224" s="4"/>
      <c r="E1224" s="16"/>
      <c r="F1224" s="16"/>
      <c r="G1224" s="14"/>
      <c r="H1224" s="14"/>
      <c r="I1224" s="14"/>
      <c r="J1224" s="14"/>
      <c r="K1224" s="14"/>
      <c r="L1224" s="14"/>
      <c r="M1224" s="14"/>
      <c r="N1224" s="14"/>
      <c r="O1224" s="14"/>
      <c r="P1224" s="14"/>
      <c r="Q1224" s="14"/>
      <c r="R1224" s="16"/>
      <c r="S1224" s="24"/>
      <c r="T1224" s="25" t="str">
        <f aca="false">IF(A1224="","",E1224+F1224)</f>
        <v/>
      </c>
      <c r="U1224" s="26" t="str">
        <f aca="false">IFERROR(H1224/G1224,"")</f>
        <v/>
      </c>
      <c r="V1224" s="27" t="str">
        <f aca="false">IFERROR(J1224/I1224,"")</f>
        <v/>
      </c>
      <c r="W1224" s="27" t="str">
        <f aca="false">IFERROR(K1224/J1224,"")</f>
        <v/>
      </c>
      <c r="X1224" s="25" t="str">
        <f aca="false">IFERROR(T1224/K1224,"")</f>
        <v/>
      </c>
      <c r="Y1224" s="27" t="str">
        <f aca="false">IFERROR(O1224/K1224,"")</f>
        <v/>
      </c>
      <c r="Z1224" s="27" t="str">
        <f aca="false">IFERROR(P1224/O1224,"")</f>
        <v/>
      </c>
      <c r="AA1224" s="27" t="str">
        <f aca="false">IFERROR(Q1224/P1224,"")</f>
        <v/>
      </c>
      <c r="AB1224" s="25" t="str">
        <f aca="false">IFERROR(T1224/P1224,"")</f>
        <v/>
      </c>
      <c r="AC1224" s="25" t="str">
        <f aca="false">IFERROR(T1224/Q1224,"")</f>
        <v/>
      </c>
      <c r="AD1224" s="25" t="str">
        <f aca="false">IFERROR(R1224/Q1224,"")</f>
        <v/>
      </c>
      <c r="AE1224" s="28" t="str">
        <f aca="false">IFERROR(R1224/T1224,"")</f>
        <v/>
      </c>
      <c r="AF1224" s="29" t="str">
        <f aca="false">IF(A1224="","",IF(OR(O1224&gt;K1224,P1224&gt;O1224,Q1224&gt;P1224,K1224&gt;J1224),"CHECK","OK"))</f>
        <v/>
      </c>
    </row>
    <row r="1225" customFormat="false" ht="15" hidden="false" customHeight="false" outlineLevel="0" collapsed="false">
      <c r="A1225" s="21"/>
      <c r="B1225" s="4"/>
      <c r="C1225" s="4"/>
      <c r="D1225" s="4"/>
      <c r="E1225" s="16"/>
      <c r="F1225" s="16"/>
      <c r="G1225" s="14"/>
      <c r="H1225" s="14"/>
      <c r="I1225" s="14"/>
      <c r="J1225" s="14"/>
      <c r="K1225" s="14"/>
      <c r="L1225" s="14"/>
      <c r="M1225" s="14"/>
      <c r="N1225" s="14"/>
      <c r="O1225" s="14"/>
      <c r="P1225" s="14"/>
      <c r="Q1225" s="14"/>
      <c r="R1225" s="16"/>
      <c r="S1225" s="24"/>
      <c r="T1225" s="25" t="str">
        <f aca="false">IF(A1225="","",E1225+F1225)</f>
        <v/>
      </c>
      <c r="U1225" s="26" t="str">
        <f aca="false">IFERROR(H1225/G1225,"")</f>
        <v/>
      </c>
      <c r="V1225" s="27" t="str">
        <f aca="false">IFERROR(J1225/I1225,"")</f>
        <v/>
      </c>
      <c r="W1225" s="27" t="str">
        <f aca="false">IFERROR(K1225/J1225,"")</f>
        <v/>
      </c>
      <c r="X1225" s="25" t="str">
        <f aca="false">IFERROR(T1225/K1225,"")</f>
        <v/>
      </c>
      <c r="Y1225" s="27" t="str">
        <f aca="false">IFERROR(O1225/K1225,"")</f>
        <v/>
      </c>
      <c r="Z1225" s="27" t="str">
        <f aca="false">IFERROR(P1225/O1225,"")</f>
        <v/>
      </c>
      <c r="AA1225" s="27" t="str">
        <f aca="false">IFERROR(Q1225/P1225,"")</f>
        <v/>
      </c>
      <c r="AB1225" s="25" t="str">
        <f aca="false">IFERROR(T1225/P1225,"")</f>
        <v/>
      </c>
      <c r="AC1225" s="25" t="str">
        <f aca="false">IFERROR(T1225/Q1225,"")</f>
        <v/>
      </c>
      <c r="AD1225" s="25" t="str">
        <f aca="false">IFERROR(R1225/Q1225,"")</f>
        <v/>
      </c>
      <c r="AE1225" s="28" t="str">
        <f aca="false">IFERROR(R1225/T1225,"")</f>
        <v/>
      </c>
      <c r="AF1225" s="29" t="str">
        <f aca="false">IF(A1225="","",IF(OR(O1225&gt;K1225,P1225&gt;O1225,Q1225&gt;P1225,K1225&gt;J1225),"CHECK","OK"))</f>
        <v/>
      </c>
    </row>
    <row r="1226" customFormat="false" ht="15" hidden="false" customHeight="false" outlineLevel="0" collapsed="false">
      <c r="A1226" s="21"/>
      <c r="B1226" s="4"/>
      <c r="C1226" s="4"/>
      <c r="D1226" s="4"/>
      <c r="E1226" s="16"/>
      <c r="F1226" s="16"/>
      <c r="G1226" s="14"/>
      <c r="H1226" s="14"/>
      <c r="I1226" s="14"/>
      <c r="J1226" s="14"/>
      <c r="K1226" s="14"/>
      <c r="L1226" s="14"/>
      <c r="M1226" s="14"/>
      <c r="N1226" s="14"/>
      <c r="O1226" s="14"/>
      <c r="P1226" s="14"/>
      <c r="Q1226" s="14"/>
      <c r="R1226" s="16"/>
      <c r="S1226" s="24"/>
      <c r="T1226" s="25" t="str">
        <f aca="false">IF(A1226="","",E1226+F1226)</f>
        <v/>
      </c>
      <c r="U1226" s="26" t="str">
        <f aca="false">IFERROR(H1226/G1226,"")</f>
        <v/>
      </c>
      <c r="V1226" s="27" t="str">
        <f aca="false">IFERROR(J1226/I1226,"")</f>
        <v/>
      </c>
      <c r="W1226" s="27" t="str">
        <f aca="false">IFERROR(K1226/J1226,"")</f>
        <v/>
      </c>
      <c r="X1226" s="25" t="str">
        <f aca="false">IFERROR(T1226/K1226,"")</f>
        <v/>
      </c>
      <c r="Y1226" s="27" t="str">
        <f aca="false">IFERROR(O1226/K1226,"")</f>
        <v/>
      </c>
      <c r="Z1226" s="27" t="str">
        <f aca="false">IFERROR(P1226/O1226,"")</f>
        <v/>
      </c>
      <c r="AA1226" s="27" t="str">
        <f aca="false">IFERROR(Q1226/P1226,"")</f>
        <v/>
      </c>
      <c r="AB1226" s="25" t="str">
        <f aca="false">IFERROR(T1226/P1226,"")</f>
        <v/>
      </c>
      <c r="AC1226" s="25" t="str">
        <f aca="false">IFERROR(T1226/Q1226,"")</f>
        <v/>
      </c>
      <c r="AD1226" s="25" t="str">
        <f aca="false">IFERROR(R1226/Q1226,"")</f>
        <v/>
      </c>
      <c r="AE1226" s="28" t="str">
        <f aca="false">IFERROR(R1226/T1226,"")</f>
        <v/>
      </c>
      <c r="AF1226" s="29" t="str">
        <f aca="false">IF(A1226="","",IF(OR(O1226&gt;K1226,P1226&gt;O1226,Q1226&gt;P1226,K1226&gt;J1226),"CHECK","OK"))</f>
        <v/>
      </c>
    </row>
    <row r="1227" customFormat="false" ht="15" hidden="false" customHeight="false" outlineLevel="0" collapsed="false">
      <c r="A1227" s="21"/>
      <c r="B1227" s="4"/>
      <c r="C1227" s="4"/>
      <c r="D1227" s="4"/>
      <c r="E1227" s="16"/>
      <c r="F1227" s="16"/>
      <c r="G1227" s="14"/>
      <c r="H1227" s="14"/>
      <c r="I1227" s="14"/>
      <c r="J1227" s="14"/>
      <c r="K1227" s="14"/>
      <c r="L1227" s="14"/>
      <c r="M1227" s="14"/>
      <c r="N1227" s="14"/>
      <c r="O1227" s="14"/>
      <c r="P1227" s="14"/>
      <c r="Q1227" s="14"/>
      <c r="R1227" s="16"/>
      <c r="S1227" s="24"/>
      <c r="T1227" s="25" t="str">
        <f aca="false">IF(A1227="","",E1227+F1227)</f>
        <v/>
      </c>
      <c r="U1227" s="26" t="str">
        <f aca="false">IFERROR(H1227/G1227,"")</f>
        <v/>
      </c>
      <c r="V1227" s="27" t="str">
        <f aca="false">IFERROR(J1227/I1227,"")</f>
        <v/>
      </c>
      <c r="W1227" s="27" t="str">
        <f aca="false">IFERROR(K1227/J1227,"")</f>
        <v/>
      </c>
      <c r="X1227" s="25" t="str">
        <f aca="false">IFERROR(T1227/K1227,"")</f>
        <v/>
      </c>
      <c r="Y1227" s="27" t="str">
        <f aca="false">IFERROR(O1227/K1227,"")</f>
        <v/>
      </c>
      <c r="Z1227" s="27" t="str">
        <f aca="false">IFERROR(P1227/O1227,"")</f>
        <v/>
      </c>
      <c r="AA1227" s="27" t="str">
        <f aca="false">IFERROR(Q1227/P1227,"")</f>
        <v/>
      </c>
      <c r="AB1227" s="25" t="str">
        <f aca="false">IFERROR(T1227/P1227,"")</f>
        <v/>
      </c>
      <c r="AC1227" s="25" t="str">
        <f aca="false">IFERROR(T1227/Q1227,"")</f>
        <v/>
      </c>
      <c r="AD1227" s="25" t="str">
        <f aca="false">IFERROR(R1227/Q1227,"")</f>
        <v/>
      </c>
      <c r="AE1227" s="28" t="str">
        <f aca="false">IFERROR(R1227/T1227,"")</f>
        <v/>
      </c>
      <c r="AF1227" s="29" t="str">
        <f aca="false">IF(A1227="","",IF(OR(O1227&gt;K1227,P1227&gt;O1227,Q1227&gt;P1227,K1227&gt;J1227),"CHECK","OK"))</f>
        <v/>
      </c>
    </row>
    <row r="1228" customFormat="false" ht="15" hidden="false" customHeight="false" outlineLevel="0" collapsed="false">
      <c r="A1228" s="21"/>
      <c r="B1228" s="4"/>
      <c r="C1228" s="4"/>
      <c r="D1228" s="4"/>
      <c r="E1228" s="16"/>
      <c r="F1228" s="16"/>
      <c r="G1228" s="14"/>
      <c r="H1228" s="14"/>
      <c r="I1228" s="14"/>
      <c r="J1228" s="14"/>
      <c r="K1228" s="14"/>
      <c r="L1228" s="14"/>
      <c r="M1228" s="14"/>
      <c r="N1228" s="14"/>
      <c r="O1228" s="14"/>
      <c r="P1228" s="14"/>
      <c r="Q1228" s="14"/>
      <c r="R1228" s="16"/>
      <c r="S1228" s="24"/>
      <c r="T1228" s="25" t="str">
        <f aca="false">IF(A1228="","",E1228+F1228)</f>
        <v/>
      </c>
      <c r="U1228" s="26" t="str">
        <f aca="false">IFERROR(H1228/G1228,"")</f>
        <v/>
      </c>
      <c r="V1228" s="27" t="str">
        <f aca="false">IFERROR(J1228/I1228,"")</f>
        <v/>
      </c>
      <c r="W1228" s="27" t="str">
        <f aca="false">IFERROR(K1228/J1228,"")</f>
        <v/>
      </c>
      <c r="X1228" s="25" t="str">
        <f aca="false">IFERROR(T1228/K1228,"")</f>
        <v/>
      </c>
      <c r="Y1228" s="27" t="str">
        <f aca="false">IFERROR(O1228/K1228,"")</f>
        <v/>
      </c>
      <c r="Z1228" s="27" t="str">
        <f aca="false">IFERROR(P1228/O1228,"")</f>
        <v/>
      </c>
      <c r="AA1228" s="27" t="str">
        <f aca="false">IFERROR(Q1228/P1228,"")</f>
        <v/>
      </c>
      <c r="AB1228" s="25" t="str">
        <f aca="false">IFERROR(T1228/P1228,"")</f>
        <v/>
      </c>
      <c r="AC1228" s="25" t="str">
        <f aca="false">IFERROR(T1228/Q1228,"")</f>
        <v/>
      </c>
      <c r="AD1228" s="25" t="str">
        <f aca="false">IFERROR(R1228/Q1228,"")</f>
        <v/>
      </c>
      <c r="AE1228" s="28" t="str">
        <f aca="false">IFERROR(R1228/T1228,"")</f>
        <v/>
      </c>
      <c r="AF1228" s="29" t="str">
        <f aca="false">IF(A1228="","",IF(OR(O1228&gt;K1228,P1228&gt;O1228,Q1228&gt;P1228,K1228&gt;J1228),"CHECK","OK"))</f>
        <v/>
      </c>
    </row>
    <row r="1229" customFormat="false" ht="15" hidden="false" customHeight="false" outlineLevel="0" collapsed="false">
      <c r="A1229" s="21"/>
      <c r="B1229" s="4"/>
      <c r="C1229" s="4"/>
      <c r="D1229" s="4"/>
      <c r="E1229" s="16"/>
      <c r="F1229" s="16"/>
      <c r="G1229" s="14"/>
      <c r="H1229" s="14"/>
      <c r="I1229" s="14"/>
      <c r="J1229" s="14"/>
      <c r="K1229" s="14"/>
      <c r="L1229" s="14"/>
      <c r="M1229" s="14"/>
      <c r="N1229" s="14"/>
      <c r="O1229" s="14"/>
      <c r="P1229" s="14"/>
      <c r="Q1229" s="14"/>
      <c r="R1229" s="16"/>
      <c r="S1229" s="24"/>
      <c r="T1229" s="25" t="str">
        <f aca="false">IF(A1229="","",E1229+F1229)</f>
        <v/>
      </c>
      <c r="U1229" s="26" t="str">
        <f aca="false">IFERROR(H1229/G1229,"")</f>
        <v/>
      </c>
      <c r="V1229" s="27" t="str">
        <f aca="false">IFERROR(J1229/I1229,"")</f>
        <v/>
      </c>
      <c r="W1229" s="27" t="str">
        <f aca="false">IFERROR(K1229/J1229,"")</f>
        <v/>
      </c>
      <c r="X1229" s="25" t="str">
        <f aca="false">IFERROR(T1229/K1229,"")</f>
        <v/>
      </c>
      <c r="Y1229" s="27" t="str">
        <f aca="false">IFERROR(O1229/K1229,"")</f>
        <v/>
      </c>
      <c r="Z1229" s="27" t="str">
        <f aca="false">IFERROR(P1229/O1229,"")</f>
        <v/>
      </c>
      <c r="AA1229" s="27" t="str">
        <f aca="false">IFERROR(Q1229/P1229,"")</f>
        <v/>
      </c>
      <c r="AB1229" s="25" t="str">
        <f aca="false">IFERROR(T1229/P1229,"")</f>
        <v/>
      </c>
      <c r="AC1229" s="25" t="str">
        <f aca="false">IFERROR(T1229/Q1229,"")</f>
        <v/>
      </c>
      <c r="AD1229" s="25" t="str">
        <f aca="false">IFERROR(R1229/Q1229,"")</f>
        <v/>
      </c>
      <c r="AE1229" s="28" t="str">
        <f aca="false">IFERROR(R1229/T1229,"")</f>
        <v/>
      </c>
      <c r="AF1229" s="29" t="str">
        <f aca="false">IF(A1229="","",IF(OR(O1229&gt;K1229,P1229&gt;O1229,Q1229&gt;P1229,K1229&gt;J1229),"CHECK","OK"))</f>
        <v/>
      </c>
    </row>
    <row r="1230" customFormat="false" ht="15" hidden="false" customHeight="false" outlineLevel="0" collapsed="false">
      <c r="A1230" s="21"/>
      <c r="B1230" s="4"/>
      <c r="C1230" s="4"/>
      <c r="D1230" s="4"/>
      <c r="E1230" s="16"/>
      <c r="F1230" s="16"/>
      <c r="G1230" s="14"/>
      <c r="H1230" s="14"/>
      <c r="I1230" s="14"/>
      <c r="J1230" s="14"/>
      <c r="K1230" s="14"/>
      <c r="L1230" s="14"/>
      <c r="M1230" s="14"/>
      <c r="N1230" s="14"/>
      <c r="O1230" s="14"/>
      <c r="P1230" s="14"/>
      <c r="Q1230" s="14"/>
      <c r="R1230" s="16"/>
      <c r="S1230" s="24"/>
      <c r="T1230" s="25" t="str">
        <f aca="false">IF(A1230="","",E1230+F1230)</f>
        <v/>
      </c>
      <c r="U1230" s="26" t="str">
        <f aca="false">IFERROR(H1230/G1230,"")</f>
        <v/>
      </c>
      <c r="V1230" s="27" t="str">
        <f aca="false">IFERROR(J1230/I1230,"")</f>
        <v/>
      </c>
      <c r="W1230" s="27" t="str">
        <f aca="false">IFERROR(K1230/J1230,"")</f>
        <v/>
      </c>
      <c r="X1230" s="25" t="str">
        <f aca="false">IFERROR(T1230/K1230,"")</f>
        <v/>
      </c>
      <c r="Y1230" s="27" t="str">
        <f aca="false">IFERROR(O1230/K1230,"")</f>
        <v/>
      </c>
      <c r="Z1230" s="27" t="str">
        <f aca="false">IFERROR(P1230/O1230,"")</f>
        <v/>
      </c>
      <c r="AA1230" s="27" t="str">
        <f aca="false">IFERROR(Q1230/P1230,"")</f>
        <v/>
      </c>
      <c r="AB1230" s="25" t="str">
        <f aca="false">IFERROR(T1230/P1230,"")</f>
        <v/>
      </c>
      <c r="AC1230" s="25" t="str">
        <f aca="false">IFERROR(T1230/Q1230,"")</f>
        <v/>
      </c>
      <c r="AD1230" s="25" t="str">
        <f aca="false">IFERROR(R1230/Q1230,"")</f>
        <v/>
      </c>
      <c r="AE1230" s="28" t="str">
        <f aca="false">IFERROR(R1230/T1230,"")</f>
        <v/>
      </c>
      <c r="AF1230" s="29" t="str">
        <f aca="false">IF(A1230="","",IF(OR(O1230&gt;K1230,P1230&gt;O1230,Q1230&gt;P1230,K1230&gt;J1230),"CHECK","OK"))</f>
        <v/>
      </c>
    </row>
    <row r="1231" customFormat="false" ht="15" hidden="false" customHeight="false" outlineLevel="0" collapsed="false">
      <c r="A1231" s="21"/>
      <c r="B1231" s="4"/>
      <c r="C1231" s="4"/>
      <c r="D1231" s="4"/>
      <c r="E1231" s="16"/>
      <c r="F1231" s="16"/>
      <c r="G1231" s="14"/>
      <c r="H1231" s="14"/>
      <c r="I1231" s="14"/>
      <c r="J1231" s="14"/>
      <c r="K1231" s="14"/>
      <c r="L1231" s="14"/>
      <c r="M1231" s="14"/>
      <c r="N1231" s="14"/>
      <c r="O1231" s="14"/>
      <c r="P1231" s="14"/>
      <c r="Q1231" s="14"/>
      <c r="R1231" s="16"/>
      <c r="S1231" s="24"/>
      <c r="T1231" s="25" t="str">
        <f aca="false">IF(A1231="","",E1231+F1231)</f>
        <v/>
      </c>
      <c r="U1231" s="26" t="str">
        <f aca="false">IFERROR(H1231/G1231,"")</f>
        <v/>
      </c>
      <c r="V1231" s="27" t="str">
        <f aca="false">IFERROR(J1231/I1231,"")</f>
        <v/>
      </c>
      <c r="W1231" s="27" t="str">
        <f aca="false">IFERROR(K1231/J1231,"")</f>
        <v/>
      </c>
      <c r="X1231" s="25" t="str">
        <f aca="false">IFERROR(T1231/K1231,"")</f>
        <v/>
      </c>
      <c r="Y1231" s="27" t="str">
        <f aca="false">IFERROR(O1231/K1231,"")</f>
        <v/>
      </c>
      <c r="Z1231" s="27" t="str">
        <f aca="false">IFERROR(P1231/O1231,"")</f>
        <v/>
      </c>
      <c r="AA1231" s="27" t="str">
        <f aca="false">IFERROR(Q1231/P1231,"")</f>
        <v/>
      </c>
      <c r="AB1231" s="25" t="str">
        <f aca="false">IFERROR(T1231/P1231,"")</f>
        <v/>
      </c>
      <c r="AC1231" s="25" t="str">
        <f aca="false">IFERROR(T1231/Q1231,"")</f>
        <v/>
      </c>
      <c r="AD1231" s="25" t="str">
        <f aca="false">IFERROR(R1231/Q1231,"")</f>
        <v/>
      </c>
      <c r="AE1231" s="28" t="str">
        <f aca="false">IFERROR(R1231/T1231,"")</f>
        <v/>
      </c>
      <c r="AF1231" s="29" t="str">
        <f aca="false">IF(A1231="","",IF(OR(O1231&gt;K1231,P1231&gt;O1231,Q1231&gt;P1231,K1231&gt;J1231),"CHECK","OK"))</f>
        <v/>
      </c>
    </row>
    <row r="1232" customFormat="false" ht="15" hidden="false" customHeight="false" outlineLevel="0" collapsed="false">
      <c r="A1232" s="21"/>
      <c r="B1232" s="4"/>
      <c r="C1232" s="4"/>
      <c r="D1232" s="4"/>
      <c r="E1232" s="16"/>
      <c r="F1232" s="16"/>
      <c r="G1232" s="14"/>
      <c r="H1232" s="14"/>
      <c r="I1232" s="14"/>
      <c r="J1232" s="14"/>
      <c r="K1232" s="14"/>
      <c r="L1232" s="14"/>
      <c r="M1232" s="14"/>
      <c r="N1232" s="14"/>
      <c r="O1232" s="14"/>
      <c r="P1232" s="14"/>
      <c r="Q1232" s="14"/>
      <c r="R1232" s="16"/>
      <c r="S1232" s="24"/>
      <c r="T1232" s="25" t="str">
        <f aca="false">IF(A1232="","",E1232+F1232)</f>
        <v/>
      </c>
      <c r="U1232" s="26" t="str">
        <f aca="false">IFERROR(H1232/G1232,"")</f>
        <v/>
      </c>
      <c r="V1232" s="27" t="str">
        <f aca="false">IFERROR(J1232/I1232,"")</f>
        <v/>
      </c>
      <c r="W1232" s="27" t="str">
        <f aca="false">IFERROR(K1232/J1232,"")</f>
        <v/>
      </c>
      <c r="X1232" s="25" t="str">
        <f aca="false">IFERROR(T1232/K1232,"")</f>
        <v/>
      </c>
      <c r="Y1232" s="27" t="str">
        <f aca="false">IFERROR(O1232/K1232,"")</f>
        <v/>
      </c>
      <c r="Z1232" s="27" t="str">
        <f aca="false">IFERROR(P1232/O1232,"")</f>
        <v/>
      </c>
      <c r="AA1232" s="27" t="str">
        <f aca="false">IFERROR(Q1232/P1232,"")</f>
        <v/>
      </c>
      <c r="AB1232" s="25" t="str">
        <f aca="false">IFERROR(T1232/P1232,"")</f>
        <v/>
      </c>
      <c r="AC1232" s="25" t="str">
        <f aca="false">IFERROR(T1232/Q1232,"")</f>
        <v/>
      </c>
      <c r="AD1232" s="25" t="str">
        <f aca="false">IFERROR(R1232/Q1232,"")</f>
        <v/>
      </c>
      <c r="AE1232" s="28" t="str">
        <f aca="false">IFERROR(R1232/T1232,"")</f>
        <v/>
      </c>
      <c r="AF1232" s="29" t="str">
        <f aca="false">IF(A1232="","",IF(OR(O1232&gt;K1232,P1232&gt;O1232,Q1232&gt;P1232,K1232&gt;J1232),"CHECK","OK"))</f>
        <v/>
      </c>
    </row>
    <row r="1233" customFormat="false" ht="15" hidden="false" customHeight="false" outlineLevel="0" collapsed="false">
      <c r="A1233" s="21"/>
      <c r="B1233" s="4"/>
      <c r="C1233" s="4"/>
      <c r="D1233" s="4"/>
      <c r="E1233" s="16"/>
      <c r="F1233" s="16"/>
      <c r="G1233" s="14"/>
      <c r="H1233" s="14"/>
      <c r="I1233" s="14"/>
      <c r="J1233" s="14"/>
      <c r="K1233" s="14"/>
      <c r="L1233" s="14"/>
      <c r="M1233" s="14"/>
      <c r="N1233" s="14"/>
      <c r="O1233" s="14"/>
      <c r="P1233" s="14"/>
      <c r="Q1233" s="14"/>
      <c r="R1233" s="16"/>
      <c r="S1233" s="24"/>
      <c r="T1233" s="25" t="str">
        <f aca="false">IF(A1233="","",E1233+F1233)</f>
        <v/>
      </c>
      <c r="U1233" s="26" t="str">
        <f aca="false">IFERROR(H1233/G1233,"")</f>
        <v/>
      </c>
      <c r="V1233" s="27" t="str">
        <f aca="false">IFERROR(J1233/I1233,"")</f>
        <v/>
      </c>
      <c r="W1233" s="27" t="str">
        <f aca="false">IFERROR(K1233/J1233,"")</f>
        <v/>
      </c>
      <c r="X1233" s="25" t="str">
        <f aca="false">IFERROR(T1233/K1233,"")</f>
        <v/>
      </c>
      <c r="Y1233" s="27" t="str">
        <f aca="false">IFERROR(O1233/K1233,"")</f>
        <v/>
      </c>
      <c r="Z1233" s="27" t="str">
        <f aca="false">IFERROR(P1233/O1233,"")</f>
        <v/>
      </c>
      <c r="AA1233" s="27" t="str">
        <f aca="false">IFERROR(Q1233/P1233,"")</f>
        <v/>
      </c>
      <c r="AB1233" s="25" t="str">
        <f aca="false">IFERROR(T1233/P1233,"")</f>
        <v/>
      </c>
      <c r="AC1233" s="25" t="str">
        <f aca="false">IFERROR(T1233/Q1233,"")</f>
        <v/>
      </c>
      <c r="AD1233" s="25" t="str">
        <f aca="false">IFERROR(R1233/Q1233,"")</f>
        <v/>
      </c>
      <c r="AE1233" s="28" t="str">
        <f aca="false">IFERROR(R1233/T1233,"")</f>
        <v/>
      </c>
      <c r="AF1233" s="29" t="str">
        <f aca="false">IF(A1233="","",IF(OR(O1233&gt;K1233,P1233&gt;O1233,Q1233&gt;P1233,K1233&gt;J1233),"CHECK","OK"))</f>
        <v/>
      </c>
    </row>
    <row r="1234" customFormat="false" ht="15" hidden="false" customHeight="false" outlineLevel="0" collapsed="false">
      <c r="A1234" s="21"/>
      <c r="B1234" s="4"/>
      <c r="C1234" s="4"/>
      <c r="D1234" s="4"/>
      <c r="E1234" s="16"/>
      <c r="F1234" s="16"/>
      <c r="G1234" s="14"/>
      <c r="H1234" s="14"/>
      <c r="I1234" s="14"/>
      <c r="J1234" s="14"/>
      <c r="K1234" s="14"/>
      <c r="L1234" s="14"/>
      <c r="M1234" s="14"/>
      <c r="N1234" s="14"/>
      <c r="O1234" s="14"/>
      <c r="P1234" s="14"/>
      <c r="Q1234" s="14"/>
      <c r="R1234" s="16"/>
      <c r="S1234" s="24"/>
      <c r="T1234" s="25" t="str">
        <f aca="false">IF(A1234="","",E1234+F1234)</f>
        <v/>
      </c>
      <c r="U1234" s="26" t="str">
        <f aca="false">IFERROR(H1234/G1234,"")</f>
        <v/>
      </c>
      <c r="V1234" s="27" t="str">
        <f aca="false">IFERROR(J1234/I1234,"")</f>
        <v/>
      </c>
      <c r="W1234" s="27" t="str">
        <f aca="false">IFERROR(K1234/J1234,"")</f>
        <v/>
      </c>
      <c r="X1234" s="25" t="str">
        <f aca="false">IFERROR(T1234/K1234,"")</f>
        <v/>
      </c>
      <c r="Y1234" s="27" t="str">
        <f aca="false">IFERROR(O1234/K1234,"")</f>
        <v/>
      </c>
      <c r="Z1234" s="27" t="str">
        <f aca="false">IFERROR(P1234/O1234,"")</f>
        <v/>
      </c>
      <c r="AA1234" s="27" t="str">
        <f aca="false">IFERROR(Q1234/P1234,"")</f>
        <v/>
      </c>
      <c r="AB1234" s="25" t="str">
        <f aca="false">IFERROR(T1234/P1234,"")</f>
        <v/>
      </c>
      <c r="AC1234" s="25" t="str">
        <f aca="false">IFERROR(T1234/Q1234,"")</f>
        <v/>
      </c>
      <c r="AD1234" s="25" t="str">
        <f aca="false">IFERROR(R1234/Q1234,"")</f>
        <v/>
      </c>
      <c r="AE1234" s="28" t="str">
        <f aca="false">IFERROR(R1234/T1234,"")</f>
        <v/>
      </c>
      <c r="AF1234" s="29" t="str">
        <f aca="false">IF(A1234="","",IF(OR(O1234&gt;K1234,P1234&gt;O1234,Q1234&gt;P1234,K1234&gt;J1234),"CHECK","OK"))</f>
        <v/>
      </c>
    </row>
    <row r="1235" customFormat="false" ht="15" hidden="false" customHeight="false" outlineLevel="0" collapsed="false">
      <c r="A1235" s="21"/>
      <c r="B1235" s="4"/>
      <c r="C1235" s="4"/>
      <c r="D1235" s="4"/>
      <c r="E1235" s="16"/>
      <c r="F1235" s="16"/>
      <c r="G1235" s="14"/>
      <c r="H1235" s="14"/>
      <c r="I1235" s="14"/>
      <c r="J1235" s="14"/>
      <c r="K1235" s="14"/>
      <c r="L1235" s="14"/>
      <c r="M1235" s="14"/>
      <c r="N1235" s="14"/>
      <c r="O1235" s="14"/>
      <c r="P1235" s="14"/>
      <c r="Q1235" s="14"/>
      <c r="R1235" s="16"/>
      <c r="S1235" s="24"/>
      <c r="T1235" s="25" t="str">
        <f aca="false">IF(A1235="","",E1235+F1235)</f>
        <v/>
      </c>
      <c r="U1235" s="26" t="str">
        <f aca="false">IFERROR(H1235/G1235,"")</f>
        <v/>
      </c>
      <c r="V1235" s="27" t="str">
        <f aca="false">IFERROR(J1235/I1235,"")</f>
        <v/>
      </c>
      <c r="W1235" s="27" t="str">
        <f aca="false">IFERROR(K1235/J1235,"")</f>
        <v/>
      </c>
      <c r="X1235" s="25" t="str">
        <f aca="false">IFERROR(T1235/K1235,"")</f>
        <v/>
      </c>
      <c r="Y1235" s="27" t="str">
        <f aca="false">IFERROR(O1235/K1235,"")</f>
        <v/>
      </c>
      <c r="Z1235" s="27" t="str">
        <f aca="false">IFERROR(P1235/O1235,"")</f>
        <v/>
      </c>
      <c r="AA1235" s="27" t="str">
        <f aca="false">IFERROR(Q1235/P1235,"")</f>
        <v/>
      </c>
      <c r="AB1235" s="25" t="str">
        <f aca="false">IFERROR(T1235/P1235,"")</f>
        <v/>
      </c>
      <c r="AC1235" s="25" t="str">
        <f aca="false">IFERROR(T1235/Q1235,"")</f>
        <v/>
      </c>
      <c r="AD1235" s="25" t="str">
        <f aca="false">IFERROR(R1235/Q1235,"")</f>
        <v/>
      </c>
      <c r="AE1235" s="28" t="str">
        <f aca="false">IFERROR(R1235/T1235,"")</f>
        <v/>
      </c>
      <c r="AF1235" s="29" t="str">
        <f aca="false">IF(A1235="","",IF(OR(O1235&gt;K1235,P1235&gt;O1235,Q1235&gt;P1235,K1235&gt;J1235),"CHECK","OK"))</f>
        <v/>
      </c>
    </row>
    <row r="1236" customFormat="false" ht="15" hidden="false" customHeight="false" outlineLevel="0" collapsed="false">
      <c r="A1236" s="21"/>
      <c r="B1236" s="4"/>
      <c r="C1236" s="4"/>
      <c r="D1236" s="4"/>
      <c r="E1236" s="16"/>
      <c r="F1236" s="16"/>
      <c r="G1236" s="14"/>
      <c r="H1236" s="14"/>
      <c r="I1236" s="14"/>
      <c r="J1236" s="14"/>
      <c r="K1236" s="14"/>
      <c r="L1236" s="14"/>
      <c r="M1236" s="14"/>
      <c r="N1236" s="14"/>
      <c r="O1236" s="14"/>
      <c r="P1236" s="14"/>
      <c r="Q1236" s="14"/>
      <c r="R1236" s="16"/>
      <c r="S1236" s="24"/>
      <c r="T1236" s="25" t="str">
        <f aca="false">IF(A1236="","",E1236+F1236)</f>
        <v/>
      </c>
      <c r="U1236" s="26" t="str">
        <f aca="false">IFERROR(H1236/G1236,"")</f>
        <v/>
      </c>
      <c r="V1236" s="27" t="str">
        <f aca="false">IFERROR(J1236/I1236,"")</f>
        <v/>
      </c>
      <c r="W1236" s="27" t="str">
        <f aca="false">IFERROR(K1236/J1236,"")</f>
        <v/>
      </c>
      <c r="X1236" s="25" t="str">
        <f aca="false">IFERROR(T1236/K1236,"")</f>
        <v/>
      </c>
      <c r="Y1236" s="27" t="str">
        <f aca="false">IFERROR(O1236/K1236,"")</f>
        <v/>
      </c>
      <c r="Z1236" s="27" t="str">
        <f aca="false">IFERROR(P1236/O1236,"")</f>
        <v/>
      </c>
      <c r="AA1236" s="27" t="str">
        <f aca="false">IFERROR(Q1236/P1236,"")</f>
        <v/>
      </c>
      <c r="AB1236" s="25" t="str">
        <f aca="false">IFERROR(T1236/P1236,"")</f>
        <v/>
      </c>
      <c r="AC1236" s="25" t="str">
        <f aca="false">IFERROR(T1236/Q1236,"")</f>
        <v/>
      </c>
      <c r="AD1236" s="25" t="str">
        <f aca="false">IFERROR(R1236/Q1236,"")</f>
        <v/>
      </c>
      <c r="AE1236" s="28" t="str">
        <f aca="false">IFERROR(R1236/T1236,"")</f>
        <v/>
      </c>
      <c r="AF1236" s="29" t="str">
        <f aca="false">IF(A1236="","",IF(OR(O1236&gt;K1236,P1236&gt;O1236,Q1236&gt;P1236,K1236&gt;J1236),"CHECK","OK"))</f>
        <v/>
      </c>
    </row>
    <row r="1237" customFormat="false" ht="15" hidden="false" customHeight="false" outlineLevel="0" collapsed="false">
      <c r="A1237" s="21"/>
      <c r="B1237" s="4"/>
      <c r="C1237" s="4"/>
      <c r="D1237" s="4"/>
      <c r="E1237" s="16"/>
      <c r="F1237" s="16"/>
      <c r="G1237" s="14"/>
      <c r="H1237" s="14"/>
      <c r="I1237" s="14"/>
      <c r="J1237" s="14"/>
      <c r="K1237" s="14"/>
      <c r="L1237" s="14"/>
      <c r="M1237" s="14"/>
      <c r="N1237" s="14"/>
      <c r="O1237" s="14"/>
      <c r="P1237" s="14"/>
      <c r="Q1237" s="14"/>
      <c r="R1237" s="16"/>
      <c r="S1237" s="24"/>
      <c r="T1237" s="25" t="str">
        <f aca="false">IF(A1237="","",E1237+F1237)</f>
        <v/>
      </c>
      <c r="U1237" s="26" t="str">
        <f aca="false">IFERROR(H1237/G1237,"")</f>
        <v/>
      </c>
      <c r="V1237" s="27" t="str">
        <f aca="false">IFERROR(J1237/I1237,"")</f>
        <v/>
      </c>
      <c r="W1237" s="27" t="str">
        <f aca="false">IFERROR(K1237/J1237,"")</f>
        <v/>
      </c>
      <c r="X1237" s="25" t="str">
        <f aca="false">IFERROR(T1237/K1237,"")</f>
        <v/>
      </c>
      <c r="Y1237" s="27" t="str">
        <f aca="false">IFERROR(O1237/K1237,"")</f>
        <v/>
      </c>
      <c r="Z1237" s="27" t="str">
        <f aca="false">IFERROR(P1237/O1237,"")</f>
        <v/>
      </c>
      <c r="AA1237" s="27" t="str">
        <f aca="false">IFERROR(Q1237/P1237,"")</f>
        <v/>
      </c>
      <c r="AB1237" s="25" t="str">
        <f aca="false">IFERROR(T1237/P1237,"")</f>
        <v/>
      </c>
      <c r="AC1237" s="25" t="str">
        <f aca="false">IFERROR(T1237/Q1237,"")</f>
        <v/>
      </c>
      <c r="AD1237" s="25" t="str">
        <f aca="false">IFERROR(R1237/Q1237,"")</f>
        <v/>
      </c>
      <c r="AE1237" s="28" t="str">
        <f aca="false">IFERROR(R1237/T1237,"")</f>
        <v/>
      </c>
      <c r="AF1237" s="29" t="str">
        <f aca="false">IF(A1237="","",IF(OR(O1237&gt;K1237,P1237&gt;O1237,Q1237&gt;P1237,K1237&gt;J1237),"CHECK","OK"))</f>
        <v/>
      </c>
    </row>
    <row r="1238" customFormat="false" ht="15" hidden="false" customHeight="false" outlineLevel="0" collapsed="false">
      <c r="A1238" s="21"/>
      <c r="B1238" s="4"/>
      <c r="C1238" s="4"/>
      <c r="D1238" s="4"/>
      <c r="E1238" s="16"/>
      <c r="F1238" s="16"/>
      <c r="G1238" s="14"/>
      <c r="H1238" s="14"/>
      <c r="I1238" s="14"/>
      <c r="J1238" s="14"/>
      <c r="K1238" s="14"/>
      <c r="L1238" s="14"/>
      <c r="M1238" s="14"/>
      <c r="N1238" s="14"/>
      <c r="O1238" s="14"/>
      <c r="P1238" s="14"/>
      <c r="Q1238" s="14"/>
      <c r="R1238" s="16"/>
      <c r="S1238" s="24"/>
      <c r="T1238" s="25" t="str">
        <f aca="false">IF(A1238="","",E1238+F1238)</f>
        <v/>
      </c>
      <c r="U1238" s="26" t="str">
        <f aca="false">IFERROR(H1238/G1238,"")</f>
        <v/>
      </c>
      <c r="V1238" s="27" t="str">
        <f aca="false">IFERROR(J1238/I1238,"")</f>
        <v/>
      </c>
      <c r="W1238" s="27" t="str">
        <f aca="false">IFERROR(K1238/J1238,"")</f>
        <v/>
      </c>
      <c r="X1238" s="25" t="str">
        <f aca="false">IFERROR(T1238/K1238,"")</f>
        <v/>
      </c>
      <c r="Y1238" s="27" t="str">
        <f aca="false">IFERROR(O1238/K1238,"")</f>
        <v/>
      </c>
      <c r="Z1238" s="27" t="str">
        <f aca="false">IFERROR(P1238/O1238,"")</f>
        <v/>
      </c>
      <c r="AA1238" s="27" t="str">
        <f aca="false">IFERROR(Q1238/P1238,"")</f>
        <v/>
      </c>
      <c r="AB1238" s="25" t="str">
        <f aca="false">IFERROR(T1238/P1238,"")</f>
        <v/>
      </c>
      <c r="AC1238" s="25" t="str">
        <f aca="false">IFERROR(T1238/Q1238,"")</f>
        <v/>
      </c>
      <c r="AD1238" s="25" t="str">
        <f aca="false">IFERROR(R1238/Q1238,"")</f>
        <v/>
      </c>
      <c r="AE1238" s="28" t="str">
        <f aca="false">IFERROR(R1238/T1238,"")</f>
        <v/>
      </c>
      <c r="AF1238" s="29" t="str">
        <f aca="false">IF(A1238="","",IF(OR(O1238&gt;K1238,P1238&gt;O1238,Q1238&gt;P1238,K1238&gt;J1238),"CHECK","OK"))</f>
        <v/>
      </c>
    </row>
    <row r="1239" customFormat="false" ht="15" hidden="false" customHeight="false" outlineLevel="0" collapsed="false">
      <c r="A1239" s="21"/>
      <c r="B1239" s="4"/>
      <c r="C1239" s="4"/>
      <c r="D1239" s="4"/>
      <c r="E1239" s="16"/>
      <c r="F1239" s="16"/>
      <c r="G1239" s="14"/>
      <c r="H1239" s="14"/>
      <c r="I1239" s="14"/>
      <c r="J1239" s="14"/>
      <c r="K1239" s="14"/>
      <c r="L1239" s="14"/>
      <c r="M1239" s="14"/>
      <c r="N1239" s="14"/>
      <c r="O1239" s="14"/>
      <c r="P1239" s="14"/>
      <c r="Q1239" s="14"/>
      <c r="R1239" s="16"/>
      <c r="S1239" s="24"/>
      <c r="T1239" s="25" t="str">
        <f aca="false">IF(A1239="","",E1239+F1239)</f>
        <v/>
      </c>
      <c r="U1239" s="26" t="str">
        <f aca="false">IFERROR(H1239/G1239,"")</f>
        <v/>
      </c>
      <c r="V1239" s="27" t="str">
        <f aca="false">IFERROR(J1239/I1239,"")</f>
        <v/>
      </c>
      <c r="W1239" s="27" t="str">
        <f aca="false">IFERROR(K1239/J1239,"")</f>
        <v/>
      </c>
      <c r="X1239" s="25" t="str">
        <f aca="false">IFERROR(T1239/K1239,"")</f>
        <v/>
      </c>
      <c r="Y1239" s="27" t="str">
        <f aca="false">IFERROR(O1239/K1239,"")</f>
        <v/>
      </c>
      <c r="Z1239" s="27" t="str">
        <f aca="false">IFERROR(P1239/O1239,"")</f>
        <v/>
      </c>
      <c r="AA1239" s="27" t="str">
        <f aca="false">IFERROR(Q1239/P1239,"")</f>
        <v/>
      </c>
      <c r="AB1239" s="25" t="str">
        <f aca="false">IFERROR(T1239/P1239,"")</f>
        <v/>
      </c>
      <c r="AC1239" s="25" t="str">
        <f aca="false">IFERROR(T1239/Q1239,"")</f>
        <v/>
      </c>
      <c r="AD1239" s="25" t="str">
        <f aca="false">IFERROR(R1239/Q1239,"")</f>
        <v/>
      </c>
      <c r="AE1239" s="28" t="str">
        <f aca="false">IFERROR(R1239/T1239,"")</f>
        <v/>
      </c>
      <c r="AF1239" s="29" t="str">
        <f aca="false">IF(A1239="","",IF(OR(O1239&gt;K1239,P1239&gt;O1239,Q1239&gt;P1239,K1239&gt;J1239),"CHECK","OK"))</f>
        <v/>
      </c>
    </row>
    <row r="1240" customFormat="false" ht="15" hidden="false" customHeight="false" outlineLevel="0" collapsed="false">
      <c r="A1240" s="21"/>
      <c r="B1240" s="4"/>
      <c r="C1240" s="4"/>
      <c r="D1240" s="4"/>
      <c r="E1240" s="16"/>
      <c r="F1240" s="16"/>
      <c r="G1240" s="14"/>
      <c r="H1240" s="14"/>
      <c r="I1240" s="14"/>
      <c r="J1240" s="14"/>
      <c r="K1240" s="14"/>
      <c r="L1240" s="14"/>
      <c r="M1240" s="14"/>
      <c r="N1240" s="14"/>
      <c r="O1240" s="14"/>
      <c r="P1240" s="14"/>
      <c r="Q1240" s="14"/>
      <c r="R1240" s="16"/>
      <c r="S1240" s="24"/>
      <c r="T1240" s="25" t="str">
        <f aca="false">IF(A1240="","",E1240+F1240)</f>
        <v/>
      </c>
      <c r="U1240" s="26" t="str">
        <f aca="false">IFERROR(H1240/G1240,"")</f>
        <v/>
      </c>
      <c r="V1240" s="27" t="str">
        <f aca="false">IFERROR(J1240/I1240,"")</f>
        <v/>
      </c>
      <c r="W1240" s="27" t="str">
        <f aca="false">IFERROR(K1240/J1240,"")</f>
        <v/>
      </c>
      <c r="X1240" s="25" t="str">
        <f aca="false">IFERROR(T1240/K1240,"")</f>
        <v/>
      </c>
      <c r="Y1240" s="27" t="str">
        <f aca="false">IFERROR(O1240/K1240,"")</f>
        <v/>
      </c>
      <c r="Z1240" s="27" t="str">
        <f aca="false">IFERROR(P1240/O1240,"")</f>
        <v/>
      </c>
      <c r="AA1240" s="27" t="str">
        <f aca="false">IFERROR(Q1240/P1240,"")</f>
        <v/>
      </c>
      <c r="AB1240" s="25" t="str">
        <f aca="false">IFERROR(T1240/P1240,"")</f>
        <v/>
      </c>
      <c r="AC1240" s="25" t="str">
        <f aca="false">IFERROR(T1240/Q1240,"")</f>
        <v/>
      </c>
      <c r="AD1240" s="25" t="str">
        <f aca="false">IFERROR(R1240/Q1240,"")</f>
        <v/>
      </c>
      <c r="AE1240" s="28" t="str">
        <f aca="false">IFERROR(R1240/T1240,"")</f>
        <v/>
      </c>
      <c r="AF1240" s="29" t="str">
        <f aca="false">IF(A1240="","",IF(OR(O1240&gt;K1240,P1240&gt;O1240,Q1240&gt;P1240,K1240&gt;J1240),"CHECK","OK"))</f>
        <v/>
      </c>
    </row>
    <row r="1241" customFormat="false" ht="15" hidden="false" customHeight="false" outlineLevel="0" collapsed="false">
      <c r="A1241" s="21"/>
      <c r="B1241" s="4"/>
      <c r="C1241" s="4"/>
      <c r="D1241" s="4"/>
      <c r="E1241" s="16"/>
      <c r="F1241" s="16"/>
      <c r="G1241" s="14"/>
      <c r="H1241" s="14"/>
      <c r="I1241" s="14"/>
      <c r="J1241" s="14"/>
      <c r="K1241" s="14"/>
      <c r="L1241" s="14"/>
      <c r="M1241" s="14"/>
      <c r="N1241" s="14"/>
      <c r="O1241" s="14"/>
      <c r="P1241" s="14"/>
      <c r="Q1241" s="14"/>
      <c r="R1241" s="16"/>
      <c r="S1241" s="24"/>
      <c r="T1241" s="25" t="str">
        <f aca="false">IF(A1241="","",E1241+F1241)</f>
        <v/>
      </c>
      <c r="U1241" s="26" t="str">
        <f aca="false">IFERROR(H1241/G1241,"")</f>
        <v/>
      </c>
      <c r="V1241" s="27" t="str">
        <f aca="false">IFERROR(J1241/I1241,"")</f>
        <v/>
      </c>
      <c r="W1241" s="27" t="str">
        <f aca="false">IFERROR(K1241/J1241,"")</f>
        <v/>
      </c>
      <c r="X1241" s="25" t="str">
        <f aca="false">IFERROR(T1241/K1241,"")</f>
        <v/>
      </c>
      <c r="Y1241" s="27" t="str">
        <f aca="false">IFERROR(O1241/K1241,"")</f>
        <v/>
      </c>
      <c r="Z1241" s="27" t="str">
        <f aca="false">IFERROR(P1241/O1241,"")</f>
        <v/>
      </c>
      <c r="AA1241" s="27" t="str">
        <f aca="false">IFERROR(Q1241/P1241,"")</f>
        <v/>
      </c>
      <c r="AB1241" s="25" t="str">
        <f aca="false">IFERROR(T1241/P1241,"")</f>
        <v/>
      </c>
      <c r="AC1241" s="25" t="str">
        <f aca="false">IFERROR(T1241/Q1241,"")</f>
        <v/>
      </c>
      <c r="AD1241" s="25" t="str">
        <f aca="false">IFERROR(R1241/Q1241,"")</f>
        <v/>
      </c>
      <c r="AE1241" s="28" t="str">
        <f aca="false">IFERROR(R1241/T1241,"")</f>
        <v/>
      </c>
      <c r="AF1241" s="29" t="str">
        <f aca="false">IF(A1241="","",IF(OR(O1241&gt;K1241,P1241&gt;O1241,Q1241&gt;P1241,K1241&gt;J1241),"CHECK","OK"))</f>
        <v/>
      </c>
    </row>
    <row r="1242" customFormat="false" ht="15" hidden="false" customHeight="false" outlineLevel="0" collapsed="false">
      <c r="A1242" s="21"/>
      <c r="B1242" s="4"/>
      <c r="C1242" s="4"/>
      <c r="D1242" s="4"/>
      <c r="E1242" s="16"/>
      <c r="F1242" s="16"/>
      <c r="G1242" s="14"/>
      <c r="H1242" s="14"/>
      <c r="I1242" s="14"/>
      <c r="J1242" s="14"/>
      <c r="K1242" s="14"/>
      <c r="L1242" s="14"/>
      <c r="M1242" s="14"/>
      <c r="N1242" s="14"/>
      <c r="O1242" s="14"/>
      <c r="P1242" s="14"/>
      <c r="Q1242" s="14"/>
      <c r="R1242" s="16"/>
      <c r="S1242" s="24"/>
      <c r="T1242" s="25" t="str">
        <f aca="false">IF(A1242="","",E1242+F1242)</f>
        <v/>
      </c>
      <c r="U1242" s="26" t="str">
        <f aca="false">IFERROR(H1242/G1242,"")</f>
        <v/>
      </c>
      <c r="V1242" s="27" t="str">
        <f aca="false">IFERROR(J1242/I1242,"")</f>
        <v/>
      </c>
      <c r="W1242" s="27" t="str">
        <f aca="false">IFERROR(K1242/J1242,"")</f>
        <v/>
      </c>
      <c r="X1242" s="25" t="str">
        <f aca="false">IFERROR(T1242/K1242,"")</f>
        <v/>
      </c>
      <c r="Y1242" s="27" t="str">
        <f aca="false">IFERROR(O1242/K1242,"")</f>
        <v/>
      </c>
      <c r="Z1242" s="27" t="str">
        <f aca="false">IFERROR(P1242/O1242,"")</f>
        <v/>
      </c>
      <c r="AA1242" s="27" t="str">
        <f aca="false">IFERROR(Q1242/P1242,"")</f>
        <v/>
      </c>
      <c r="AB1242" s="25" t="str">
        <f aca="false">IFERROR(T1242/P1242,"")</f>
        <v/>
      </c>
      <c r="AC1242" s="25" t="str">
        <f aca="false">IFERROR(T1242/Q1242,"")</f>
        <v/>
      </c>
      <c r="AD1242" s="25" t="str">
        <f aca="false">IFERROR(R1242/Q1242,"")</f>
        <v/>
      </c>
      <c r="AE1242" s="28" t="str">
        <f aca="false">IFERROR(R1242/T1242,"")</f>
        <v/>
      </c>
      <c r="AF1242" s="29" t="str">
        <f aca="false">IF(A1242="","",IF(OR(O1242&gt;K1242,P1242&gt;O1242,Q1242&gt;P1242,K1242&gt;J1242),"CHECK","OK"))</f>
        <v/>
      </c>
    </row>
    <row r="1243" customFormat="false" ht="15" hidden="false" customHeight="false" outlineLevel="0" collapsed="false">
      <c r="A1243" s="21"/>
      <c r="B1243" s="4"/>
      <c r="C1243" s="4"/>
      <c r="D1243" s="4"/>
      <c r="E1243" s="16"/>
      <c r="F1243" s="16"/>
      <c r="G1243" s="14"/>
      <c r="H1243" s="14"/>
      <c r="I1243" s="14"/>
      <c r="J1243" s="14"/>
      <c r="K1243" s="14"/>
      <c r="L1243" s="14"/>
      <c r="M1243" s="14"/>
      <c r="N1243" s="14"/>
      <c r="O1243" s="14"/>
      <c r="P1243" s="14"/>
      <c r="Q1243" s="14"/>
      <c r="R1243" s="16"/>
      <c r="S1243" s="24"/>
      <c r="T1243" s="25" t="str">
        <f aca="false">IF(A1243="","",E1243+F1243)</f>
        <v/>
      </c>
      <c r="U1243" s="26" t="str">
        <f aca="false">IFERROR(H1243/G1243,"")</f>
        <v/>
      </c>
      <c r="V1243" s="27" t="str">
        <f aca="false">IFERROR(J1243/I1243,"")</f>
        <v/>
      </c>
      <c r="W1243" s="27" t="str">
        <f aca="false">IFERROR(K1243/J1243,"")</f>
        <v/>
      </c>
      <c r="X1243" s="25" t="str">
        <f aca="false">IFERROR(T1243/K1243,"")</f>
        <v/>
      </c>
      <c r="Y1243" s="27" t="str">
        <f aca="false">IFERROR(O1243/K1243,"")</f>
        <v/>
      </c>
      <c r="Z1243" s="27" t="str">
        <f aca="false">IFERROR(P1243/O1243,"")</f>
        <v/>
      </c>
      <c r="AA1243" s="27" t="str">
        <f aca="false">IFERROR(Q1243/P1243,"")</f>
        <v/>
      </c>
      <c r="AB1243" s="25" t="str">
        <f aca="false">IFERROR(T1243/P1243,"")</f>
        <v/>
      </c>
      <c r="AC1243" s="25" t="str">
        <f aca="false">IFERROR(T1243/Q1243,"")</f>
        <v/>
      </c>
      <c r="AD1243" s="25" t="str">
        <f aca="false">IFERROR(R1243/Q1243,"")</f>
        <v/>
      </c>
      <c r="AE1243" s="28" t="str">
        <f aca="false">IFERROR(R1243/T1243,"")</f>
        <v/>
      </c>
      <c r="AF1243" s="29" t="str">
        <f aca="false">IF(A1243="","",IF(OR(O1243&gt;K1243,P1243&gt;O1243,Q1243&gt;P1243,K1243&gt;J1243),"CHECK","OK"))</f>
        <v/>
      </c>
    </row>
    <row r="1244" customFormat="false" ht="15" hidden="false" customHeight="false" outlineLevel="0" collapsed="false">
      <c r="A1244" s="21"/>
      <c r="B1244" s="4"/>
      <c r="C1244" s="4"/>
      <c r="D1244" s="4"/>
      <c r="E1244" s="16"/>
      <c r="F1244" s="16"/>
      <c r="G1244" s="14"/>
      <c r="H1244" s="14"/>
      <c r="I1244" s="14"/>
      <c r="J1244" s="14"/>
      <c r="K1244" s="14"/>
      <c r="L1244" s="14"/>
      <c r="M1244" s="14"/>
      <c r="N1244" s="14"/>
      <c r="O1244" s="14"/>
      <c r="P1244" s="14"/>
      <c r="Q1244" s="14"/>
      <c r="R1244" s="16"/>
      <c r="S1244" s="24"/>
      <c r="T1244" s="25" t="str">
        <f aca="false">IF(A1244="","",E1244+F1244)</f>
        <v/>
      </c>
      <c r="U1244" s="26" t="str">
        <f aca="false">IFERROR(H1244/G1244,"")</f>
        <v/>
      </c>
      <c r="V1244" s="27" t="str">
        <f aca="false">IFERROR(J1244/I1244,"")</f>
        <v/>
      </c>
      <c r="W1244" s="27" t="str">
        <f aca="false">IFERROR(K1244/J1244,"")</f>
        <v/>
      </c>
      <c r="X1244" s="25" t="str">
        <f aca="false">IFERROR(T1244/K1244,"")</f>
        <v/>
      </c>
      <c r="Y1244" s="27" t="str">
        <f aca="false">IFERROR(O1244/K1244,"")</f>
        <v/>
      </c>
      <c r="Z1244" s="27" t="str">
        <f aca="false">IFERROR(P1244/O1244,"")</f>
        <v/>
      </c>
      <c r="AA1244" s="27" t="str">
        <f aca="false">IFERROR(Q1244/P1244,"")</f>
        <v/>
      </c>
      <c r="AB1244" s="25" t="str">
        <f aca="false">IFERROR(T1244/P1244,"")</f>
        <v/>
      </c>
      <c r="AC1244" s="25" t="str">
        <f aca="false">IFERROR(T1244/Q1244,"")</f>
        <v/>
      </c>
      <c r="AD1244" s="25" t="str">
        <f aca="false">IFERROR(R1244/Q1244,"")</f>
        <v/>
      </c>
      <c r="AE1244" s="28" t="str">
        <f aca="false">IFERROR(R1244/T1244,"")</f>
        <v/>
      </c>
      <c r="AF1244" s="29" t="str">
        <f aca="false">IF(A1244="","",IF(OR(O1244&gt;K1244,P1244&gt;O1244,Q1244&gt;P1244,K1244&gt;J1244),"CHECK","OK"))</f>
        <v/>
      </c>
    </row>
    <row r="1245" customFormat="false" ht="15" hidden="false" customHeight="false" outlineLevel="0" collapsed="false">
      <c r="A1245" s="21"/>
      <c r="B1245" s="4"/>
      <c r="C1245" s="4"/>
      <c r="D1245" s="4"/>
      <c r="E1245" s="16"/>
      <c r="F1245" s="16"/>
      <c r="G1245" s="14"/>
      <c r="H1245" s="14"/>
      <c r="I1245" s="14"/>
      <c r="J1245" s="14"/>
      <c r="K1245" s="14"/>
      <c r="L1245" s="14"/>
      <c r="M1245" s="14"/>
      <c r="N1245" s="14"/>
      <c r="O1245" s="14"/>
      <c r="P1245" s="14"/>
      <c r="Q1245" s="14"/>
      <c r="R1245" s="16"/>
      <c r="S1245" s="24"/>
      <c r="T1245" s="25" t="str">
        <f aca="false">IF(A1245="","",E1245+F1245)</f>
        <v/>
      </c>
      <c r="U1245" s="26" t="str">
        <f aca="false">IFERROR(H1245/G1245,"")</f>
        <v/>
      </c>
      <c r="V1245" s="27" t="str">
        <f aca="false">IFERROR(J1245/I1245,"")</f>
        <v/>
      </c>
      <c r="W1245" s="27" t="str">
        <f aca="false">IFERROR(K1245/J1245,"")</f>
        <v/>
      </c>
      <c r="X1245" s="25" t="str">
        <f aca="false">IFERROR(T1245/K1245,"")</f>
        <v/>
      </c>
      <c r="Y1245" s="27" t="str">
        <f aca="false">IFERROR(O1245/K1245,"")</f>
        <v/>
      </c>
      <c r="Z1245" s="27" t="str">
        <f aca="false">IFERROR(P1245/O1245,"")</f>
        <v/>
      </c>
      <c r="AA1245" s="27" t="str">
        <f aca="false">IFERROR(Q1245/P1245,"")</f>
        <v/>
      </c>
      <c r="AB1245" s="25" t="str">
        <f aca="false">IFERROR(T1245/P1245,"")</f>
        <v/>
      </c>
      <c r="AC1245" s="25" t="str">
        <f aca="false">IFERROR(T1245/Q1245,"")</f>
        <v/>
      </c>
      <c r="AD1245" s="25" t="str">
        <f aca="false">IFERROR(R1245/Q1245,"")</f>
        <v/>
      </c>
      <c r="AE1245" s="28" t="str">
        <f aca="false">IFERROR(R1245/T1245,"")</f>
        <v/>
      </c>
      <c r="AF1245" s="29" t="str">
        <f aca="false">IF(A1245="","",IF(OR(O1245&gt;K1245,P1245&gt;O1245,Q1245&gt;P1245,K1245&gt;J1245),"CHECK","OK"))</f>
        <v/>
      </c>
    </row>
    <row r="1246" customFormat="false" ht="15" hidden="false" customHeight="false" outlineLevel="0" collapsed="false">
      <c r="A1246" s="21"/>
      <c r="B1246" s="4"/>
      <c r="C1246" s="4"/>
      <c r="D1246" s="4"/>
      <c r="E1246" s="16"/>
      <c r="F1246" s="16"/>
      <c r="G1246" s="14"/>
      <c r="H1246" s="14"/>
      <c r="I1246" s="14"/>
      <c r="J1246" s="14"/>
      <c r="K1246" s="14"/>
      <c r="L1246" s="14"/>
      <c r="M1246" s="14"/>
      <c r="N1246" s="14"/>
      <c r="O1246" s="14"/>
      <c r="P1246" s="14"/>
      <c r="Q1246" s="14"/>
      <c r="R1246" s="16"/>
      <c r="S1246" s="24"/>
      <c r="T1246" s="25" t="str">
        <f aca="false">IF(A1246="","",E1246+F1246)</f>
        <v/>
      </c>
      <c r="U1246" s="26" t="str">
        <f aca="false">IFERROR(H1246/G1246,"")</f>
        <v/>
      </c>
      <c r="V1246" s="27" t="str">
        <f aca="false">IFERROR(J1246/I1246,"")</f>
        <v/>
      </c>
      <c r="W1246" s="27" t="str">
        <f aca="false">IFERROR(K1246/J1246,"")</f>
        <v/>
      </c>
      <c r="X1246" s="25" t="str">
        <f aca="false">IFERROR(T1246/K1246,"")</f>
        <v/>
      </c>
      <c r="Y1246" s="27" t="str">
        <f aca="false">IFERROR(O1246/K1246,"")</f>
        <v/>
      </c>
      <c r="Z1246" s="27" t="str">
        <f aca="false">IFERROR(P1246/O1246,"")</f>
        <v/>
      </c>
      <c r="AA1246" s="27" t="str">
        <f aca="false">IFERROR(Q1246/P1246,"")</f>
        <v/>
      </c>
      <c r="AB1246" s="25" t="str">
        <f aca="false">IFERROR(T1246/P1246,"")</f>
        <v/>
      </c>
      <c r="AC1246" s="25" t="str">
        <f aca="false">IFERROR(T1246/Q1246,"")</f>
        <v/>
      </c>
      <c r="AD1246" s="25" t="str">
        <f aca="false">IFERROR(R1246/Q1246,"")</f>
        <v/>
      </c>
      <c r="AE1246" s="28" t="str">
        <f aca="false">IFERROR(R1246/T1246,"")</f>
        <v/>
      </c>
      <c r="AF1246" s="29" t="str">
        <f aca="false">IF(A1246="","",IF(OR(O1246&gt;K1246,P1246&gt;O1246,Q1246&gt;P1246,K1246&gt;J1246),"CHECK","OK"))</f>
        <v/>
      </c>
    </row>
    <row r="1247" customFormat="false" ht="15" hidden="false" customHeight="false" outlineLevel="0" collapsed="false">
      <c r="A1247" s="21"/>
      <c r="B1247" s="4"/>
      <c r="C1247" s="4"/>
      <c r="D1247" s="4"/>
      <c r="E1247" s="16"/>
      <c r="F1247" s="16"/>
      <c r="G1247" s="14"/>
      <c r="H1247" s="14"/>
      <c r="I1247" s="14"/>
      <c r="J1247" s="14"/>
      <c r="K1247" s="14"/>
      <c r="L1247" s="14"/>
      <c r="M1247" s="14"/>
      <c r="N1247" s="14"/>
      <c r="O1247" s="14"/>
      <c r="P1247" s="14"/>
      <c r="Q1247" s="14"/>
      <c r="R1247" s="16"/>
      <c r="S1247" s="24"/>
      <c r="T1247" s="25" t="str">
        <f aca="false">IF(A1247="","",E1247+F1247)</f>
        <v/>
      </c>
      <c r="U1247" s="26" t="str">
        <f aca="false">IFERROR(H1247/G1247,"")</f>
        <v/>
      </c>
      <c r="V1247" s="27" t="str">
        <f aca="false">IFERROR(J1247/I1247,"")</f>
        <v/>
      </c>
      <c r="W1247" s="27" t="str">
        <f aca="false">IFERROR(K1247/J1247,"")</f>
        <v/>
      </c>
      <c r="X1247" s="25" t="str">
        <f aca="false">IFERROR(T1247/K1247,"")</f>
        <v/>
      </c>
      <c r="Y1247" s="27" t="str">
        <f aca="false">IFERROR(O1247/K1247,"")</f>
        <v/>
      </c>
      <c r="Z1247" s="27" t="str">
        <f aca="false">IFERROR(P1247/O1247,"")</f>
        <v/>
      </c>
      <c r="AA1247" s="27" t="str">
        <f aca="false">IFERROR(Q1247/P1247,"")</f>
        <v/>
      </c>
      <c r="AB1247" s="25" t="str">
        <f aca="false">IFERROR(T1247/P1247,"")</f>
        <v/>
      </c>
      <c r="AC1247" s="25" t="str">
        <f aca="false">IFERROR(T1247/Q1247,"")</f>
        <v/>
      </c>
      <c r="AD1247" s="25" t="str">
        <f aca="false">IFERROR(R1247/Q1247,"")</f>
        <v/>
      </c>
      <c r="AE1247" s="28" t="str">
        <f aca="false">IFERROR(R1247/T1247,"")</f>
        <v/>
      </c>
      <c r="AF1247" s="29" t="str">
        <f aca="false">IF(A1247="","",IF(OR(O1247&gt;K1247,P1247&gt;O1247,Q1247&gt;P1247,K1247&gt;J1247),"CHECK","OK"))</f>
        <v/>
      </c>
    </row>
    <row r="1248" customFormat="false" ht="15" hidden="false" customHeight="false" outlineLevel="0" collapsed="false">
      <c r="A1248" s="21"/>
      <c r="B1248" s="4"/>
      <c r="C1248" s="4"/>
      <c r="D1248" s="4"/>
      <c r="E1248" s="16"/>
      <c r="F1248" s="16"/>
      <c r="G1248" s="14"/>
      <c r="H1248" s="14"/>
      <c r="I1248" s="14"/>
      <c r="J1248" s="14"/>
      <c r="K1248" s="14"/>
      <c r="L1248" s="14"/>
      <c r="M1248" s="14"/>
      <c r="N1248" s="14"/>
      <c r="O1248" s="14"/>
      <c r="P1248" s="14"/>
      <c r="Q1248" s="14"/>
      <c r="R1248" s="16"/>
      <c r="S1248" s="24"/>
      <c r="T1248" s="25" t="str">
        <f aca="false">IF(A1248="","",E1248+F1248)</f>
        <v/>
      </c>
      <c r="U1248" s="26" t="str">
        <f aca="false">IFERROR(H1248/G1248,"")</f>
        <v/>
      </c>
      <c r="V1248" s="27" t="str">
        <f aca="false">IFERROR(J1248/I1248,"")</f>
        <v/>
      </c>
      <c r="W1248" s="27" t="str">
        <f aca="false">IFERROR(K1248/J1248,"")</f>
        <v/>
      </c>
      <c r="X1248" s="25" t="str">
        <f aca="false">IFERROR(T1248/K1248,"")</f>
        <v/>
      </c>
      <c r="Y1248" s="27" t="str">
        <f aca="false">IFERROR(O1248/K1248,"")</f>
        <v/>
      </c>
      <c r="Z1248" s="27" t="str">
        <f aca="false">IFERROR(P1248/O1248,"")</f>
        <v/>
      </c>
      <c r="AA1248" s="27" t="str">
        <f aca="false">IFERROR(Q1248/P1248,"")</f>
        <v/>
      </c>
      <c r="AB1248" s="25" t="str">
        <f aca="false">IFERROR(T1248/P1248,"")</f>
        <v/>
      </c>
      <c r="AC1248" s="25" t="str">
        <f aca="false">IFERROR(T1248/Q1248,"")</f>
        <v/>
      </c>
      <c r="AD1248" s="25" t="str">
        <f aca="false">IFERROR(R1248/Q1248,"")</f>
        <v/>
      </c>
      <c r="AE1248" s="28" t="str">
        <f aca="false">IFERROR(R1248/T1248,"")</f>
        <v/>
      </c>
      <c r="AF1248" s="29" t="str">
        <f aca="false">IF(A1248="","",IF(OR(O1248&gt;K1248,P1248&gt;O1248,Q1248&gt;P1248,K1248&gt;J1248),"CHECK","OK"))</f>
        <v/>
      </c>
    </row>
    <row r="1249" customFormat="false" ht="15" hidden="false" customHeight="false" outlineLevel="0" collapsed="false">
      <c r="A1249" s="21"/>
      <c r="B1249" s="4"/>
      <c r="C1249" s="4"/>
      <c r="D1249" s="4"/>
      <c r="E1249" s="16"/>
      <c r="F1249" s="16"/>
      <c r="G1249" s="14"/>
      <c r="H1249" s="14"/>
      <c r="I1249" s="14"/>
      <c r="J1249" s="14"/>
      <c r="K1249" s="14"/>
      <c r="L1249" s="14"/>
      <c r="M1249" s="14"/>
      <c r="N1249" s="14"/>
      <c r="O1249" s="14"/>
      <c r="P1249" s="14"/>
      <c r="Q1249" s="14"/>
      <c r="R1249" s="16"/>
      <c r="S1249" s="24"/>
      <c r="T1249" s="25" t="str">
        <f aca="false">IF(A1249="","",E1249+F1249)</f>
        <v/>
      </c>
      <c r="U1249" s="26" t="str">
        <f aca="false">IFERROR(H1249/G1249,"")</f>
        <v/>
      </c>
      <c r="V1249" s="27" t="str">
        <f aca="false">IFERROR(J1249/I1249,"")</f>
        <v/>
      </c>
      <c r="W1249" s="27" t="str">
        <f aca="false">IFERROR(K1249/J1249,"")</f>
        <v/>
      </c>
      <c r="X1249" s="25" t="str">
        <f aca="false">IFERROR(T1249/K1249,"")</f>
        <v/>
      </c>
      <c r="Y1249" s="27" t="str">
        <f aca="false">IFERROR(O1249/K1249,"")</f>
        <v/>
      </c>
      <c r="Z1249" s="27" t="str">
        <f aca="false">IFERROR(P1249/O1249,"")</f>
        <v/>
      </c>
      <c r="AA1249" s="27" t="str">
        <f aca="false">IFERROR(Q1249/P1249,"")</f>
        <v/>
      </c>
      <c r="AB1249" s="25" t="str">
        <f aca="false">IFERROR(T1249/P1249,"")</f>
        <v/>
      </c>
      <c r="AC1249" s="25" t="str">
        <f aca="false">IFERROR(T1249/Q1249,"")</f>
        <v/>
      </c>
      <c r="AD1249" s="25" t="str">
        <f aca="false">IFERROR(R1249/Q1249,"")</f>
        <v/>
      </c>
      <c r="AE1249" s="28" t="str">
        <f aca="false">IFERROR(R1249/T1249,"")</f>
        <v/>
      </c>
      <c r="AF1249" s="29" t="str">
        <f aca="false">IF(A1249="","",IF(OR(O1249&gt;K1249,P1249&gt;O1249,Q1249&gt;P1249,K1249&gt;J1249),"CHECK","OK"))</f>
        <v/>
      </c>
    </row>
    <row r="1250" customFormat="false" ht="15" hidden="false" customHeight="false" outlineLevel="0" collapsed="false">
      <c r="A1250" s="21"/>
      <c r="B1250" s="4"/>
      <c r="C1250" s="4"/>
      <c r="D1250" s="4"/>
      <c r="E1250" s="16"/>
      <c r="F1250" s="16"/>
      <c r="G1250" s="14"/>
      <c r="H1250" s="14"/>
      <c r="I1250" s="14"/>
      <c r="J1250" s="14"/>
      <c r="K1250" s="14"/>
      <c r="L1250" s="14"/>
      <c r="M1250" s="14"/>
      <c r="N1250" s="14"/>
      <c r="O1250" s="14"/>
      <c r="P1250" s="14"/>
      <c r="Q1250" s="14"/>
      <c r="R1250" s="16"/>
      <c r="S1250" s="24"/>
      <c r="T1250" s="25" t="str">
        <f aca="false">IF(A1250="","",E1250+F1250)</f>
        <v/>
      </c>
      <c r="U1250" s="26" t="str">
        <f aca="false">IFERROR(H1250/G1250,"")</f>
        <v/>
      </c>
      <c r="V1250" s="27" t="str">
        <f aca="false">IFERROR(J1250/I1250,"")</f>
        <v/>
      </c>
      <c r="W1250" s="27" t="str">
        <f aca="false">IFERROR(K1250/J1250,"")</f>
        <v/>
      </c>
      <c r="X1250" s="25" t="str">
        <f aca="false">IFERROR(T1250/K1250,"")</f>
        <v/>
      </c>
      <c r="Y1250" s="27" t="str">
        <f aca="false">IFERROR(O1250/K1250,"")</f>
        <v/>
      </c>
      <c r="Z1250" s="27" t="str">
        <f aca="false">IFERROR(P1250/O1250,"")</f>
        <v/>
      </c>
      <c r="AA1250" s="27" t="str">
        <f aca="false">IFERROR(Q1250/P1250,"")</f>
        <v/>
      </c>
      <c r="AB1250" s="25" t="str">
        <f aca="false">IFERROR(T1250/P1250,"")</f>
        <v/>
      </c>
      <c r="AC1250" s="25" t="str">
        <f aca="false">IFERROR(T1250/Q1250,"")</f>
        <v/>
      </c>
      <c r="AD1250" s="25" t="str">
        <f aca="false">IFERROR(R1250/Q1250,"")</f>
        <v/>
      </c>
      <c r="AE1250" s="28" t="str">
        <f aca="false">IFERROR(R1250/T1250,"")</f>
        <v/>
      </c>
      <c r="AF1250" s="29" t="str">
        <f aca="false">IF(A1250="","",IF(OR(O1250&gt;K1250,P1250&gt;O1250,Q1250&gt;P1250,K1250&gt;J1250),"CHECK","OK"))</f>
        <v/>
      </c>
    </row>
    <row r="1251" customFormat="false" ht="15" hidden="false" customHeight="false" outlineLevel="0" collapsed="false">
      <c r="A1251" s="21"/>
      <c r="B1251" s="4"/>
      <c r="C1251" s="4"/>
      <c r="D1251" s="4"/>
      <c r="E1251" s="16"/>
      <c r="F1251" s="16"/>
      <c r="G1251" s="14"/>
      <c r="H1251" s="14"/>
      <c r="I1251" s="14"/>
      <c r="J1251" s="14"/>
      <c r="K1251" s="14"/>
      <c r="L1251" s="14"/>
      <c r="M1251" s="14"/>
      <c r="N1251" s="14"/>
      <c r="O1251" s="14"/>
      <c r="P1251" s="14"/>
      <c r="Q1251" s="14"/>
      <c r="R1251" s="16"/>
      <c r="S1251" s="24"/>
      <c r="T1251" s="25" t="str">
        <f aca="false">IF(A1251="","",E1251+F1251)</f>
        <v/>
      </c>
      <c r="U1251" s="26" t="str">
        <f aca="false">IFERROR(H1251/G1251,"")</f>
        <v/>
      </c>
      <c r="V1251" s="27" t="str">
        <f aca="false">IFERROR(J1251/I1251,"")</f>
        <v/>
      </c>
      <c r="W1251" s="27" t="str">
        <f aca="false">IFERROR(K1251/J1251,"")</f>
        <v/>
      </c>
      <c r="X1251" s="25" t="str">
        <f aca="false">IFERROR(T1251/K1251,"")</f>
        <v/>
      </c>
      <c r="Y1251" s="27" t="str">
        <f aca="false">IFERROR(O1251/K1251,"")</f>
        <v/>
      </c>
      <c r="Z1251" s="27" t="str">
        <f aca="false">IFERROR(P1251/O1251,"")</f>
        <v/>
      </c>
      <c r="AA1251" s="27" t="str">
        <f aca="false">IFERROR(Q1251/P1251,"")</f>
        <v/>
      </c>
      <c r="AB1251" s="25" t="str">
        <f aca="false">IFERROR(T1251/P1251,"")</f>
        <v/>
      </c>
      <c r="AC1251" s="25" t="str">
        <f aca="false">IFERROR(T1251/Q1251,"")</f>
        <v/>
      </c>
      <c r="AD1251" s="25" t="str">
        <f aca="false">IFERROR(R1251/Q1251,"")</f>
        <v/>
      </c>
      <c r="AE1251" s="28" t="str">
        <f aca="false">IFERROR(R1251/T1251,"")</f>
        <v/>
      </c>
      <c r="AF1251" s="29" t="str">
        <f aca="false">IF(A1251="","",IF(OR(O1251&gt;K1251,P1251&gt;O1251,Q1251&gt;P1251,K1251&gt;J1251),"CHECK","OK"))</f>
        <v/>
      </c>
    </row>
    <row r="1252" customFormat="false" ht="15" hidden="false" customHeight="false" outlineLevel="0" collapsed="false">
      <c r="A1252" s="21"/>
      <c r="B1252" s="4"/>
      <c r="C1252" s="4"/>
      <c r="D1252" s="4"/>
      <c r="E1252" s="16"/>
      <c r="F1252" s="16"/>
      <c r="G1252" s="14"/>
      <c r="H1252" s="14"/>
      <c r="I1252" s="14"/>
      <c r="J1252" s="14"/>
      <c r="K1252" s="14"/>
      <c r="L1252" s="14"/>
      <c r="M1252" s="14"/>
      <c r="N1252" s="14"/>
      <c r="O1252" s="14"/>
      <c r="P1252" s="14"/>
      <c r="Q1252" s="14"/>
      <c r="R1252" s="16"/>
      <c r="S1252" s="24"/>
      <c r="T1252" s="25" t="str">
        <f aca="false">IF(A1252="","",E1252+F1252)</f>
        <v/>
      </c>
      <c r="U1252" s="26" t="str">
        <f aca="false">IFERROR(H1252/G1252,"")</f>
        <v/>
      </c>
      <c r="V1252" s="27" t="str">
        <f aca="false">IFERROR(J1252/I1252,"")</f>
        <v/>
      </c>
      <c r="W1252" s="27" t="str">
        <f aca="false">IFERROR(K1252/J1252,"")</f>
        <v/>
      </c>
      <c r="X1252" s="25" t="str">
        <f aca="false">IFERROR(T1252/K1252,"")</f>
        <v/>
      </c>
      <c r="Y1252" s="27" t="str">
        <f aca="false">IFERROR(O1252/K1252,"")</f>
        <v/>
      </c>
      <c r="Z1252" s="27" t="str">
        <f aca="false">IFERROR(P1252/O1252,"")</f>
        <v/>
      </c>
      <c r="AA1252" s="27" t="str">
        <f aca="false">IFERROR(Q1252/P1252,"")</f>
        <v/>
      </c>
      <c r="AB1252" s="25" t="str">
        <f aca="false">IFERROR(T1252/P1252,"")</f>
        <v/>
      </c>
      <c r="AC1252" s="25" t="str">
        <f aca="false">IFERROR(T1252/Q1252,"")</f>
        <v/>
      </c>
      <c r="AD1252" s="25" t="str">
        <f aca="false">IFERROR(R1252/Q1252,"")</f>
        <v/>
      </c>
      <c r="AE1252" s="28" t="str">
        <f aca="false">IFERROR(R1252/T1252,"")</f>
        <v/>
      </c>
      <c r="AF1252" s="29" t="str">
        <f aca="false">IF(A1252="","",IF(OR(O1252&gt;K1252,P1252&gt;O1252,Q1252&gt;P1252,K1252&gt;J1252),"CHECK","OK"))</f>
        <v/>
      </c>
    </row>
    <row r="1253" customFormat="false" ht="15" hidden="false" customHeight="false" outlineLevel="0" collapsed="false">
      <c r="A1253" s="21"/>
      <c r="B1253" s="4"/>
      <c r="C1253" s="4"/>
      <c r="D1253" s="4"/>
      <c r="E1253" s="16"/>
      <c r="F1253" s="16"/>
      <c r="G1253" s="14"/>
      <c r="H1253" s="14"/>
      <c r="I1253" s="14"/>
      <c r="J1253" s="14"/>
      <c r="K1253" s="14"/>
      <c r="L1253" s="14"/>
      <c r="M1253" s="14"/>
      <c r="N1253" s="14"/>
      <c r="O1253" s="14"/>
      <c r="P1253" s="14"/>
      <c r="Q1253" s="14"/>
      <c r="R1253" s="16"/>
      <c r="S1253" s="24"/>
      <c r="T1253" s="25" t="str">
        <f aca="false">IF(A1253="","",E1253+F1253)</f>
        <v/>
      </c>
      <c r="U1253" s="26" t="str">
        <f aca="false">IFERROR(H1253/G1253,"")</f>
        <v/>
      </c>
      <c r="V1253" s="27" t="str">
        <f aca="false">IFERROR(J1253/I1253,"")</f>
        <v/>
      </c>
      <c r="W1253" s="27" t="str">
        <f aca="false">IFERROR(K1253/J1253,"")</f>
        <v/>
      </c>
      <c r="X1253" s="25" t="str">
        <f aca="false">IFERROR(T1253/K1253,"")</f>
        <v/>
      </c>
      <c r="Y1253" s="27" t="str">
        <f aca="false">IFERROR(O1253/K1253,"")</f>
        <v/>
      </c>
      <c r="Z1253" s="27" t="str">
        <f aca="false">IFERROR(P1253/O1253,"")</f>
        <v/>
      </c>
      <c r="AA1253" s="27" t="str">
        <f aca="false">IFERROR(Q1253/P1253,"")</f>
        <v/>
      </c>
      <c r="AB1253" s="25" t="str">
        <f aca="false">IFERROR(T1253/P1253,"")</f>
        <v/>
      </c>
      <c r="AC1253" s="25" t="str">
        <f aca="false">IFERROR(T1253/Q1253,"")</f>
        <v/>
      </c>
      <c r="AD1253" s="25" t="str">
        <f aca="false">IFERROR(R1253/Q1253,"")</f>
        <v/>
      </c>
      <c r="AE1253" s="28" t="str">
        <f aca="false">IFERROR(R1253/T1253,"")</f>
        <v/>
      </c>
      <c r="AF1253" s="29" t="str">
        <f aca="false">IF(A1253="","",IF(OR(O1253&gt;K1253,P1253&gt;O1253,Q1253&gt;P1253,K1253&gt;J1253),"CHECK","OK"))</f>
        <v/>
      </c>
    </row>
    <row r="1254" customFormat="false" ht="15" hidden="false" customHeight="false" outlineLevel="0" collapsed="false">
      <c r="A1254" s="21"/>
      <c r="B1254" s="4"/>
      <c r="C1254" s="4"/>
      <c r="D1254" s="4"/>
      <c r="E1254" s="16"/>
      <c r="F1254" s="16"/>
      <c r="G1254" s="14"/>
      <c r="H1254" s="14"/>
      <c r="I1254" s="14"/>
      <c r="J1254" s="14"/>
      <c r="K1254" s="14"/>
      <c r="L1254" s="14"/>
      <c r="M1254" s="14"/>
      <c r="N1254" s="14"/>
      <c r="O1254" s="14"/>
      <c r="P1254" s="14"/>
      <c r="Q1254" s="14"/>
      <c r="R1254" s="16"/>
      <c r="S1254" s="24"/>
      <c r="T1254" s="25" t="str">
        <f aca="false">IF(A1254="","",E1254+F1254)</f>
        <v/>
      </c>
      <c r="U1254" s="26" t="str">
        <f aca="false">IFERROR(H1254/G1254,"")</f>
        <v/>
      </c>
      <c r="V1254" s="27" t="str">
        <f aca="false">IFERROR(J1254/I1254,"")</f>
        <v/>
      </c>
      <c r="W1254" s="27" t="str">
        <f aca="false">IFERROR(K1254/J1254,"")</f>
        <v/>
      </c>
      <c r="X1254" s="25" t="str">
        <f aca="false">IFERROR(T1254/K1254,"")</f>
        <v/>
      </c>
      <c r="Y1254" s="27" t="str">
        <f aca="false">IFERROR(O1254/K1254,"")</f>
        <v/>
      </c>
      <c r="Z1254" s="27" t="str">
        <f aca="false">IFERROR(P1254/O1254,"")</f>
        <v/>
      </c>
      <c r="AA1254" s="27" t="str">
        <f aca="false">IFERROR(Q1254/P1254,"")</f>
        <v/>
      </c>
      <c r="AB1254" s="25" t="str">
        <f aca="false">IFERROR(T1254/P1254,"")</f>
        <v/>
      </c>
      <c r="AC1254" s="25" t="str">
        <f aca="false">IFERROR(T1254/Q1254,"")</f>
        <v/>
      </c>
      <c r="AD1254" s="25" t="str">
        <f aca="false">IFERROR(R1254/Q1254,"")</f>
        <v/>
      </c>
      <c r="AE1254" s="28" t="str">
        <f aca="false">IFERROR(R1254/T1254,"")</f>
        <v/>
      </c>
      <c r="AF1254" s="29" t="str">
        <f aca="false">IF(A1254="","",IF(OR(O1254&gt;K1254,P1254&gt;O1254,Q1254&gt;P1254,K1254&gt;J1254),"CHECK","OK"))</f>
        <v/>
      </c>
    </row>
    <row r="1255" customFormat="false" ht="15" hidden="false" customHeight="false" outlineLevel="0" collapsed="false">
      <c r="A1255" s="21"/>
      <c r="B1255" s="4"/>
      <c r="C1255" s="4"/>
      <c r="D1255" s="4"/>
      <c r="E1255" s="16"/>
      <c r="F1255" s="16"/>
      <c r="G1255" s="14"/>
      <c r="H1255" s="14"/>
      <c r="I1255" s="14"/>
      <c r="J1255" s="14"/>
      <c r="K1255" s="14"/>
      <c r="L1255" s="14"/>
      <c r="M1255" s="14"/>
      <c r="N1255" s="14"/>
      <c r="O1255" s="14"/>
      <c r="P1255" s="14"/>
      <c r="Q1255" s="14"/>
      <c r="R1255" s="16"/>
      <c r="S1255" s="24"/>
      <c r="T1255" s="25" t="str">
        <f aca="false">IF(A1255="","",E1255+F1255)</f>
        <v/>
      </c>
      <c r="U1255" s="26" t="str">
        <f aca="false">IFERROR(H1255/G1255,"")</f>
        <v/>
      </c>
      <c r="V1255" s="27" t="str">
        <f aca="false">IFERROR(J1255/I1255,"")</f>
        <v/>
      </c>
      <c r="W1255" s="27" t="str">
        <f aca="false">IFERROR(K1255/J1255,"")</f>
        <v/>
      </c>
      <c r="X1255" s="25" t="str">
        <f aca="false">IFERROR(T1255/K1255,"")</f>
        <v/>
      </c>
      <c r="Y1255" s="27" t="str">
        <f aca="false">IFERROR(O1255/K1255,"")</f>
        <v/>
      </c>
      <c r="Z1255" s="27" t="str">
        <f aca="false">IFERROR(P1255/O1255,"")</f>
        <v/>
      </c>
      <c r="AA1255" s="27" t="str">
        <f aca="false">IFERROR(Q1255/P1255,"")</f>
        <v/>
      </c>
      <c r="AB1255" s="25" t="str">
        <f aca="false">IFERROR(T1255/P1255,"")</f>
        <v/>
      </c>
      <c r="AC1255" s="25" t="str">
        <f aca="false">IFERROR(T1255/Q1255,"")</f>
        <v/>
      </c>
      <c r="AD1255" s="25" t="str">
        <f aca="false">IFERROR(R1255/Q1255,"")</f>
        <v/>
      </c>
      <c r="AE1255" s="28" t="str">
        <f aca="false">IFERROR(R1255/T1255,"")</f>
        <v/>
      </c>
      <c r="AF1255" s="29" t="str">
        <f aca="false">IF(A1255="","",IF(OR(O1255&gt;K1255,P1255&gt;O1255,Q1255&gt;P1255,K1255&gt;J1255),"CHECK","OK"))</f>
        <v/>
      </c>
    </row>
    <row r="1256" customFormat="false" ht="15" hidden="false" customHeight="false" outlineLevel="0" collapsed="false">
      <c r="A1256" s="21"/>
      <c r="B1256" s="4"/>
      <c r="C1256" s="4"/>
      <c r="D1256" s="4"/>
      <c r="E1256" s="16"/>
      <c r="F1256" s="16"/>
      <c r="G1256" s="14"/>
      <c r="H1256" s="14"/>
      <c r="I1256" s="14"/>
      <c r="J1256" s="14"/>
      <c r="K1256" s="14"/>
      <c r="L1256" s="14"/>
      <c r="M1256" s="14"/>
      <c r="N1256" s="14"/>
      <c r="O1256" s="14"/>
      <c r="P1256" s="14"/>
      <c r="Q1256" s="14"/>
      <c r="R1256" s="16"/>
      <c r="S1256" s="24"/>
      <c r="T1256" s="25" t="str">
        <f aca="false">IF(A1256="","",E1256+F1256)</f>
        <v/>
      </c>
      <c r="U1256" s="26" t="str">
        <f aca="false">IFERROR(H1256/G1256,"")</f>
        <v/>
      </c>
      <c r="V1256" s="27" t="str">
        <f aca="false">IFERROR(J1256/I1256,"")</f>
        <v/>
      </c>
      <c r="W1256" s="27" t="str">
        <f aca="false">IFERROR(K1256/J1256,"")</f>
        <v/>
      </c>
      <c r="X1256" s="25" t="str">
        <f aca="false">IFERROR(T1256/K1256,"")</f>
        <v/>
      </c>
      <c r="Y1256" s="27" t="str">
        <f aca="false">IFERROR(O1256/K1256,"")</f>
        <v/>
      </c>
      <c r="Z1256" s="27" t="str">
        <f aca="false">IFERROR(P1256/O1256,"")</f>
        <v/>
      </c>
      <c r="AA1256" s="27" t="str">
        <f aca="false">IFERROR(Q1256/P1256,"")</f>
        <v/>
      </c>
      <c r="AB1256" s="25" t="str">
        <f aca="false">IFERROR(T1256/P1256,"")</f>
        <v/>
      </c>
      <c r="AC1256" s="25" t="str">
        <f aca="false">IFERROR(T1256/Q1256,"")</f>
        <v/>
      </c>
      <c r="AD1256" s="25" t="str">
        <f aca="false">IFERROR(R1256/Q1256,"")</f>
        <v/>
      </c>
      <c r="AE1256" s="28" t="str">
        <f aca="false">IFERROR(R1256/T1256,"")</f>
        <v/>
      </c>
      <c r="AF1256" s="29" t="str">
        <f aca="false">IF(A1256="","",IF(OR(O1256&gt;K1256,P1256&gt;O1256,Q1256&gt;P1256,K1256&gt;J1256),"CHECK","OK"))</f>
        <v/>
      </c>
    </row>
    <row r="1257" customFormat="false" ht="15" hidden="false" customHeight="false" outlineLevel="0" collapsed="false">
      <c r="A1257" s="21"/>
      <c r="B1257" s="4"/>
      <c r="C1257" s="4"/>
      <c r="D1257" s="4"/>
      <c r="E1257" s="16"/>
      <c r="F1257" s="16"/>
      <c r="G1257" s="14"/>
      <c r="H1257" s="14"/>
      <c r="I1257" s="14"/>
      <c r="J1257" s="14"/>
      <c r="K1257" s="14"/>
      <c r="L1257" s="14"/>
      <c r="M1257" s="14"/>
      <c r="N1257" s="14"/>
      <c r="O1257" s="14"/>
      <c r="P1257" s="14"/>
      <c r="Q1257" s="14"/>
      <c r="R1257" s="16"/>
      <c r="S1257" s="24"/>
      <c r="T1257" s="25" t="str">
        <f aca="false">IF(A1257="","",E1257+F1257)</f>
        <v/>
      </c>
      <c r="U1257" s="26" t="str">
        <f aca="false">IFERROR(H1257/G1257,"")</f>
        <v/>
      </c>
      <c r="V1257" s="27" t="str">
        <f aca="false">IFERROR(J1257/I1257,"")</f>
        <v/>
      </c>
      <c r="W1257" s="27" t="str">
        <f aca="false">IFERROR(K1257/J1257,"")</f>
        <v/>
      </c>
      <c r="X1257" s="25" t="str">
        <f aca="false">IFERROR(T1257/K1257,"")</f>
        <v/>
      </c>
      <c r="Y1257" s="27" t="str">
        <f aca="false">IFERROR(O1257/K1257,"")</f>
        <v/>
      </c>
      <c r="Z1257" s="27" t="str">
        <f aca="false">IFERROR(P1257/O1257,"")</f>
        <v/>
      </c>
      <c r="AA1257" s="27" t="str">
        <f aca="false">IFERROR(Q1257/P1257,"")</f>
        <v/>
      </c>
      <c r="AB1257" s="25" t="str">
        <f aca="false">IFERROR(T1257/P1257,"")</f>
        <v/>
      </c>
      <c r="AC1257" s="25" t="str">
        <f aca="false">IFERROR(T1257/Q1257,"")</f>
        <v/>
      </c>
      <c r="AD1257" s="25" t="str">
        <f aca="false">IFERROR(R1257/Q1257,"")</f>
        <v/>
      </c>
      <c r="AE1257" s="28" t="str">
        <f aca="false">IFERROR(R1257/T1257,"")</f>
        <v/>
      </c>
      <c r="AF1257" s="29" t="str">
        <f aca="false">IF(A1257="","",IF(OR(O1257&gt;K1257,P1257&gt;O1257,Q1257&gt;P1257,K1257&gt;J1257),"CHECK","OK"))</f>
        <v/>
      </c>
    </row>
    <row r="1258" customFormat="false" ht="15" hidden="false" customHeight="false" outlineLevel="0" collapsed="false">
      <c r="A1258" s="21"/>
      <c r="B1258" s="4"/>
      <c r="C1258" s="4"/>
      <c r="D1258" s="4"/>
      <c r="E1258" s="16"/>
      <c r="F1258" s="16"/>
      <c r="G1258" s="14"/>
      <c r="H1258" s="14"/>
      <c r="I1258" s="14"/>
      <c r="J1258" s="14"/>
      <c r="K1258" s="14"/>
      <c r="L1258" s="14"/>
      <c r="M1258" s="14"/>
      <c r="N1258" s="14"/>
      <c r="O1258" s="14"/>
      <c r="P1258" s="14"/>
      <c r="Q1258" s="14"/>
      <c r="R1258" s="16"/>
      <c r="S1258" s="24"/>
      <c r="T1258" s="25" t="str">
        <f aca="false">IF(A1258="","",E1258+F1258)</f>
        <v/>
      </c>
      <c r="U1258" s="26" t="str">
        <f aca="false">IFERROR(H1258/G1258,"")</f>
        <v/>
      </c>
      <c r="V1258" s="27" t="str">
        <f aca="false">IFERROR(J1258/I1258,"")</f>
        <v/>
      </c>
      <c r="W1258" s="27" t="str">
        <f aca="false">IFERROR(K1258/J1258,"")</f>
        <v/>
      </c>
      <c r="X1258" s="25" t="str">
        <f aca="false">IFERROR(T1258/K1258,"")</f>
        <v/>
      </c>
      <c r="Y1258" s="27" t="str">
        <f aca="false">IFERROR(O1258/K1258,"")</f>
        <v/>
      </c>
      <c r="Z1258" s="27" t="str">
        <f aca="false">IFERROR(P1258/O1258,"")</f>
        <v/>
      </c>
      <c r="AA1258" s="27" t="str">
        <f aca="false">IFERROR(Q1258/P1258,"")</f>
        <v/>
      </c>
      <c r="AB1258" s="25" t="str">
        <f aca="false">IFERROR(T1258/P1258,"")</f>
        <v/>
      </c>
      <c r="AC1258" s="25" t="str">
        <f aca="false">IFERROR(T1258/Q1258,"")</f>
        <v/>
      </c>
      <c r="AD1258" s="25" t="str">
        <f aca="false">IFERROR(R1258/Q1258,"")</f>
        <v/>
      </c>
      <c r="AE1258" s="28" t="str">
        <f aca="false">IFERROR(R1258/T1258,"")</f>
        <v/>
      </c>
      <c r="AF1258" s="29" t="str">
        <f aca="false">IF(A1258="","",IF(OR(O1258&gt;K1258,P1258&gt;O1258,Q1258&gt;P1258,K1258&gt;J1258),"CHECK","OK"))</f>
        <v/>
      </c>
    </row>
    <row r="1259" customFormat="false" ht="15" hidden="false" customHeight="false" outlineLevel="0" collapsed="false">
      <c r="A1259" s="21"/>
      <c r="B1259" s="4"/>
      <c r="C1259" s="4"/>
      <c r="D1259" s="4"/>
      <c r="E1259" s="16"/>
      <c r="F1259" s="16"/>
      <c r="G1259" s="14"/>
      <c r="H1259" s="14"/>
      <c r="I1259" s="14"/>
      <c r="J1259" s="14"/>
      <c r="K1259" s="14"/>
      <c r="L1259" s="14"/>
      <c r="M1259" s="14"/>
      <c r="N1259" s="14"/>
      <c r="O1259" s="14"/>
      <c r="P1259" s="14"/>
      <c r="Q1259" s="14"/>
      <c r="R1259" s="16"/>
      <c r="S1259" s="24"/>
      <c r="T1259" s="25" t="str">
        <f aca="false">IF(A1259="","",E1259+F1259)</f>
        <v/>
      </c>
      <c r="U1259" s="26" t="str">
        <f aca="false">IFERROR(H1259/G1259,"")</f>
        <v/>
      </c>
      <c r="V1259" s="27" t="str">
        <f aca="false">IFERROR(J1259/I1259,"")</f>
        <v/>
      </c>
      <c r="W1259" s="27" t="str">
        <f aca="false">IFERROR(K1259/J1259,"")</f>
        <v/>
      </c>
      <c r="X1259" s="25" t="str">
        <f aca="false">IFERROR(T1259/K1259,"")</f>
        <v/>
      </c>
      <c r="Y1259" s="27" t="str">
        <f aca="false">IFERROR(O1259/K1259,"")</f>
        <v/>
      </c>
      <c r="Z1259" s="27" t="str">
        <f aca="false">IFERROR(P1259/O1259,"")</f>
        <v/>
      </c>
      <c r="AA1259" s="27" t="str">
        <f aca="false">IFERROR(Q1259/P1259,"")</f>
        <v/>
      </c>
      <c r="AB1259" s="25" t="str">
        <f aca="false">IFERROR(T1259/P1259,"")</f>
        <v/>
      </c>
      <c r="AC1259" s="25" t="str">
        <f aca="false">IFERROR(T1259/Q1259,"")</f>
        <v/>
      </c>
      <c r="AD1259" s="25" t="str">
        <f aca="false">IFERROR(R1259/Q1259,"")</f>
        <v/>
      </c>
      <c r="AE1259" s="28" t="str">
        <f aca="false">IFERROR(R1259/T1259,"")</f>
        <v/>
      </c>
      <c r="AF1259" s="29" t="str">
        <f aca="false">IF(A1259="","",IF(OR(O1259&gt;K1259,P1259&gt;O1259,Q1259&gt;P1259,K1259&gt;J1259),"CHECK","OK"))</f>
        <v/>
      </c>
    </row>
    <row r="1260" customFormat="false" ht="15" hidden="false" customHeight="false" outlineLevel="0" collapsed="false">
      <c r="A1260" s="21"/>
      <c r="B1260" s="4"/>
      <c r="C1260" s="4"/>
      <c r="D1260" s="4"/>
      <c r="E1260" s="16"/>
      <c r="F1260" s="16"/>
      <c r="G1260" s="14"/>
      <c r="H1260" s="14"/>
      <c r="I1260" s="14"/>
      <c r="J1260" s="14"/>
      <c r="K1260" s="14"/>
      <c r="L1260" s="14"/>
      <c r="M1260" s="14"/>
      <c r="N1260" s="14"/>
      <c r="O1260" s="14"/>
      <c r="P1260" s="14"/>
      <c r="Q1260" s="14"/>
      <c r="R1260" s="16"/>
      <c r="S1260" s="24"/>
      <c r="T1260" s="25" t="str">
        <f aca="false">IF(A1260="","",E1260+F1260)</f>
        <v/>
      </c>
      <c r="U1260" s="26" t="str">
        <f aca="false">IFERROR(H1260/G1260,"")</f>
        <v/>
      </c>
      <c r="V1260" s="27" t="str">
        <f aca="false">IFERROR(J1260/I1260,"")</f>
        <v/>
      </c>
      <c r="W1260" s="27" t="str">
        <f aca="false">IFERROR(K1260/J1260,"")</f>
        <v/>
      </c>
      <c r="X1260" s="25" t="str">
        <f aca="false">IFERROR(T1260/K1260,"")</f>
        <v/>
      </c>
      <c r="Y1260" s="27" t="str">
        <f aca="false">IFERROR(O1260/K1260,"")</f>
        <v/>
      </c>
      <c r="Z1260" s="27" t="str">
        <f aca="false">IFERROR(P1260/O1260,"")</f>
        <v/>
      </c>
      <c r="AA1260" s="27" t="str">
        <f aca="false">IFERROR(Q1260/P1260,"")</f>
        <v/>
      </c>
      <c r="AB1260" s="25" t="str">
        <f aca="false">IFERROR(T1260/P1260,"")</f>
        <v/>
      </c>
      <c r="AC1260" s="25" t="str">
        <f aca="false">IFERROR(T1260/Q1260,"")</f>
        <v/>
      </c>
      <c r="AD1260" s="25" t="str">
        <f aca="false">IFERROR(R1260/Q1260,"")</f>
        <v/>
      </c>
      <c r="AE1260" s="28" t="str">
        <f aca="false">IFERROR(R1260/T1260,"")</f>
        <v/>
      </c>
      <c r="AF1260" s="29" t="str">
        <f aca="false">IF(A1260="","",IF(OR(O1260&gt;K1260,P1260&gt;O1260,Q1260&gt;P1260,K1260&gt;J1260),"CHECK","OK"))</f>
        <v/>
      </c>
    </row>
    <row r="1261" customFormat="false" ht="15" hidden="false" customHeight="false" outlineLevel="0" collapsed="false">
      <c r="A1261" s="21"/>
      <c r="B1261" s="4"/>
      <c r="C1261" s="4"/>
      <c r="D1261" s="4"/>
      <c r="E1261" s="16"/>
      <c r="F1261" s="16"/>
      <c r="G1261" s="14"/>
      <c r="H1261" s="14"/>
      <c r="I1261" s="14"/>
      <c r="J1261" s="14"/>
      <c r="K1261" s="14"/>
      <c r="L1261" s="14"/>
      <c r="M1261" s="14"/>
      <c r="N1261" s="14"/>
      <c r="O1261" s="14"/>
      <c r="P1261" s="14"/>
      <c r="Q1261" s="14"/>
      <c r="R1261" s="16"/>
      <c r="S1261" s="24"/>
      <c r="T1261" s="25" t="str">
        <f aca="false">IF(A1261="","",E1261+F1261)</f>
        <v/>
      </c>
      <c r="U1261" s="26" t="str">
        <f aca="false">IFERROR(H1261/G1261,"")</f>
        <v/>
      </c>
      <c r="V1261" s="27" t="str">
        <f aca="false">IFERROR(J1261/I1261,"")</f>
        <v/>
      </c>
      <c r="W1261" s="27" t="str">
        <f aca="false">IFERROR(K1261/J1261,"")</f>
        <v/>
      </c>
      <c r="X1261" s="25" t="str">
        <f aca="false">IFERROR(T1261/K1261,"")</f>
        <v/>
      </c>
      <c r="Y1261" s="27" t="str">
        <f aca="false">IFERROR(O1261/K1261,"")</f>
        <v/>
      </c>
      <c r="Z1261" s="27" t="str">
        <f aca="false">IFERROR(P1261/O1261,"")</f>
        <v/>
      </c>
      <c r="AA1261" s="27" t="str">
        <f aca="false">IFERROR(Q1261/P1261,"")</f>
        <v/>
      </c>
      <c r="AB1261" s="25" t="str">
        <f aca="false">IFERROR(T1261/P1261,"")</f>
        <v/>
      </c>
      <c r="AC1261" s="25" t="str">
        <f aca="false">IFERROR(T1261/Q1261,"")</f>
        <v/>
      </c>
      <c r="AD1261" s="25" t="str">
        <f aca="false">IFERROR(R1261/Q1261,"")</f>
        <v/>
      </c>
      <c r="AE1261" s="28" t="str">
        <f aca="false">IFERROR(R1261/T1261,"")</f>
        <v/>
      </c>
      <c r="AF1261" s="29" t="str">
        <f aca="false">IF(A1261="","",IF(OR(O1261&gt;K1261,P1261&gt;O1261,Q1261&gt;P1261,K1261&gt;J1261),"CHECK","OK"))</f>
        <v/>
      </c>
    </row>
    <row r="1262" customFormat="false" ht="15" hidden="false" customHeight="false" outlineLevel="0" collapsed="false">
      <c r="A1262" s="21"/>
      <c r="B1262" s="4"/>
      <c r="C1262" s="4"/>
      <c r="D1262" s="4"/>
      <c r="E1262" s="16"/>
      <c r="F1262" s="16"/>
      <c r="G1262" s="14"/>
      <c r="H1262" s="14"/>
      <c r="I1262" s="14"/>
      <c r="J1262" s="14"/>
      <c r="K1262" s="14"/>
      <c r="L1262" s="14"/>
      <c r="M1262" s="14"/>
      <c r="N1262" s="14"/>
      <c r="O1262" s="14"/>
      <c r="P1262" s="14"/>
      <c r="Q1262" s="14"/>
      <c r="R1262" s="16"/>
      <c r="S1262" s="24"/>
      <c r="T1262" s="25" t="str">
        <f aca="false">IF(A1262="","",E1262+F1262)</f>
        <v/>
      </c>
      <c r="U1262" s="26" t="str">
        <f aca="false">IFERROR(H1262/G1262,"")</f>
        <v/>
      </c>
      <c r="V1262" s="27" t="str">
        <f aca="false">IFERROR(J1262/I1262,"")</f>
        <v/>
      </c>
      <c r="W1262" s="27" t="str">
        <f aca="false">IFERROR(K1262/J1262,"")</f>
        <v/>
      </c>
      <c r="X1262" s="25" t="str">
        <f aca="false">IFERROR(T1262/K1262,"")</f>
        <v/>
      </c>
      <c r="Y1262" s="27" t="str">
        <f aca="false">IFERROR(O1262/K1262,"")</f>
        <v/>
      </c>
      <c r="Z1262" s="27" t="str">
        <f aca="false">IFERROR(P1262/O1262,"")</f>
        <v/>
      </c>
      <c r="AA1262" s="27" t="str">
        <f aca="false">IFERROR(Q1262/P1262,"")</f>
        <v/>
      </c>
      <c r="AB1262" s="25" t="str">
        <f aca="false">IFERROR(T1262/P1262,"")</f>
        <v/>
      </c>
      <c r="AC1262" s="25" t="str">
        <f aca="false">IFERROR(T1262/Q1262,"")</f>
        <v/>
      </c>
      <c r="AD1262" s="25" t="str">
        <f aca="false">IFERROR(R1262/Q1262,"")</f>
        <v/>
      </c>
      <c r="AE1262" s="28" t="str">
        <f aca="false">IFERROR(R1262/T1262,"")</f>
        <v/>
      </c>
      <c r="AF1262" s="29" t="str">
        <f aca="false">IF(A1262="","",IF(OR(O1262&gt;K1262,P1262&gt;O1262,Q1262&gt;P1262,K1262&gt;J1262),"CHECK","OK"))</f>
        <v/>
      </c>
    </row>
    <row r="1263" customFormat="false" ht="15" hidden="false" customHeight="false" outlineLevel="0" collapsed="false">
      <c r="A1263" s="21"/>
      <c r="B1263" s="4"/>
      <c r="C1263" s="4"/>
      <c r="D1263" s="4"/>
      <c r="E1263" s="16"/>
      <c r="F1263" s="16"/>
      <c r="G1263" s="14"/>
      <c r="H1263" s="14"/>
      <c r="I1263" s="14"/>
      <c r="J1263" s="14"/>
      <c r="K1263" s="14"/>
      <c r="L1263" s="14"/>
      <c r="M1263" s="14"/>
      <c r="N1263" s="14"/>
      <c r="O1263" s="14"/>
      <c r="P1263" s="14"/>
      <c r="Q1263" s="14"/>
      <c r="R1263" s="16"/>
      <c r="S1263" s="24"/>
      <c r="T1263" s="25" t="str">
        <f aca="false">IF(A1263="","",E1263+F1263)</f>
        <v/>
      </c>
      <c r="U1263" s="26" t="str">
        <f aca="false">IFERROR(H1263/G1263,"")</f>
        <v/>
      </c>
      <c r="V1263" s="27" t="str">
        <f aca="false">IFERROR(J1263/I1263,"")</f>
        <v/>
      </c>
      <c r="W1263" s="27" t="str">
        <f aca="false">IFERROR(K1263/J1263,"")</f>
        <v/>
      </c>
      <c r="X1263" s="25" t="str">
        <f aca="false">IFERROR(T1263/K1263,"")</f>
        <v/>
      </c>
      <c r="Y1263" s="27" t="str">
        <f aca="false">IFERROR(O1263/K1263,"")</f>
        <v/>
      </c>
      <c r="Z1263" s="27" t="str">
        <f aca="false">IFERROR(P1263/O1263,"")</f>
        <v/>
      </c>
      <c r="AA1263" s="27" t="str">
        <f aca="false">IFERROR(Q1263/P1263,"")</f>
        <v/>
      </c>
      <c r="AB1263" s="25" t="str">
        <f aca="false">IFERROR(T1263/P1263,"")</f>
        <v/>
      </c>
      <c r="AC1263" s="25" t="str">
        <f aca="false">IFERROR(T1263/Q1263,"")</f>
        <v/>
      </c>
      <c r="AD1263" s="25" t="str">
        <f aca="false">IFERROR(R1263/Q1263,"")</f>
        <v/>
      </c>
      <c r="AE1263" s="28" t="str">
        <f aca="false">IFERROR(R1263/T1263,"")</f>
        <v/>
      </c>
      <c r="AF1263" s="29" t="str">
        <f aca="false">IF(A1263="","",IF(OR(O1263&gt;K1263,P1263&gt;O1263,Q1263&gt;P1263,K1263&gt;J1263),"CHECK","OK"))</f>
        <v/>
      </c>
    </row>
    <row r="1264" customFormat="false" ht="15" hidden="false" customHeight="false" outlineLevel="0" collapsed="false">
      <c r="A1264" s="21"/>
      <c r="B1264" s="4"/>
      <c r="C1264" s="4"/>
      <c r="D1264" s="4"/>
      <c r="E1264" s="16"/>
      <c r="F1264" s="16"/>
      <c r="G1264" s="14"/>
      <c r="H1264" s="14"/>
      <c r="I1264" s="14"/>
      <c r="J1264" s="14"/>
      <c r="K1264" s="14"/>
      <c r="L1264" s="14"/>
      <c r="M1264" s="14"/>
      <c r="N1264" s="14"/>
      <c r="O1264" s="14"/>
      <c r="P1264" s="14"/>
      <c r="Q1264" s="14"/>
      <c r="R1264" s="16"/>
      <c r="S1264" s="24"/>
      <c r="T1264" s="25" t="str">
        <f aca="false">IF(A1264="","",E1264+F1264)</f>
        <v/>
      </c>
      <c r="U1264" s="26" t="str">
        <f aca="false">IFERROR(H1264/G1264,"")</f>
        <v/>
      </c>
      <c r="V1264" s="27" t="str">
        <f aca="false">IFERROR(J1264/I1264,"")</f>
        <v/>
      </c>
      <c r="W1264" s="27" t="str">
        <f aca="false">IFERROR(K1264/J1264,"")</f>
        <v/>
      </c>
      <c r="X1264" s="25" t="str">
        <f aca="false">IFERROR(T1264/K1264,"")</f>
        <v/>
      </c>
      <c r="Y1264" s="27" t="str">
        <f aca="false">IFERROR(O1264/K1264,"")</f>
        <v/>
      </c>
      <c r="Z1264" s="27" t="str">
        <f aca="false">IFERROR(P1264/O1264,"")</f>
        <v/>
      </c>
      <c r="AA1264" s="27" t="str">
        <f aca="false">IFERROR(Q1264/P1264,"")</f>
        <v/>
      </c>
      <c r="AB1264" s="25" t="str">
        <f aca="false">IFERROR(T1264/P1264,"")</f>
        <v/>
      </c>
      <c r="AC1264" s="25" t="str">
        <f aca="false">IFERROR(T1264/Q1264,"")</f>
        <v/>
      </c>
      <c r="AD1264" s="25" t="str">
        <f aca="false">IFERROR(R1264/Q1264,"")</f>
        <v/>
      </c>
      <c r="AE1264" s="28" t="str">
        <f aca="false">IFERROR(R1264/T1264,"")</f>
        <v/>
      </c>
      <c r="AF1264" s="29" t="str">
        <f aca="false">IF(A1264="","",IF(OR(O1264&gt;K1264,P1264&gt;O1264,Q1264&gt;P1264,K1264&gt;J1264),"CHECK","OK"))</f>
        <v/>
      </c>
    </row>
    <row r="1265" customFormat="false" ht="15" hidden="false" customHeight="false" outlineLevel="0" collapsed="false">
      <c r="A1265" s="21"/>
      <c r="B1265" s="4"/>
      <c r="C1265" s="4"/>
      <c r="D1265" s="4"/>
      <c r="E1265" s="16"/>
      <c r="F1265" s="16"/>
      <c r="G1265" s="14"/>
      <c r="H1265" s="14"/>
      <c r="I1265" s="14"/>
      <c r="J1265" s="14"/>
      <c r="K1265" s="14"/>
      <c r="L1265" s="14"/>
      <c r="M1265" s="14"/>
      <c r="N1265" s="14"/>
      <c r="O1265" s="14"/>
      <c r="P1265" s="14"/>
      <c r="Q1265" s="14"/>
      <c r="R1265" s="16"/>
      <c r="S1265" s="24"/>
      <c r="T1265" s="25" t="str">
        <f aca="false">IF(A1265="","",E1265+F1265)</f>
        <v/>
      </c>
      <c r="U1265" s="26" t="str">
        <f aca="false">IFERROR(H1265/G1265,"")</f>
        <v/>
      </c>
      <c r="V1265" s="27" t="str">
        <f aca="false">IFERROR(J1265/I1265,"")</f>
        <v/>
      </c>
      <c r="W1265" s="27" t="str">
        <f aca="false">IFERROR(K1265/J1265,"")</f>
        <v/>
      </c>
      <c r="X1265" s="25" t="str">
        <f aca="false">IFERROR(T1265/K1265,"")</f>
        <v/>
      </c>
      <c r="Y1265" s="27" t="str">
        <f aca="false">IFERROR(O1265/K1265,"")</f>
        <v/>
      </c>
      <c r="Z1265" s="27" t="str">
        <f aca="false">IFERROR(P1265/O1265,"")</f>
        <v/>
      </c>
      <c r="AA1265" s="27" t="str">
        <f aca="false">IFERROR(Q1265/P1265,"")</f>
        <v/>
      </c>
      <c r="AB1265" s="25" t="str">
        <f aca="false">IFERROR(T1265/P1265,"")</f>
        <v/>
      </c>
      <c r="AC1265" s="25" t="str">
        <f aca="false">IFERROR(T1265/Q1265,"")</f>
        <v/>
      </c>
      <c r="AD1265" s="25" t="str">
        <f aca="false">IFERROR(R1265/Q1265,"")</f>
        <v/>
      </c>
      <c r="AE1265" s="28" t="str">
        <f aca="false">IFERROR(R1265/T1265,"")</f>
        <v/>
      </c>
      <c r="AF1265" s="29" t="str">
        <f aca="false">IF(A1265="","",IF(OR(O1265&gt;K1265,P1265&gt;O1265,Q1265&gt;P1265,K1265&gt;J1265),"CHECK","OK"))</f>
        <v/>
      </c>
    </row>
    <row r="1266" customFormat="false" ht="15" hidden="false" customHeight="false" outlineLevel="0" collapsed="false">
      <c r="A1266" s="21"/>
      <c r="B1266" s="4"/>
      <c r="C1266" s="4"/>
      <c r="D1266" s="4"/>
      <c r="E1266" s="16"/>
      <c r="F1266" s="16"/>
      <c r="G1266" s="14"/>
      <c r="H1266" s="14"/>
      <c r="I1266" s="14"/>
      <c r="J1266" s="14"/>
      <c r="K1266" s="14"/>
      <c r="L1266" s="14"/>
      <c r="M1266" s="14"/>
      <c r="N1266" s="14"/>
      <c r="O1266" s="14"/>
      <c r="P1266" s="14"/>
      <c r="Q1266" s="14"/>
      <c r="R1266" s="16"/>
      <c r="S1266" s="24"/>
      <c r="T1266" s="25" t="str">
        <f aca="false">IF(A1266="","",E1266+F1266)</f>
        <v/>
      </c>
      <c r="U1266" s="26" t="str">
        <f aca="false">IFERROR(H1266/G1266,"")</f>
        <v/>
      </c>
      <c r="V1266" s="27" t="str">
        <f aca="false">IFERROR(J1266/I1266,"")</f>
        <v/>
      </c>
      <c r="W1266" s="27" t="str">
        <f aca="false">IFERROR(K1266/J1266,"")</f>
        <v/>
      </c>
      <c r="X1266" s="25" t="str">
        <f aca="false">IFERROR(T1266/K1266,"")</f>
        <v/>
      </c>
      <c r="Y1266" s="27" t="str">
        <f aca="false">IFERROR(O1266/K1266,"")</f>
        <v/>
      </c>
      <c r="Z1266" s="27" t="str">
        <f aca="false">IFERROR(P1266/O1266,"")</f>
        <v/>
      </c>
      <c r="AA1266" s="27" t="str">
        <f aca="false">IFERROR(Q1266/P1266,"")</f>
        <v/>
      </c>
      <c r="AB1266" s="25" t="str">
        <f aca="false">IFERROR(T1266/P1266,"")</f>
        <v/>
      </c>
      <c r="AC1266" s="25" t="str">
        <f aca="false">IFERROR(T1266/Q1266,"")</f>
        <v/>
      </c>
      <c r="AD1266" s="25" t="str">
        <f aca="false">IFERROR(R1266/Q1266,"")</f>
        <v/>
      </c>
      <c r="AE1266" s="28" t="str">
        <f aca="false">IFERROR(R1266/T1266,"")</f>
        <v/>
      </c>
      <c r="AF1266" s="29" t="str">
        <f aca="false">IF(A1266="","",IF(OR(O1266&gt;K1266,P1266&gt;O1266,Q1266&gt;P1266,K1266&gt;J1266),"CHECK","OK"))</f>
        <v/>
      </c>
    </row>
    <row r="1267" customFormat="false" ht="15" hidden="false" customHeight="false" outlineLevel="0" collapsed="false">
      <c r="A1267" s="21"/>
      <c r="B1267" s="4"/>
      <c r="C1267" s="4"/>
      <c r="D1267" s="4"/>
      <c r="E1267" s="16"/>
      <c r="F1267" s="16"/>
      <c r="G1267" s="14"/>
      <c r="H1267" s="14"/>
      <c r="I1267" s="14"/>
      <c r="J1267" s="14"/>
      <c r="K1267" s="14"/>
      <c r="L1267" s="14"/>
      <c r="M1267" s="14"/>
      <c r="N1267" s="14"/>
      <c r="O1267" s="14"/>
      <c r="P1267" s="14"/>
      <c r="Q1267" s="14"/>
      <c r="R1267" s="16"/>
      <c r="S1267" s="24"/>
      <c r="T1267" s="25" t="str">
        <f aca="false">IF(A1267="","",E1267+F1267)</f>
        <v/>
      </c>
      <c r="U1267" s="26" t="str">
        <f aca="false">IFERROR(H1267/G1267,"")</f>
        <v/>
      </c>
      <c r="V1267" s="27" t="str">
        <f aca="false">IFERROR(J1267/I1267,"")</f>
        <v/>
      </c>
      <c r="W1267" s="27" t="str">
        <f aca="false">IFERROR(K1267/J1267,"")</f>
        <v/>
      </c>
      <c r="X1267" s="25" t="str">
        <f aca="false">IFERROR(T1267/K1267,"")</f>
        <v/>
      </c>
      <c r="Y1267" s="27" t="str">
        <f aca="false">IFERROR(O1267/K1267,"")</f>
        <v/>
      </c>
      <c r="Z1267" s="27" t="str">
        <f aca="false">IFERROR(P1267/O1267,"")</f>
        <v/>
      </c>
      <c r="AA1267" s="27" t="str">
        <f aca="false">IFERROR(Q1267/P1267,"")</f>
        <v/>
      </c>
      <c r="AB1267" s="25" t="str">
        <f aca="false">IFERROR(T1267/P1267,"")</f>
        <v/>
      </c>
      <c r="AC1267" s="25" t="str">
        <f aca="false">IFERROR(T1267/Q1267,"")</f>
        <v/>
      </c>
      <c r="AD1267" s="25" t="str">
        <f aca="false">IFERROR(R1267/Q1267,"")</f>
        <v/>
      </c>
      <c r="AE1267" s="28" t="str">
        <f aca="false">IFERROR(R1267/T1267,"")</f>
        <v/>
      </c>
      <c r="AF1267" s="29" t="str">
        <f aca="false">IF(A1267="","",IF(OR(O1267&gt;K1267,P1267&gt;O1267,Q1267&gt;P1267,K1267&gt;J1267),"CHECK","OK"))</f>
        <v/>
      </c>
    </row>
    <row r="1268" customFormat="false" ht="15" hidden="false" customHeight="false" outlineLevel="0" collapsed="false">
      <c r="A1268" s="21"/>
      <c r="B1268" s="4"/>
      <c r="C1268" s="4"/>
      <c r="D1268" s="4"/>
      <c r="E1268" s="16"/>
      <c r="F1268" s="16"/>
      <c r="G1268" s="14"/>
      <c r="H1268" s="14"/>
      <c r="I1268" s="14"/>
      <c r="J1268" s="14"/>
      <c r="K1268" s="14"/>
      <c r="L1268" s="14"/>
      <c r="M1268" s="14"/>
      <c r="N1268" s="14"/>
      <c r="O1268" s="14"/>
      <c r="P1268" s="14"/>
      <c r="Q1268" s="14"/>
      <c r="R1268" s="16"/>
      <c r="S1268" s="24"/>
      <c r="T1268" s="25" t="str">
        <f aca="false">IF(A1268="","",E1268+F1268)</f>
        <v/>
      </c>
      <c r="U1268" s="26" t="str">
        <f aca="false">IFERROR(H1268/G1268,"")</f>
        <v/>
      </c>
      <c r="V1268" s="27" t="str">
        <f aca="false">IFERROR(J1268/I1268,"")</f>
        <v/>
      </c>
      <c r="W1268" s="27" t="str">
        <f aca="false">IFERROR(K1268/J1268,"")</f>
        <v/>
      </c>
      <c r="X1268" s="25" t="str">
        <f aca="false">IFERROR(T1268/K1268,"")</f>
        <v/>
      </c>
      <c r="Y1268" s="27" t="str">
        <f aca="false">IFERROR(O1268/K1268,"")</f>
        <v/>
      </c>
      <c r="Z1268" s="27" t="str">
        <f aca="false">IFERROR(P1268/O1268,"")</f>
        <v/>
      </c>
      <c r="AA1268" s="27" t="str">
        <f aca="false">IFERROR(Q1268/P1268,"")</f>
        <v/>
      </c>
      <c r="AB1268" s="25" t="str">
        <f aca="false">IFERROR(T1268/P1268,"")</f>
        <v/>
      </c>
      <c r="AC1268" s="25" t="str">
        <f aca="false">IFERROR(T1268/Q1268,"")</f>
        <v/>
      </c>
      <c r="AD1268" s="25" t="str">
        <f aca="false">IFERROR(R1268/Q1268,"")</f>
        <v/>
      </c>
      <c r="AE1268" s="28" t="str">
        <f aca="false">IFERROR(R1268/T1268,"")</f>
        <v/>
      </c>
      <c r="AF1268" s="29" t="str">
        <f aca="false">IF(A1268="","",IF(OR(O1268&gt;K1268,P1268&gt;O1268,Q1268&gt;P1268,K1268&gt;J1268),"CHECK","OK"))</f>
        <v/>
      </c>
    </row>
    <row r="1269" customFormat="false" ht="15" hidden="false" customHeight="false" outlineLevel="0" collapsed="false">
      <c r="A1269" s="21"/>
      <c r="B1269" s="4"/>
      <c r="C1269" s="4"/>
      <c r="D1269" s="4"/>
      <c r="E1269" s="16"/>
      <c r="F1269" s="16"/>
      <c r="G1269" s="14"/>
      <c r="H1269" s="14"/>
      <c r="I1269" s="14"/>
      <c r="J1269" s="14"/>
      <c r="K1269" s="14"/>
      <c r="L1269" s="14"/>
      <c r="M1269" s="14"/>
      <c r="N1269" s="14"/>
      <c r="O1269" s="14"/>
      <c r="P1269" s="14"/>
      <c r="Q1269" s="14"/>
      <c r="R1269" s="16"/>
      <c r="S1269" s="24"/>
      <c r="T1269" s="25" t="str">
        <f aca="false">IF(A1269="","",E1269+F1269)</f>
        <v/>
      </c>
      <c r="U1269" s="26" t="str">
        <f aca="false">IFERROR(H1269/G1269,"")</f>
        <v/>
      </c>
      <c r="V1269" s="27" t="str">
        <f aca="false">IFERROR(J1269/I1269,"")</f>
        <v/>
      </c>
      <c r="W1269" s="27" t="str">
        <f aca="false">IFERROR(K1269/J1269,"")</f>
        <v/>
      </c>
      <c r="X1269" s="25" t="str">
        <f aca="false">IFERROR(T1269/K1269,"")</f>
        <v/>
      </c>
      <c r="Y1269" s="27" t="str">
        <f aca="false">IFERROR(O1269/K1269,"")</f>
        <v/>
      </c>
      <c r="Z1269" s="27" t="str">
        <f aca="false">IFERROR(P1269/O1269,"")</f>
        <v/>
      </c>
      <c r="AA1269" s="27" t="str">
        <f aca="false">IFERROR(Q1269/P1269,"")</f>
        <v/>
      </c>
      <c r="AB1269" s="25" t="str">
        <f aca="false">IFERROR(T1269/P1269,"")</f>
        <v/>
      </c>
      <c r="AC1269" s="25" t="str">
        <f aca="false">IFERROR(T1269/Q1269,"")</f>
        <v/>
      </c>
      <c r="AD1269" s="25" t="str">
        <f aca="false">IFERROR(R1269/Q1269,"")</f>
        <v/>
      </c>
      <c r="AE1269" s="28" t="str">
        <f aca="false">IFERROR(R1269/T1269,"")</f>
        <v/>
      </c>
      <c r="AF1269" s="29" t="str">
        <f aca="false">IF(A1269="","",IF(OR(O1269&gt;K1269,P1269&gt;O1269,Q1269&gt;P1269,K1269&gt;J1269),"CHECK","OK"))</f>
        <v/>
      </c>
    </row>
    <row r="1270" customFormat="false" ht="15" hidden="false" customHeight="false" outlineLevel="0" collapsed="false">
      <c r="A1270" s="21"/>
      <c r="B1270" s="4"/>
      <c r="C1270" s="4"/>
      <c r="D1270" s="4"/>
      <c r="E1270" s="16"/>
      <c r="F1270" s="16"/>
      <c r="G1270" s="14"/>
      <c r="H1270" s="14"/>
      <c r="I1270" s="14"/>
      <c r="J1270" s="14"/>
      <c r="K1270" s="14"/>
      <c r="L1270" s="14"/>
      <c r="M1270" s="14"/>
      <c r="N1270" s="14"/>
      <c r="O1270" s="14"/>
      <c r="P1270" s="14"/>
      <c r="Q1270" s="14"/>
      <c r="R1270" s="16"/>
      <c r="S1270" s="24"/>
      <c r="T1270" s="25" t="str">
        <f aca="false">IF(A1270="","",E1270+F1270)</f>
        <v/>
      </c>
      <c r="U1270" s="26" t="str">
        <f aca="false">IFERROR(H1270/G1270,"")</f>
        <v/>
      </c>
      <c r="V1270" s="27" t="str">
        <f aca="false">IFERROR(J1270/I1270,"")</f>
        <v/>
      </c>
      <c r="W1270" s="27" t="str">
        <f aca="false">IFERROR(K1270/J1270,"")</f>
        <v/>
      </c>
      <c r="X1270" s="25" t="str">
        <f aca="false">IFERROR(T1270/K1270,"")</f>
        <v/>
      </c>
      <c r="Y1270" s="27" t="str">
        <f aca="false">IFERROR(O1270/K1270,"")</f>
        <v/>
      </c>
      <c r="Z1270" s="27" t="str">
        <f aca="false">IFERROR(P1270/O1270,"")</f>
        <v/>
      </c>
      <c r="AA1270" s="27" t="str">
        <f aca="false">IFERROR(Q1270/P1270,"")</f>
        <v/>
      </c>
      <c r="AB1270" s="25" t="str">
        <f aca="false">IFERROR(T1270/P1270,"")</f>
        <v/>
      </c>
      <c r="AC1270" s="25" t="str">
        <f aca="false">IFERROR(T1270/Q1270,"")</f>
        <v/>
      </c>
      <c r="AD1270" s="25" t="str">
        <f aca="false">IFERROR(R1270/Q1270,"")</f>
        <v/>
      </c>
      <c r="AE1270" s="28" t="str">
        <f aca="false">IFERROR(R1270/T1270,"")</f>
        <v/>
      </c>
      <c r="AF1270" s="29" t="str">
        <f aca="false">IF(A1270="","",IF(OR(O1270&gt;K1270,P1270&gt;O1270,Q1270&gt;P1270,K1270&gt;J1270),"CHECK","OK"))</f>
        <v/>
      </c>
    </row>
    <row r="1271" customFormat="false" ht="15" hidden="false" customHeight="false" outlineLevel="0" collapsed="false">
      <c r="A1271" s="21"/>
      <c r="B1271" s="4"/>
      <c r="C1271" s="4"/>
      <c r="D1271" s="4"/>
      <c r="E1271" s="16"/>
      <c r="F1271" s="16"/>
      <c r="G1271" s="14"/>
      <c r="H1271" s="14"/>
      <c r="I1271" s="14"/>
      <c r="J1271" s="14"/>
      <c r="K1271" s="14"/>
      <c r="L1271" s="14"/>
      <c r="M1271" s="14"/>
      <c r="N1271" s="14"/>
      <c r="O1271" s="14"/>
      <c r="P1271" s="14"/>
      <c r="Q1271" s="14"/>
      <c r="R1271" s="16"/>
      <c r="S1271" s="24"/>
      <c r="T1271" s="25" t="str">
        <f aca="false">IF(A1271="","",E1271+F1271)</f>
        <v/>
      </c>
      <c r="U1271" s="26" t="str">
        <f aca="false">IFERROR(H1271/G1271,"")</f>
        <v/>
      </c>
      <c r="V1271" s="27" t="str">
        <f aca="false">IFERROR(J1271/I1271,"")</f>
        <v/>
      </c>
      <c r="W1271" s="27" t="str">
        <f aca="false">IFERROR(K1271/J1271,"")</f>
        <v/>
      </c>
      <c r="X1271" s="25" t="str">
        <f aca="false">IFERROR(T1271/K1271,"")</f>
        <v/>
      </c>
      <c r="Y1271" s="27" t="str">
        <f aca="false">IFERROR(O1271/K1271,"")</f>
        <v/>
      </c>
      <c r="Z1271" s="27" t="str">
        <f aca="false">IFERROR(P1271/O1271,"")</f>
        <v/>
      </c>
      <c r="AA1271" s="27" t="str">
        <f aca="false">IFERROR(Q1271/P1271,"")</f>
        <v/>
      </c>
      <c r="AB1271" s="25" t="str">
        <f aca="false">IFERROR(T1271/P1271,"")</f>
        <v/>
      </c>
      <c r="AC1271" s="25" t="str">
        <f aca="false">IFERROR(T1271/Q1271,"")</f>
        <v/>
      </c>
      <c r="AD1271" s="25" t="str">
        <f aca="false">IFERROR(R1271/Q1271,"")</f>
        <v/>
      </c>
      <c r="AE1271" s="28" t="str">
        <f aca="false">IFERROR(R1271/T1271,"")</f>
        <v/>
      </c>
      <c r="AF1271" s="29" t="str">
        <f aca="false">IF(A1271="","",IF(OR(O1271&gt;K1271,P1271&gt;O1271,Q1271&gt;P1271,K1271&gt;J1271),"CHECK","OK"))</f>
        <v/>
      </c>
    </row>
    <row r="1272" customFormat="false" ht="15" hidden="false" customHeight="false" outlineLevel="0" collapsed="false">
      <c r="A1272" s="21"/>
      <c r="B1272" s="4"/>
      <c r="C1272" s="4"/>
      <c r="D1272" s="4"/>
      <c r="E1272" s="16"/>
      <c r="F1272" s="16"/>
      <c r="G1272" s="14"/>
      <c r="H1272" s="14"/>
      <c r="I1272" s="14"/>
      <c r="J1272" s="14"/>
      <c r="K1272" s="14"/>
      <c r="L1272" s="14"/>
      <c r="M1272" s="14"/>
      <c r="N1272" s="14"/>
      <c r="O1272" s="14"/>
      <c r="P1272" s="14"/>
      <c r="Q1272" s="14"/>
      <c r="R1272" s="16"/>
      <c r="S1272" s="24"/>
      <c r="T1272" s="25" t="str">
        <f aca="false">IF(A1272="","",E1272+F1272)</f>
        <v/>
      </c>
      <c r="U1272" s="26" t="str">
        <f aca="false">IFERROR(H1272/G1272,"")</f>
        <v/>
      </c>
      <c r="V1272" s="27" t="str">
        <f aca="false">IFERROR(J1272/I1272,"")</f>
        <v/>
      </c>
      <c r="W1272" s="27" t="str">
        <f aca="false">IFERROR(K1272/J1272,"")</f>
        <v/>
      </c>
      <c r="X1272" s="25" t="str">
        <f aca="false">IFERROR(T1272/K1272,"")</f>
        <v/>
      </c>
      <c r="Y1272" s="27" t="str">
        <f aca="false">IFERROR(O1272/K1272,"")</f>
        <v/>
      </c>
      <c r="Z1272" s="27" t="str">
        <f aca="false">IFERROR(P1272/O1272,"")</f>
        <v/>
      </c>
      <c r="AA1272" s="27" t="str">
        <f aca="false">IFERROR(Q1272/P1272,"")</f>
        <v/>
      </c>
      <c r="AB1272" s="25" t="str">
        <f aca="false">IFERROR(T1272/P1272,"")</f>
        <v/>
      </c>
      <c r="AC1272" s="25" t="str">
        <f aca="false">IFERROR(T1272/Q1272,"")</f>
        <v/>
      </c>
      <c r="AD1272" s="25" t="str">
        <f aca="false">IFERROR(R1272/Q1272,"")</f>
        <v/>
      </c>
      <c r="AE1272" s="28" t="str">
        <f aca="false">IFERROR(R1272/T1272,"")</f>
        <v/>
      </c>
      <c r="AF1272" s="29" t="str">
        <f aca="false">IF(A1272="","",IF(OR(O1272&gt;K1272,P1272&gt;O1272,Q1272&gt;P1272,K1272&gt;J1272),"CHECK","OK"))</f>
        <v/>
      </c>
    </row>
    <row r="1273" customFormat="false" ht="15" hidden="false" customHeight="false" outlineLevel="0" collapsed="false">
      <c r="A1273" s="21"/>
      <c r="B1273" s="4"/>
      <c r="C1273" s="4"/>
      <c r="D1273" s="4"/>
      <c r="E1273" s="16"/>
      <c r="F1273" s="16"/>
      <c r="G1273" s="14"/>
      <c r="H1273" s="14"/>
      <c r="I1273" s="14"/>
      <c r="J1273" s="14"/>
      <c r="K1273" s="14"/>
      <c r="L1273" s="14"/>
      <c r="M1273" s="14"/>
      <c r="N1273" s="14"/>
      <c r="O1273" s="14"/>
      <c r="P1273" s="14"/>
      <c r="Q1273" s="14"/>
      <c r="R1273" s="16"/>
      <c r="S1273" s="24"/>
      <c r="T1273" s="25" t="str">
        <f aca="false">IF(A1273="","",E1273+F1273)</f>
        <v/>
      </c>
      <c r="U1273" s="26" t="str">
        <f aca="false">IFERROR(H1273/G1273,"")</f>
        <v/>
      </c>
      <c r="V1273" s="27" t="str">
        <f aca="false">IFERROR(J1273/I1273,"")</f>
        <v/>
      </c>
      <c r="W1273" s="27" t="str">
        <f aca="false">IFERROR(K1273/J1273,"")</f>
        <v/>
      </c>
      <c r="X1273" s="25" t="str">
        <f aca="false">IFERROR(T1273/K1273,"")</f>
        <v/>
      </c>
      <c r="Y1273" s="27" t="str">
        <f aca="false">IFERROR(O1273/K1273,"")</f>
        <v/>
      </c>
      <c r="Z1273" s="27" t="str">
        <f aca="false">IFERROR(P1273/O1273,"")</f>
        <v/>
      </c>
      <c r="AA1273" s="27" t="str">
        <f aca="false">IFERROR(Q1273/P1273,"")</f>
        <v/>
      </c>
      <c r="AB1273" s="25" t="str">
        <f aca="false">IFERROR(T1273/P1273,"")</f>
        <v/>
      </c>
      <c r="AC1273" s="25" t="str">
        <f aca="false">IFERROR(T1273/Q1273,"")</f>
        <v/>
      </c>
      <c r="AD1273" s="25" t="str">
        <f aca="false">IFERROR(R1273/Q1273,"")</f>
        <v/>
      </c>
      <c r="AE1273" s="28" t="str">
        <f aca="false">IFERROR(R1273/T1273,"")</f>
        <v/>
      </c>
      <c r="AF1273" s="29" t="str">
        <f aca="false">IF(A1273="","",IF(OR(O1273&gt;K1273,P1273&gt;O1273,Q1273&gt;P1273,K1273&gt;J1273),"CHECK","OK"))</f>
        <v/>
      </c>
    </row>
    <row r="1274" customFormat="false" ht="15" hidden="false" customHeight="false" outlineLevel="0" collapsed="false">
      <c r="A1274" s="21"/>
      <c r="B1274" s="4"/>
      <c r="C1274" s="4"/>
      <c r="D1274" s="4"/>
      <c r="E1274" s="16"/>
      <c r="F1274" s="16"/>
      <c r="G1274" s="14"/>
      <c r="H1274" s="14"/>
      <c r="I1274" s="14"/>
      <c r="J1274" s="14"/>
      <c r="K1274" s="14"/>
      <c r="L1274" s="14"/>
      <c r="M1274" s="14"/>
      <c r="N1274" s="14"/>
      <c r="O1274" s="14"/>
      <c r="P1274" s="14"/>
      <c r="Q1274" s="14"/>
      <c r="R1274" s="16"/>
      <c r="S1274" s="24"/>
      <c r="T1274" s="25" t="str">
        <f aca="false">IF(A1274="","",E1274+F1274)</f>
        <v/>
      </c>
      <c r="U1274" s="26" t="str">
        <f aca="false">IFERROR(H1274/G1274,"")</f>
        <v/>
      </c>
      <c r="V1274" s="27" t="str">
        <f aca="false">IFERROR(J1274/I1274,"")</f>
        <v/>
      </c>
      <c r="W1274" s="27" t="str">
        <f aca="false">IFERROR(K1274/J1274,"")</f>
        <v/>
      </c>
      <c r="X1274" s="25" t="str">
        <f aca="false">IFERROR(T1274/K1274,"")</f>
        <v/>
      </c>
      <c r="Y1274" s="27" t="str">
        <f aca="false">IFERROR(O1274/K1274,"")</f>
        <v/>
      </c>
      <c r="Z1274" s="27" t="str">
        <f aca="false">IFERROR(P1274/O1274,"")</f>
        <v/>
      </c>
      <c r="AA1274" s="27" t="str">
        <f aca="false">IFERROR(Q1274/P1274,"")</f>
        <v/>
      </c>
      <c r="AB1274" s="25" t="str">
        <f aca="false">IFERROR(T1274/P1274,"")</f>
        <v/>
      </c>
      <c r="AC1274" s="25" t="str">
        <f aca="false">IFERROR(T1274/Q1274,"")</f>
        <v/>
      </c>
      <c r="AD1274" s="25" t="str">
        <f aca="false">IFERROR(R1274/Q1274,"")</f>
        <v/>
      </c>
      <c r="AE1274" s="28" t="str">
        <f aca="false">IFERROR(R1274/T1274,"")</f>
        <v/>
      </c>
      <c r="AF1274" s="29" t="str">
        <f aca="false">IF(A1274="","",IF(OR(O1274&gt;K1274,P1274&gt;O1274,Q1274&gt;P1274,K1274&gt;J1274),"CHECK","OK"))</f>
        <v/>
      </c>
    </row>
    <row r="1275" customFormat="false" ht="15" hidden="false" customHeight="false" outlineLevel="0" collapsed="false">
      <c r="A1275" s="21"/>
      <c r="B1275" s="4"/>
      <c r="C1275" s="4"/>
      <c r="D1275" s="4"/>
      <c r="E1275" s="16"/>
      <c r="F1275" s="16"/>
      <c r="G1275" s="14"/>
      <c r="H1275" s="14"/>
      <c r="I1275" s="14"/>
      <c r="J1275" s="14"/>
      <c r="K1275" s="14"/>
      <c r="L1275" s="14"/>
      <c r="M1275" s="14"/>
      <c r="N1275" s="14"/>
      <c r="O1275" s="14"/>
      <c r="P1275" s="14"/>
      <c r="Q1275" s="14"/>
      <c r="R1275" s="16"/>
      <c r="S1275" s="24"/>
      <c r="T1275" s="25" t="str">
        <f aca="false">IF(A1275="","",E1275+F1275)</f>
        <v/>
      </c>
      <c r="U1275" s="26" t="str">
        <f aca="false">IFERROR(H1275/G1275,"")</f>
        <v/>
      </c>
      <c r="V1275" s="27" t="str">
        <f aca="false">IFERROR(J1275/I1275,"")</f>
        <v/>
      </c>
      <c r="W1275" s="27" t="str">
        <f aca="false">IFERROR(K1275/J1275,"")</f>
        <v/>
      </c>
      <c r="X1275" s="25" t="str">
        <f aca="false">IFERROR(T1275/K1275,"")</f>
        <v/>
      </c>
      <c r="Y1275" s="27" t="str">
        <f aca="false">IFERROR(O1275/K1275,"")</f>
        <v/>
      </c>
      <c r="Z1275" s="27" t="str">
        <f aca="false">IFERROR(P1275/O1275,"")</f>
        <v/>
      </c>
      <c r="AA1275" s="27" t="str">
        <f aca="false">IFERROR(Q1275/P1275,"")</f>
        <v/>
      </c>
      <c r="AB1275" s="25" t="str">
        <f aca="false">IFERROR(T1275/P1275,"")</f>
        <v/>
      </c>
      <c r="AC1275" s="25" t="str">
        <f aca="false">IFERROR(T1275/Q1275,"")</f>
        <v/>
      </c>
      <c r="AD1275" s="25" t="str">
        <f aca="false">IFERROR(R1275/Q1275,"")</f>
        <v/>
      </c>
      <c r="AE1275" s="28" t="str">
        <f aca="false">IFERROR(R1275/T1275,"")</f>
        <v/>
      </c>
      <c r="AF1275" s="29" t="str">
        <f aca="false">IF(A1275="","",IF(OR(O1275&gt;K1275,P1275&gt;O1275,Q1275&gt;P1275,K1275&gt;J1275),"CHECK","OK"))</f>
        <v/>
      </c>
    </row>
    <row r="1276" customFormat="false" ht="15" hidden="false" customHeight="false" outlineLevel="0" collapsed="false">
      <c r="A1276" s="21"/>
      <c r="B1276" s="4"/>
      <c r="C1276" s="4"/>
      <c r="D1276" s="4"/>
      <c r="E1276" s="16"/>
      <c r="F1276" s="16"/>
      <c r="G1276" s="14"/>
      <c r="H1276" s="14"/>
      <c r="I1276" s="14"/>
      <c r="J1276" s="14"/>
      <c r="K1276" s="14"/>
      <c r="L1276" s="14"/>
      <c r="M1276" s="14"/>
      <c r="N1276" s="14"/>
      <c r="O1276" s="14"/>
      <c r="P1276" s="14"/>
      <c r="Q1276" s="14"/>
      <c r="R1276" s="16"/>
      <c r="S1276" s="24"/>
      <c r="T1276" s="25" t="str">
        <f aca="false">IF(A1276="","",E1276+F1276)</f>
        <v/>
      </c>
      <c r="U1276" s="26" t="str">
        <f aca="false">IFERROR(H1276/G1276,"")</f>
        <v/>
      </c>
      <c r="V1276" s="27" t="str">
        <f aca="false">IFERROR(J1276/I1276,"")</f>
        <v/>
      </c>
      <c r="W1276" s="27" t="str">
        <f aca="false">IFERROR(K1276/J1276,"")</f>
        <v/>
      </c>
      <c r="X1276" s="25" t="str">
        <f aca="false">IFERROR(T1276/K1276,"")</f>
        <v/>
      </c>
      <c r="Y1276" s="27" t="str">
        <f aca="false">IFERROR(O1276/K1276,"")</f>
        <v/>
      </c>
      <c r="Z1276" s="27" t="str">
        <f aca="false">IFERROR(P1276/O1276,"")</f>
        <v/>
      </c>
      <c r="AA1276" s="27" t="str">
        <f aca="false">IFERROR(Q1276/P1276,"")</f>
        <v/>
      </c>
      <c r="AB1276" s="25" t="str">
        <f aca="false">IFERROR(T1276/P1276,"")</f>
        <v/>
      </c>
      <c r="AC1276" s="25" t="str">
        <f aca="false">IFERROR(T1276/Q1276,"")</f>
        <v/>
      </c>
      <c r="AD1276" s="25" t="str">
        <f aca="false">IFERROR(R1276/Q1276,"")</f>
        <v/>
      </c>
      <c r="AE1276" s="28" t="str">
        <f aca="false">IFERROR(R1276/T1276,"")</f>
        <v/>
      </c>
      <c r="AF1276" s="29" t="str">
        <f aca="false">IF(A1276="","",IF(OR(O1276&gt;K1276,P1276&gt;O1276,Q1276&gt;P1276,K1276&gt;J1276),"CHECK","OK"))</f>
        <v/>
      </c>
    </row>
    <row r="1277" customFormat="false" ht="15" hidden="false" customHeight="false" outlineLevel="0" collapsed="false">
      <c r="A1277" s="21"/>
      <c r="B1277" s="4"/>
      <c r="C1277" s="4"/>
      <c r="D1277" s="4"/>
      <c r="E1277" s="16"/>
      <c r="F1277" s="16"/>
      <c r="G1277" s="14"/>
      <c r="H1277" s="14"/>
      <c r="I1277" s="14"/>
      <c r="J1277" s="14"/>
      <c r="K1277" s="14"/>
      <c r="L1277" s="14"/>
      <c r="M1277" s="14"/>
      <c r="N1277" s="14"/>
      <c r="O1277" s="14"/>
      <c r="P1277" s="14"/>
      <c r="Q1277" s="14"/>
      <c r="R1277" s="16"/>
      <c r="S1277" s="24"/>
      <c r="T1277" s="25" t="str">
        <f aca="false">IF(A1277="","",E1277+F1277)</f>
        <v/>
      </c>
      <c r="U1277" s="26" t="str">
        <f aca="false">IFERROR(H1277/G1277,"")</f>
        <v/>
      </c>
      <c r="V1277" s="27" t="str">
        <f aca="false">IFERROR(J1277/I1277,"")</f>
        <v/>
      </c>
      <c r="W1277" s="27" t="str">
        <f aca="false">IFERROR(K1277/J1277,"")</f>
        <v/>
      </c>
      <c r="X1277" s="25" t="str">
        <f aca="false">IFERROR(T1277/K1277,"")</f>
        <v/>
      </c>
      <c r="Y1277" s="27" t="str">
        <f aca="false">IFERROR(O1277/K1277,"")</f>
        <v/>
      </c>
      <c r="Z1277" s="27" t="str">
        <f aca="false">IFERROR(P1277/O1277,"")</f>
        <v/>
      </c>
      <c r="AA1277" s="27" t="str">
        <f aca="false">IFERROR(Q1277/P1277,"")</f>
        <v/>
      </c>
      <c r="AB1277" s="25" t="str">
        <f aca="false">IFERROR(T1277/P1277,"")</f>
        <v/>
      </c>
      <c r="AC1277" s="25" t="str">
        <f aca="false">IFERROR(T1277/Q1277,"")</f>
        <v/>
      </c>
      <c r="AD1277" s="25" t="str">
        <f aca="false">IFERROR(R1277/Q1277,"")</f>
        <v/>
      </c>
      <c r="AE1277" s="28" t="str">
        <f aca="false">IFERROR(R1277/T1277,"")</f>
        <v/>
      </c>
      <c r="AF1277" s="29" t="str">
        <f aca="false">IF(A1277="","",IF(OR(O1277&gt;K1277,P1277&gt;O1277,Q1277&gt;P1277,K1277&gt;J1277),"CHECK","OK"))</f>
        <v/>
      </c>
    </row>
    <row r="1278" customFormat="false" ht="15" hidden="false" customHeight="false" outlineLevel="0" collapsed="false">
      <c r="A1278" s="21"/>
      <c r="B1278" s="4"/>
      <c r="C1278" s="4"/>
      <c r="D1278" s="4"/>
      <c r="E1278" s="16"/>
      <c r="F1278" s="16"/>
      <c r="G1278" s="14"/>
      <c r="H1278" s="14"/>
      <c r="I1278" s="14"/>
      <c r="J1278" s="14"/>
      <c r="K1278" s="14"/>
      <c r="L1278" s="14"/>
      <c r="M1278" s="14"/>
      <c r="N1278" s="14"/>
      <c r="O1278" s="14"/>
      <c r="P1278" s="14"/>
      <c r="Q1278" s="14"/>
      <c r="R1278" s="16"/>
      <c r="S1278" s="24"/>
      <c r="T1278" s="25" t="str">
        <f aca="false">IF(A1278="","",E1278+F1278)</f>
        <v/>
      </c>
      <c r="U1278" s="26" t="str">
        <f aca="false">IFERROR(H1278/G1278,"")</f>
        <v/>
      </c>
      <c r="V1278" s="27" t="str">
        <f aca="false">IFERROR(J1278/I1278,"")</f>
        <v/>
      </c>
      <c r="W1278" s="27" t="str">
        <f aca="false">IFERROR(K1278/J1278,"")</f>
        <v/>
      </c>
      <c r="X1278" s="25" t="str">
        <f aca="false">IFERROR(T1278/K1278,"")</f>
        <v/>
      </c>
      <c r="Y1278" s="27" t="str">
        <f aca="false">IFERROR(O1278/K1278,"")</f>
        <v/>
      </c>
      <c r="Z1278" s="27" t="str">
        <f aca="false">IFERROR(P1278/O1278,"")</f>
        <v/>
      </c>
      <c r="AA1278" s="27" t="str">
        <f aca="false">IFERROR(Q1278/P1278,"")</f>
        <v/>
      </c>
      <c r="AB1278" s="25" t="str">
        <f aca="false">IFERROR(T1278/P1278,"")</f>
        <v/>
      </c>
      <c r="AC1278" s="25" t="str">
        <f aca="false">IFERROR(T1278/Q1278,"")</f>
        <v/>
      </c>
      <c r="AD1278" s="25" t="str">
        <f aca="false">IFERROR(R1278/Q1278,"")</f>
        <v/>
      </c>
      <c r="AE1278" s="28" t="str">
        <f aca="false">IFERROR(R1278/T1278,"")</f>
        <v/>
      </c>
      <c r="AF1278" s="29" t="str">
        <f aca="false">IF(A1278="","",IF(OR(O1278&gt;K1278,P1278&gt;O1278,Q1278&gt;P1278,K1278&gt;J1278),"CHECK","OK"))</f>
        <v/>
      </c>
    </row>
    <row r="1279" customFormat="false" ht="15" hidden="false" customHeight="false" outlineLevel="0" collapsed="false">
      <c r="A1279" s="21"/>
      <c r="B1279" s="4"/>
      <c r="C1279" s="4"/>
      <c r="D1279" s="4"/>
      <c r="E1279" s="16"/>
      <c r="F1279" s="16"/>
      <c r="G1279" s="14"/>
      <c r="H1279" s="14"/>
      <c r="I1279" s="14"/>
      <c r="J1279" s="14"/>
      <c r="K1279" s="14"/>
      <c r="L1279" s="14"/>
      <c r="M1279" s="14"/>
      <c r="N1279" s="14"/>
      <c r="O1279" s="14"/>
      <c r="P1279" s="14"/>
      <c r="Q1279" s="14"/>
      <c r="R1279" s="16"/>
      <c r="S1279" s="24"/>
      <c r="T1279" s="25" t="str">
        <f aca="false">IF(A1279="","",E1279+F1279)</f>
        <v/>
      </c>
      <c r="U1279" s="26" t="str">
        <f aca="false">IFERROR(H1279/G1279,"")</f>
        <v/>
      </c>
      <c r="V1279" s="27" t="str">
        <f aca="false">IFERROR(J1279/I1279,"")</f>
        <v/>
      </c>
      <c r="W1279" s="27" t="str">
        <f aca="false">IFERROR(K1279/J1279,"")</f>
        <v/>
      </c>
      <c r="X1279" s="25" t="str">
        <f aca="false">IFERROR(T1279/K1279,"")</f>
        <v/>
      </c>
      <c r="Y1279" s="27" t="str">
        <f aca="false">IFERROR(O1279/K1279,"")</f>
        <v/>
      </c>
      <c r="Z1279" s="27" t="str">
        <f aca="false">IFERROR(P1279/O1279,"")</f>
        <v/>
      </c>
      <c r="AA1279" s="27" t="str">
        <f aca="false">IFERROR(Q1279/P1279,"")</f>
        <v/>
      </c>
      <c r="AB1279" s="25" t="str">
        <f aca="false">IFERROR(T1279/P1279,"")</f>
        <v/>
      </c>
      <c r="AC1279" s="25" t="str">
        <f aca="false">IFERROR(T1279/Q1279,"")</f>
        <v/>
      </c>
      <c r="AD1279" s="25" t="str">
        <f aca="false">IFERROR(R1279/Q1279,"")</f>
        <v/>
      </c>
      <c r="AE1279" s="28" t="str">
        <f aca="false">IFERROR(R1279/T1279,"")</f>
        <v/>
      </c>
      <c r="AF1279" s="29" t="str">
        <f aca="false">IF(A1279="","",IF(OR(O1279&gt;K1279,P1279&gt;O1279,Q1279&gt;P1279,K1279&gt;J1279),"CHECK","OK"))</f>
        <v/>
      </c>
    </row>
    <row r="1280" customFormat="false" ht="15" hidden="false" customHeight="false" outlineLevel="0" collapsed="false">
      <c r="A1280" s="21"/>
      <c r="B1280" s="4"/>
      <c r="C1280" s="4"/>
      <c r="D1280" s="4"/>
      <c r="E1280" s="16"/>
      <c r="F1280" s="16"/>
      <c r="G1280" s="14"/>
      <c r="H1280" s="14"/>
      <c r="I1280" s="14"/>
      <c r="J1280" s="14"/>
      <c r="K1280" s="14"/>
      <c r="L1280" s="14"/>
      <c r="M1280" s="14"/>
      <c r="N1280" s="14"/>
      <c r="O1280" s="14"/>
      <c r="P1280" s="14"/>
      <c r="Q1280" s="14"/>
      <c r="R1280" s="16"/>
      <c r="S1280" s="24"/>
      <c r="T1280" s="25" t="str">
        <f aca="false">IF(A1280="","",E1280+F1280)</f>
        <v/>
      </c>
      <c r="U1280" s="26" t="str">
        <f aca="false">IFERROR(H1280/G1280,"")</f>
        <v/>
      </c>
      <c r="V1280" s="27" t="str">
        <f aca="false">IFERROR(J1280/I1280,"")</f>
        <v/>
      </c>
      <c r="W1280" s="27" t="str">
        <f aca="false">IFERROR(K1280/J1280,"")</f>
        <v/>
      </c>
      <c r="X1280" s="25" t="str">
        <f aca="false">IFERROR(T1280/K1280,"")</f>
        <v/>
      </c>
      <c r="Y1280" s="27" t="str">
        <f aca="false">IFERROR(O1280/K1280,"")</f>
        <v/>
      </c>
      <c r="Z1280" s="27" t="str">
        <f aca="false">IFERROR(P1280/O1280,"")</f>
        <v/>
      </c>
      <c r="AA1280" s="27" t="str">
        <f aca="false">IFERROR(Q1280/P1280,"")</f>
        <v/>
      </c>
      <c r="AB1280" s="25" t="str">
        <f aca="false">IFERROR(T1280/P1280,"")</f>
        <v/>
      </c>
      <c r="AC1280" s="25" t="str">
        <f aca="false">IFERROR(T1280/Q1280,"")</f>
        <v/>
      </c>
      <c r="AD1280" s="25" t="str">
        <f aca="false">IFERROR(R1280/Q1280,"")</f>
        <v/>
      </c>
      <c r="AE1280" s="28" t="str">
        <f aca="false">IFERROR(R1280/T1280,"")</f>
        <v/>
      </c>
      <c r="AF1280" s="29" t="str">
        <f aca="false">IF(A1280="","",IF(OR(O1280&gt;K1280,P1280&gt;O1280,Q1280&gt;P1280,K1280&gt;J1280),"CHECK","OK"))</f>
        <v/>
      </c>
    </row>
    <row r="1281" customFormat="false" ht="15" hidden="false" customHeight="false" outlineLevel="0" collapsed="false">
      <c r="A1281" s="21"/>
      <c r="B1281" s="4"/>
      <c r="C1281" s="4"/>
      <c r="D1281" s="4"/>
      <c r="E1281" s="16"/>
      <c r="F1281" s="16"/>
      <c r="G1281" s="14"/>
      <c r="H1281" s="14"/>
      <c r="I1281" s="14"/>
      <c r="J1281" s="14"/>
      <c r="K1281" s="14"/>
      <c r="L1281" s="14"/>
      <c r="M1281" s="14"/>
      <c r="N1281" s="14"/>
      <c r="O1281" s="14"/>
      <c r="P1281" s="14"/>
      <c r="Q1281" s="14"/>
      <c r="R1281" s="16"/>
      <c r="S1281" s="24"/>
      <c r="T1281" s="25" t="str">
        <f aca="false">IF(A1281="","",E1281+F1281)</f>
        <v/>
      </c>
      <c r="U1281" s="26" t="str">
        <f aca="false">IFERROR(H1281/G1281,"")</f>
        <v/>
      </c>
      <c r="V1281" s="27" t="str">
        <f aca="false">IFERROR(J1281/I1281,"")</f>
        <v/>
      </c>
      <c r="W1281" s="27" t="str">
        <f aca="false">IFERROR(K1281/J1281,"")</f>
        <v/>
      </c>
      <c r="X1281" s="25" t="str">
        <f aca="false">IFERROR(T1281/K1281,"")</f>
        <v/>
      </c>
      <c r="Y1281" s="27" t="str">
        <f aca="false">IFERROR(O1281/K1281,"")</f>
        <v/>
      </c>
      <c r="Z1281" s="27" t="str">
        <f aca="false">IFERROR(P1281/O1281,"")</f>
        <v/>
      </c>
      <c r="AA1281" s="27" t="str">
        <f aca="false">IFERROR(Q1281/P1281,"")</f>
        <v/>
      </c>
      <c r="AB1281" s="25" t="str">
        <f aca="false">IFERROR(T1281/P1281,"")</f>
        <v/>
      </c>
      <c r="AC1281" s="25" t="str">
        <f aca="false">IFERROR(T1281/Q1281,"")</f>
        <v/>
      </c>
      <c r="AD1281" s="25" t="str">
        <f aca="false">IFERROR(R1281/Q1281,"")</f>
        <v/>
      </c>
      <c r="AE1281" s="28" t="str">
        <f aca="false">IFERROR(R1281/T1281,"")</f>
        <v/>
      </c>
      <c r="AF1281" s="29" t="str">
        <f aca="false">IF(A1281="","",IF(OR(O1281&gt;K1281,P1281&gt;O1281,Q1281&gt;P1281,K1281&gt;J1281),"CHECK","OK"))</f>
        <v/>
      </c>
    </row>
    <row r="1282" customFormat="false" ht="15" hidden="false" customHeight="false" outlineLevel="0" collapsed="false">
      <c r="A1282" s="21"/>
      <c r="B1282" s="4"/>
      <c r="C1282" s="4"/>
      <c r="D1282" s="4"/>
      <c r="E1282" s="16"/>
      <c r="F1282" s="16"/>
      <c r="G1282" s="14"/>
      <c r="H1282" s="14"/>
      <c r="I1282" s="14"/>
      <c r="J1282" s="14"/>
      <c r="K1282" s="14"/>
      <c r="L1282" s="14"/>
      <c r="M1282" s="14"/>
      <c r="N1282" s="14"/>
      <c r="O1282" s="14"/>
      <c r="P1282" s="14"/>
      <c r="Q1282" s="14"/>
      <c r="R1282" s="16"/>
      <c r="S1282" s="24"/>
      <c r="T1282" s="25" t="str">
        <f aca="false">IF(A1282="","",E1282+F1282)</f>
        <v/>
      </c>
      <c r="U1282" s="26" t="str">
        <f aca="false">IFERROR(H1282/G1282,"")</f>
        <v/>
      </c>
      <c r="V1282" s="27" t="str">
        <f aca="false">IFERROR(J1282/I1282,"")</f>
        <v/>
      </c>
      <c r="W1282" s="27" t="str">
        <f aca="false">IFERROR(K1282/J1282,"")</f>
        <v/>
      </c>
      <c r="X1282" s="25" t="str">
        <f aca="false">IFERROR(T1282/K1282,"")</f>
        <v/>
      </c>
      <c r="Y1282" s="27" t="str">
        <f aca="false">IFERROR(O1282/K1282,"")</f>
        <v/>
      </c>
      <c r="Z1282" s="27" t="str">
        <f aca="false">IFERROR(P1282/O1282,"")</f>
        <v/>
      </c>
      <c r="AA1282" s="27" t="str">
        <f aca="false">IFERROR(Q1282/P1282,"")</f>
        <v/>
      </c>
      <c r="AB1282" s="25" t="str">
        <f aca="false">IFERROR(T1282/P1282,"")</f>
        <v/>
      </c>
      <c r="AC1282" s="25" t="str">
        <f aca="false">IFERROR(T1282/Q1282,"")</f>
        <v/>
      </c>
      <c r="AD1282" s="25" t="str">
        <f aca="false">IFERROR(R1282/Q1282,"")</f>
        <v/>
      </c>
      <c r="AE1282" s="28" t="str">
        <f aca="false">IFERROR(R1282/T1282,"")</f>
        <v/>
      </c>
      <c r="AF1282" s="29" t="str">
        <f aca="false">IF(A1282="","",IF(OR(O1282&gt;K1282,P1282&gt;O1282,Q1282&gt;P1282,K1282&gt;J1282),"CHECK","OK"))</f>
        <v/>
      </c>
    </row>
    <row r="1283" customFormat="false" ht="15" hidden="false" customHeight="false" outlineLevel="0" collapsed="false">
      <c r="A1283" s="21"/>
      <c r="B1283" s="4"/>
      <c r="C1283" s="4"/>
      <c r="D1283" s="4"/>
      <c r="E1283" s="16"/>
      <c r="F1283" s="16"/>
      <c r="G1283" s="14"/>
      <c r="H1283" s="14"/>
      <c r="I1283" s="14"/>
      <c r="J1283" s="14"/>
      <c r="K1283" s="14"/>
      <c r="L1283" s="14"/>
      <c r="M1283" s="14"/>
      <c r="N1283" s="14"/>
      <c r="O1283" s="14"/>
      <c r="P1283" s="14"/>
      <c r="Q1283" s="14"/>
      <c r="R1283" s="16"/>
      <c r="S1283" s="24"/>
      <c r="T1283" s="25" t="str">
        <f aca="false">IF(A1283="","",E1283+F1283)</f>
        <v/>
      </c>
      <c r="U1283" s="26" t="str">
        <f aca="false">IFERROR(H1283/G1283,"")</f>
        <v/>
      </c>
      <c r="V1283" s="27" t="str">
        <f aca="false">IFERROR(J1283/I1283,"")</f>
        <v/>
      </c>
      <c r="W1283" s="27" t="str">
        <f aca="false">IFERROR(K1283/J1283,"")</f>
        <v/>
      </c>
      <c r="X1283" s="25" t="str">
        <f aca="false">IFERROR(T1283/K1283,"")</f>
        <v/>
      </c>
      <c r="Y1283" s="27" t="str">
        <f aca="false">IFERROR(O1283/K1283,"")</f>
        <v/>
      </c>
      <c r="Z1283" s="27" t="str">
        <f aca="false">IFERROR(P1283/O1283,"")</f>
        <v/>
      </c>
      <c r="AA1283" s="27" t="str">
        <f aca="false">IFERROR(Q1283/P1283,"")</f>
        <v/>
      </c>
      <c r="AB1283" s="25" t="str">
        <f aca="false">IFERROR(T1283/P1283,"")</f>
        <v/>
      </c>
      <c r="AC1283" s="25" t="str">
        <f aca="false">IFERROR(T1283/Q1283,"")</f>
        <v/>
      </c>
      <c r="AD1283" s="25" t="str">
        <f aca="false">IFERROR(R1283/Q1283,"")</f>
        <v/>
      </c>
      <c r="AE1283" s="28" t="str">
        <f aca="false">IFERROR(R1283/T1283,"")</f>
        <v/>
      </c>
      <c r="AF1283" s="29" t="str">
        <f aca="false">IF(A1283="","",IF(OR(O1283&gt;K1283,P1283&gt;O1283,Q1283&gt;P1283,K1283&gt;J1283),"CHECK","OK"))</f>
        <v/>
      </c>
    </row>
    <row r="1284" customFormat="false" ht="15" hidden="false" customHeight="false" outlineLevel="0" collapsed="false">
      <c r="A1284" s="21"/>
      <c r="B1284" s="4"/>
      <c r="C1284" s="4"/>
      <c r="D1284" s="4"/>
      <c r="E1284" s="16"/>
      <c r="F1284" s="16"/>
      <c r="G1284" s="14"/>
      <c r="H1284" s="14"/>
      <c r="I1284" s="14"/>
      <c r="J1284" s="14"/>
      <c r="K1284" s="14"/>
      <c r="L1284" s="14"/>
      <c r="M1284" s="14"/>
      <c r="N1284" s="14"/>
      <c r="O1284" s="14"/>
      <c r="P1284" s="14"/>
      <c r="Q1284" s="14"/>
      <c r="R1284" s="16"/>
      <c r="S1284" s="24"/>
      <c r="T1284" s="25" t="str">
        <f aca="false">IF(A1284="","",E1284+F1284)</f>
        <v/>
      </c>
      <c r="U1284" s="26" t="str">
        <f aca="false">IFERROR(H1284/G1284,"")</f>
        <v/>
      </c>
      <c r="V1284" s="27" t="str">
        <f aca="false">IFERROR(J1284/I1284,"")</f>
        <v/>
      </c>
      <c r="W1284" s="27" t="str">
        <f aca="false">IFERROR(K1284/J1284,"")</f>
        <v/>
      </c>
      <c r="X1284" s="25" t="str">
        <f aca="false">IFERROR(T1284/K1284,"")</f>
        <v/>
      </c>
      <c r="Y1284" s="27" t="str">
        <f aca="false">IFERROR(O1284/K1284,"")</f>
        <v/>
      </c>
      <c r="Z1284" s="27" t="str">
        <f aca="false">IFERROR(P1284/O1284,"")</f>
        <v/>
      </c>
      <c r="AA1284" s="27" t="str">
        <f aca="false">IFERROR(Q1284/P1284,"")</f>
        <v/>
      </c>
      <c r="AB1284" s="25" t="str">
        <f aca="false">IFERROR(T1284/P1284,"")</f>
        <v/>
      </c>
      <c r="AC1284" s="25" t="str">
        <f aca="false">IFERROR(T1284/Q1284,"")</f>
        <v/>
      </c>
      <c r="AD1284" s="25" t="str">
        <f aca="false">IFERROR(R1284/Q1284,"")</f>
        <v/>
      </c>
      <c r="AE1284" s="28" t="str">
        <f aca="false">IFERROR(R1284/T1284,"")</f>
        <v/>
      </c>
      <c r="AF1284" s="29" t="str">
        <f aca="false">IF(A1284="","",IF(OR(O1284&gt;K1284,P1284&gt;O1284,Q1284&gt;P1284,K1284&gt;J1284),"CHECK","OK"))</f>
        <v/>
      </c>
    </row>
    <row r="1285" customFormat="false" ht="15" hidden="false" customHeight="false" outlineLevel="0" collapsed="false">
      <c r="A1285" s="21"/>
      <c r="B1285" s="4"/>
      <c r="C1285" s="4"/>
      <c r="D1285" s="4"/>
      <c r="E1285" s="16"/>
      <c r="F1285" s="16"/>
      <c r="G1285" s="14"/>
      <c r="H1285" s="14"/>
      <c r="I1285" s="14"/>
      <c r="J1285" s="14"/>
      <c r="K1285" s="14"/>
      <c r="L1285" s="14"/>
      <c r="M1285" s="14"/>
      <c r="N1285" s="14"/>
      <c r="O1285" s="14"/>
      <c r="P1285" s="14"/>
      <c r="Q1285" s="14"/>
      <c r="R1285" s="16"/>
      <c r="S1285" s="24"/>
      <c r="T1285" s="25" t="str">
        <f aca="false">IF(A1285="","",E1285+F1285)</f>
        <v/>
      </c>
      <c r="U1285" s="26" t="str">
        <f aca="false">IFERROR(H1285/G1285,"")</f>
        <v/>
      </c>
      <c r="V1285" s="27" t="str">
        <f aca="false">IFERROR(J1285/I1285,"")</f>
        <v/>
      </c>
      <c r="W1285" s="27" t="str">
        <f aca="false">IFERROR(K1285/J1285,"")</f>
        <v/>
      </c>
      <c r="X1285" s="25" t="str">
        <f aca="false">IFERROR(T1285/K1285,"")</f>
        <v/>
      </c>
      <c r="Y1285" s="27" t="str">
        <f aca="false">IFERROR(O1285/K1285,"")</f>
        <v/>
      </c>
      <c r="Z1285" s="27" t="str">
        <f aca="false">IFERROR(P1285/O1285,"")</f>
        <v/>
      </c>
      <c r="AA1285" s="27" t="str">
        <f aca="false">IFERROR(Q1285/P1285,"")</f>
        <v/>
      </c>
      <c r="AB1285" s="25" t="str">
        <f aca="false">IFERROR(T1285/P1285,"")</f>
        <v/>
      </c>
      <c r="AC1285" s="25" t="str">
        <f aca="false">IFERROR(T1285/Q1285,"")</f>
        <v/>
      </c>
      <c r="AD1285" s="25" t="str">
        <f aca="false">IFERROR(R1285/Q1285,"")</f>
        <v/>
      </c>
      <c r="AE1285" s="28" t="str">
        <f aca="false">IFERROR(R1285/T1285,"")</f>
        <v/>
      </c>
      <c r="AF1285" s="29" t="str">
        <f aca="false">IF(A1285="","",IF(OR(O1285&gt;K1285,P1285&gt;O1285,Q1285&gt;P1285,K1285&gt;J1285),"CHECK","OK"))</f>
        <v/>
      </c>
    </row>
    <row r="1286" customFormat="false" ht="15" hidden="false" customHeight="false" outlineLevel="0" collapsed="false">
      <c r="A1286" s="21"/>
      <c r="B1286" s="4"/>
      <c r="C1286" s="4"/>
      <c r="D1286" s="4"/>
      <c r="E1286" s="16"/>
      <c r="F1286" s="16"/>
      <c r="G1286" s="14"/>
      <c r="H1286" s="14"/>
      <c r="I1286" s="14"/>
      <c r="J1286" s="14"/>
      <c r="K1286" s="14"/>
      <c r="L1286" s="14"/>
      <c r="M1286" s="14"/>
      <c r="N1286" s="14"/>
      <c r="O1286" s="14"/>
      <c r="P1286" s="14"/>
      <c r="Q1286" s="14"/>
      <c r="R1286" s="16"/>
      <c r="S1286" s="24"/>
      <c r="T1286" s="25" t="str">
        <f aca="false">IF(A1286="","",E1286+F1286)</f>
        <v/>
      </c>
      <c r="U1286" s="26" t="str">
        <f aca="false">IFERROR(H1286/G1286,"")</f>
        <v/>
      </c>
      <c r="V1286" s="27" t="str">
        <f aca="false">IFERROR(J1286/I1286,"")</f>
        <v/>
      </c>
      <c r="W1286" s="27" t="str">
        <f aca="false">IFERROR(K1286/J1286,"")</f>
        <v/>
      </c>
      <c r="X1286" s="25" t="str">
        <f aca="false">IFERROR(T1286/K1286,"")</f>
        <v/>
      </c>
      <c r="Y1286" s="27" t="str">
        <f aca="false">IFERROR(O1286/K1286,"")</f>
        <v/>
      </c>
      <c r="Z1286" s="27" t="str">
        <f aca="false">IFERROR(P1286/O1286,"")</f>
        <v/>
      </c>
      <c r="AA1286" s="27" t="str">
        <f aca="false">IFERROR(Q1286/P1286,"")</f>
        <v/>
      </c>
      <c r="AB1286" s="25" t="str">
        <f aca="false">IFERROR(T1286/P1286,"")</f>
        <v/>
      </c>
      <c r="AC1286" s="25" t="str">
        <f aca="false">IFERROR(T1286/Q1286,"")</f>
        <v/>
      </c>
      <c r="AD1286" s="25" t="str">
        <f aca="false">IFERROR(R1286/Q1286,"")</f>
        <v/>
      </c>
      <c r="AE1286" s="28" t="str">
        <f aca="false">IFERROR(R1286/T1286,"")</f>
        <v/>
      </c>
      <c r="AF1286" s="29" t="str">
        <f aca="false">IF(A1286="","",IF(OR(O1286&gt;K1286,P1286&gt;O1286,Q1286&gt;P1286,K1286&gt;J1286),"CHECK","OK"))</f>
        <v/>
      </c>
    </row>
    <row r="1287" customFormat="false" ht="15" hidden="false" customHeight="false" outlineLevel="0" collapsed="false">
      <c r="A1287" s="21"/>
      <c r="B1287" s="4"/>
      <c r="C1287" s="4"/>
      <c r="D1287" s="4"/>
      <c r="E1287" s="16"/>
      <c r="F1287" s="16"/>
      <c r="G1287" s="14"/>
      <c r="H1287" s="14"/>
      <c r="I1287" s="14"/>
      <c r="J1287" s="14"/>
      <c r="K1287" s="14"/>
      <c r="L1287" s="14"/>
      <c r="M1287" s="14"/>
      <c r="N1287" s="14"/>
      <c r="O1287" s="14"/>
      <c r="P1287" s="14"/>
      <c r="Q1287" s="14"/>
      <c r="R1287" s="16"/>
      <c r="S1287" s="24"/>
      <c r="T1287" s="25" t="str">
        <f aca="false">IF(A1287="","",E1287+F1287)</f>
        <v/>
      </c>
      <c r="U1287" s="26" t="str">
        <f aca="false">IFERROR(H1287/G1287,"")</f>
        <v/>
      </c>
      <c r="V1287" s="27" t="str">
        <f aca="false">IFERROR(J1287/I1287,"")</f>
        <v/>
      </c>
      <c r="W1287" s="27" t="str">
        <f aca="false">IFERROR(K1287/J1287,"")</f>
        <v/>
      </c>
      <c r="X1287" s="25" t="str">
        <f aca="false">IFERROR(T1287/K1287,"")</f>
        <v/>
      </c>
      <c r="Y1287" s="27" t="str">
        <f aca="false">IFERROR(O1287/K1287,"")</f>
        <v/>
      </c>
      <c r="Z1287" s="27" t="str">
        <f aca="false">IFERROR(P1287/O1287,"")</f>
        <v/>
      </c>
      <c r="AA1287" s="27" t="str">
        <f aca="false">IFERROR(Q1287/P1287,"")</f>
        <v/>
      </c>
      <c r="AB1287" s="25" t="str">
        <f aca="false">IFERROR(T1287/P1287,"")</f>
        <v/>
      </c>
      <c r="AC1287" s="25" t="str">
        <f aca="false">IFERROR(T1287/Q1287,"")</f>
        <v/>
      </c>
      <c r="AD1287" s="25" t="str">
        <f aca="false">IFERROR(R1287/Q1287,"")</f>
        <v/>
      </c>
      <c r="AE1287" s="28" t="str">
        <f aca="false">IFERROR(R1287/T1287,"")</f>
        <v/>
      </c>
      <c r="AF1287" s="29" t="str">
        <f aca="false">IF(A1287="","",IF(OR(O1287&gt;K1287,P1287&gt;O1287,Q1287&gt;P1287,K1287&gt;J1287),"CHECK","OK"))</f>
        <v/>
      </c>
    </row>
    <row r="1288" customFormat="false" ht="15" hidden="false" customHeight="false" outlineLevel="0" collapsed="false">
      <c r="A1288" s="21"/>
      <c r="B1288" s="4"/>
      <c r="C1288" s="4"/>
      <c r="D1288" s="4"/>
      <c r="E1288" s="16"/>
      <c r="F1288" s="16"/>
      <c r="G1288" s="14"/>
      <c r="H1288" s="14"/>
      <c r="I1288" s="14"/>
      <c r="J1288" s="14"/>
      <c r="K1288" s="14"/>
      <c r="L1288" s="14"/>
      <c r="M1288" s="14"/>
      <c r="N1288" s="14"/>
      <c r="O1288" s="14"/>
      <c r="P1288" s="14"/>
      <c r="Q1288" s="14"/>
      <c r="R1288" s="16"/>
      <c r="S1288" s="24"/>
      <c r="T1288" s="25" t="str">
        <f aca="false">IF(A1288="","",E1288+F1288)</f>
        <v/>
      </c>
      <c r="U1288" s="26" t="str">
        <f aca="false">IFERROR(H1288/G1288,"")</f>
        <v/>
      </c>
      <c r="V1288" s="27" t="str">
        <f aca="false">IFERROR(J1288/I1288,"")</f>
        <v/>
      </c>
      <c r="W1288" s="27" t="str">
        <f aca="false">IFERROR(K1288/J1288,"")</f>
        <v/>
      </c>
      <c r="X1288" s="25" t="str">
        <f aca="false">IFERROR(T1288/K1288,"")</f>
        <v/>
      </c>
      <c r="Y1288" s="27" t="str">
        <f aca="false">IFERROR(O1288/K1288,"")</f>
        <v/>
      </c>
      <c r="Z1288" s="27" t="str">
        <f aca="false">IFERROR(P1288/O1288,"")</f>
        <v/>
      </c>
      <c r="AA1288" s="27" t="str">
        <f aca="false">IFERROR(Q1288/P1288,"")</f>
        <v/>
      </c>
      <c r="AB1288" s="25" t="str">
        <f aca="false">IFERROR(T1288/P1288,"")</f>
        <v/>
      </c>
      <c r="AC1288" s="25" t="str">
        <f aca="false">IFERROR(T1288/Q1288,"")</f>
        <v/>
      </c>
      <c r="AD1288" s="25" t="str">
        <f aca="false">IFERROR(R1288/Q1288,"")</f>
        <v/>
      </c>
      <c r="AE1288" s="28" t="str">
        <f aca="false">IFERROR(R1288/T1288,"")</f>
        <v/>
      </c>
      <c r="AF1288" s="29" t="str">
        <f aca="false">IF(A1288="","",IF(OR(O1288&gt;K1288,P1288&gt;O1288,Q1288&gt;P1288,K1288&gt;J1288),"CHECK","OK"))</f>
        <v/>
      </c>
    </row>
    <row r="1289" customFormat="false" ht="15" hidden="false" customHeight="false" outlineLevel="0" collapsed="false">
      <c r="A1289" s="21"/>
      <c r="B1289" s="4"/>
      <c r="C1289" s="4"/>
      <c r="D1289" s="4"/>
      <c r="E1289" s="16"/>
      <c r="F1289" s="16"/>
      <c r="G1289" s="14"/>
      <c r="H1289" s="14"/>
      <c r="I1289" s="14"/>
      <c r="J1289" s="14"/>
      <c r="K1289" s="14"/>
      <c r="L1289" s="14"/>
      <c r="M1289" s="14"/>
      <c r="N1289" s="14"/>
      <c r="O1289" s="14"/>
      <c r="P1289" s="14"/>
      <c r="Q1289" s="14"/>
      <c r="R1289" s="16"/>
      <c r="S1289" s="24"/>
      <c r="T1289" s="25" t="str">
        <f aca="false">IF(A1289="","",E1289+F1289)</f>
        <v/>
      </c>
      <c r="U1289" s="26" t="str">
        <f aca="false">IFERROR(H1289/G1289,"")</f>
        <v/>
      </c>
      <c r="V1289" s="27" t="str">
        <f aca="false">IFERROR(J1289/I1289,"")</f>
        <v/>
      </c>
      <c r="W1289" s="27" t="str">
        <f aca="false">IFERROR(K1289/J1289,"")</f>
        <v/>
      </c>
      <c r="X1289" s="25" t="str">
        <f aca="false">IFERROR(T1289/K1289,"")</f>
        <v/>
      </c>
      <c r="Y1289" s="27" t="str">
        <f aca="false">IFERROR(O1289/K1289,"")</f>
        <v/>
      </c>
      <c r="Z1289" s="27" t="str">
        <f aca="false">IFERROR(P1289/O1289,"")</f>
        <v/>
      </c>
      <c r="AA1289" s="27" t="str">
        <f aca="false">IFERROR(Q1289/P1289,"")</f>
        <v/>
      </c>
      <c r="AB1289" s="25" t="str">
        <f aca="false">IFERROR(T1289/P1289,"")</f>
        <v/>
      </c>
      <c r="AC1289" s="25" t="str">
        <f aca="false">IFERROR(T1289/Q1289,"")</f>
        <v/>
      </c>
      <c r="AD1289" s="25" t="str">
        <f aca="false">IFERROR(R1289/Q1289,"")</f>
        <v/>
      </c>
      <c r="AE1289" s="28" t="str">
        <f aca="false">IFERROR(R1289/T1289,"")</f>
        <v/>
      </c>
      <c r="AF1289" s="29" t="str">
        <f aca="false">IF(A1289="","",IF(OR(O1289&gt;K1289,P1289&gt;O1289,Q1289&gt;P1289,K1289&gt;J1289),"CHECK","OK"))</f>
        <v/>
      </c>
    </row>
    <row r="1290" customFormat="false" ht="15" hidden="false" customHeight="false" outlineLevel="0" collapsed="false">
      <c r="A1290" s="21"/>
      <c r="B1290" s="4"/>
      <c r="C1290" s="4"/>
      <c r="D1290" s="4"/>
      <c r="E1290" s="16"/>
      <c r="F1290" s="16"/>
      <c r="G1290" s="14"/>
      <c r="H1290" s="14"/>
      <c r="I1290" s="14"/>
      <c r="J1290" s="14"/>
      <c r="K1290" s="14"/>
      <c r="L1290" s="14"/>
      <c r="M1290" s="14"/>
      <c r="N1290" s="14"/>
      <c r="O1290" s="14"/>
      <c r="P1290" s="14"/>
      <c r="Q1290" s="14"/>
      <c r="R1290" s="16"/>
      <c r="S1290" s="24"/>
      <c r="T1290" s="25" t="str">
        <f aca="false">IF(A1290="","",E1290+F1290)</f>
        <v/>
      </c>
      <c r="U1290" s="26" t="str">
        <f aca="false">IFERROR(H1290/G1290,"")</f>
        <v/>
      </c>
      <c r="V1290" s="27" t="str">
        <f aca="false">IFERROR(J1290/I1290,"")</f>
        <v/>
      </c>
      <c r="W1290" s="27" t="str">
        <f aca="false">IFERROR(K1290/J1290,"")</f>
        <v/>
      </c>
      <c r="X1290" s="25" t="str">
        <f aca="false">IFERROR(T1290/K1290,"")</f>
        <v/>
      </c>
      <c r="Y1290" s="27" t="str">
        <f aca="false">IFERROR(O1290/K1290,"")</f>
        <v/>
      </c>
      <c r="Z1290" s="27" t="str">
        <f aca="false">IFERROR(P1290/O1290,"")</f>
        <v/>
      </c>
      <c r="AA1290" s="27" t="str">
        <f aca="false">IFERROR(Q1290/P1290,"")</f>
        <v/>
      </c>
      <c r="AB1290" s="25" t="str">
        <f aca="false">IFERROR(T1290/P1290,"")</f>
        <v/>
      </c>
      <c r="AC1290" s="25" t="str">
        <f aca="false">IFERROR(T1290/Q1290,"")</f>
        <v/>
      </c>
      <c r="AD1290" s="25" t="str">
        <f aca="false">IFERROR(R1290/Q1290,"")</f>
        <v/>
      </c>
      <c r="AE1290" s="28" t="str">
        <f aca="false">IFERROR(R1290/T1290,"")</f>
        <v/>
      </c>
      <c r="AF1290" s="29" t="str">
        <f aca="false">IF(A1290="","",IF(OR(O1290&gt;K1290,P1290&gt;O1290,Q1290&gt;P1290,K1290&gt;J1290),"CHECK","OK"))</f>
        <v/>
      </c>
    </row>
    <row r="1291" customFormat="false" ht="15" hidden="false" customHeight="false" outlineLevel="0" collapsed="false">
      <c r="A1291" s="21"/>
      <c r="B1291" s="4"/>
      <c r="C1291" s="4"/>
      <c r="D1291" s="4"/>
      <c r="E1291" s="16"/>
      <c r="F1291" s="16"/>
      <c r="G1291" s="14"/>
      <c r="H1291" s="14"/>
      <c r="I1291" s="14"/>
      <c r="J1291" s="14"/>
      <c r="K1291" s="14"/>
      <c r="L1291" s="14"/>
      <c r="M1291" s="14"/>
      <c r="N1291" s="14"/>
      <c r="O1291" s="14"/>
      <c r="P1291" s="14"/>
      <c r="Q1291" s="14"/>
      <c r="R1291" s="16"/>
      <c r="S1291" s="24"/>
      <c r="T1291" s="25" t="str">
        <f aca="false">IF(A1291="","",E1291+F1291)</f>
        <v/>
      </c>
      <c r="U1291" s="26" t="str">
        <f aca="false">IFERROR(H1291/G1291,"")</f>
        <v/>
      </c>
      <c r="V1291" s="27" t="str">
        <f aca="false">IFERROR(J1291/I1291,"")</f>
        <v/>
      </c>
      <c r="W1291" s="27" t="str">
        <f aca="false">IFERROR(K1291/J1291,"")</f>
        <v/>
      </c>
      <c r="X1291" s="25" t="str">
        <f aca="false">IFERROR(T1291/K1291,"")</f>
        <v/>
      </c>
      <c r="Y1291" s="27" t="str">
        <f aca="false">IFERROR(O1291/K1291,"")</f>
        <v/>
      </c>
      <c r="Z1291" s="27" t="str">
        <f aca="false">IFERROR(P1291/O1291,"")</f>
        <v/>
      </c>
      <c r="AA1291" s="27" t="str">
        <f aca="false">IFERROR(Q1291/P1291,"")</f>
        <v/>
      </c>
      <c r="AB1291" s="25" t="str">
        <f aca="false">IFERROR(T1291/P1291,"")</f>
        <v/>
      </c>
      <c r="AC1291" s="25" t="str">
        <f aca="false">IFERROR(T1291/Q1291,"")</f>
        <v/>
      </c>
      <c r="AD1291" s="25" t="str">
        <f aca="false">IFERROR(R1291/Q1291,"")</f>
        <v/>
      </c>
      <c r="AE1291" s="28" t="str">
        <f aca="false">IFERROR(R1291/T1291,"")</f>
        <v/>
      </c>
      <c r="AF1291" s="29" t="str">
        <f aca="false">IF(A1291="","",IF(OR(O1291&gt;K1291,P1291&gt;O1291,Q1291&gt;P1291,K1291&gt;J1291),"CHECK","OK"))</f>
        <v/>
      </c>
    </row>
    <row r="1292" customFormat="false" ht="15" hidden="false" customHeight="false" outlineLevel="0" collapsed="false">
      <c r="A1292" s="21"/>
      <c r="B1292" s="4"/>
      <c r="C1292" s="4"/>
      <c r="D1292" s="4"/>
      <c r="E1292" s="16"/>
      <c r="F1292" s="16"/>
      <c r="G1292" s="14"/>
      <c r="H1292" s="14"/>
      <c r="I1292" s="14"/>
      <c r="J1292" s="14"/>
      <c r="K1292" s="14"/>
      <c r="L1292" s="14"/>
      <c r="M1292" s="14"/>
      <c r="N1292" s="14"/>
      <c r="O1292" s="14"/>
      <c r="P1292" s="14"/>
      <c r="Q1292" s="14"/>
      <c r="R1292" s="16"/>
      <c r="S1292" s="24"/>
      <c r="T1292" s="25" t="str">
        <f aca="false">IF(A1292="","",E1292+F1292)</f>
        <v/>
      </c>
      <c r="U1292" s="26" t="str">
        <f aca="false">IFERROR(H1292/G1292,"")</f>
        <v/>
      </c>
      <c r="V1292" s="27" t="str">
        <f aca="false">IFERROR(J1292/I1292,"")</f>
        <v/>
      </c>
      <c r="W1292" s="27" t="str">
        <f aca="false">IFERROR(K1292/J1292,"")</f>
        <v/>
      </c>
      <c r="X1292" s="25" t="str">
        <f aca="false">IFERROR(T1292/K1292,"")</f>
        <v/>
      </c>
      <c r="Y1292" s="27" t="str">
        <f aca="false">IFERROR(O1292/K1292,"")</f>
        <v/>
      </c>
      <c r="Z1292" s="27" t="str">
        <f aca="false">IFERROR(P1292/O1292,"")</f>
        <v/>
      </c>
      <c r="AA1292" s="27" t="str">
        <f aca="false">IFERROR(Q1292/P1292,"")</f>
        <v/>
      </c>
      <c r="AB1292" s="25" t="str">
        <f aca="false">IFERROR(T1292/P1292,"")</f>
        <v/>
      </c>
      <c r="AC1292" s="25" t="str">
        <f aca="false">IFERROR(T1292/Q1292,"")</f>
        <v/>
      </c>
      <c r="AD1292" s="25" t="str">
        <f aca="false">IFERROR(R1292/Q1292,"")</f>
        <v/>
      </c>
      <c r="AE1292" s="28" t="str">
        <f aca="false">IFERROR(R1292/T1292,"")</f>
        <v/>
      </c>
      <c r="AF1292" s="29" t="str">
        <f aca="false">IF(A1292="","",IF(OR(O1292&gt;K1292,P1292&gt;O1292,Q1292&gt;P1292,K1292&gt;J1292),"CHECK","OK"))</f>
        <v/>
      </c>
    </row>
    <row r="1293" customFormat="false" ht="15" hidden="false" customHeight="false" outlineLevel="0" collapsed="false">
      <c r="A1293" s="21"/>
      <c r="B1293" s="4"/>
      <c r="C1293" s="4"/>
      <c r="D1293" s="4"/>
      <c r="E1293" s="16"/>
      <c r="F1293" s="16"/>
      <c r="G1293" s="14"/>
      <c r="H1293" s="14"/>
      <c r="I1293" s="14"/>
      <c r="J1293" s="14"/>
      <c r="K1293" s="14"/>
      <c r="L1293" s="14"/>
      <c r="M1293" s="14"/>
      <c r="N1293" s="14"/>
      <c r="O1293" s="14"/>
      <c r="P1293" s="14"/>
      <c r="Q1293" s="14"/>
      <c r="R1293" s="16"/>
      <c r="S1293" s="24"/>
      <c r="T1293" s="25" t="str">
        <f aca="false">IF(A1293="","",E1293+F1293)</f>
        <v/>
      </c>
      <c r="U1293" s="26" t="str">
        <f aca="false">IFERROR(H1293/G1293,"")</f>
        <v/>
      </c>
      <c r="V1293" s="27" t="str">
        <f aca="false">IFERROR(J1293/I1293,"")</f>
        <v/>
      </c>
      <c r="W1293" s="27" t="str">
        <f aca="false">IFERROR(K1293/J1293,"")</f>
        <v/>
      </c>
      <c r="X1293" s="25" t="str">
        <f aca="false">IFERROR(T1293/K1293,"")</f>
        <v/>
      </c>
      <c r="Y1293" s="27" t="str">
        <f aca="false">IFERROR(O1293/K1293,"")</f>
        <v/>
      </c>
      <c r="Z1293" s="27" t="str">
        <f aca="false">IFERROR(P1293/O1293,"")</f>
        <v/>
      </c>
      <c r="AA1293" s="27" t="str">
        <f aca="false">IFERROR(Q1293/P1293,"")</f>
        <v/>
      </c>
      <c r="AB1293" s="25" t="str">
        <f aca="false">IFERROR(T1293/P1293,"")</f>
        <v/>
      </c>
      <c r="AC1293" s="25" t="str">
        <f aca="false">IFERROR(T1293/Q1293,"")</f>
        <v/>
      </c>
      <c r="AD1293" s="25" t="str">
        <f aca="false">IFERROR(R1293/Q1293,"")</f>
        <v/>
      </c>
      <c r="AE1293" s="28" t="str">
        <f aca="false">IFERROR(R1293/T1293,"")</f>
        <v/>
      </c>
      <c r="AF1293" s="29" t="str">
        <f aca="false">IF(A1293="","",IF(OR(O1293&gt;K1293,P1293&gt;O1293,Q1293&gt;P1293,K1293&gt;J1293),"CHECK","OK"))</f>
        <v/>
      </c>
    </row>
    <row r="1294" customFormat="false" ht="15" hidden="false" customHeight="false" outlineLevel="0" collapsed="false">
      <c r="A1294" s="21"/>
      <c r="B1294" s="4"/>
      <c r="C1294" s="4"/>
      <c r="D1294" s="4"/>
      <c r="E1294" s="16"/>
      <c r="F1294" s="16"/>
      <c r="G1294" s="14"/>
      <c r="H1294" s="14"/>
      <c r="I1294" s="14"/>
      <c r="J1294" s="14"/>
      <c r="K1294" s="14"/>
      <c r="L1294" s="14"/>
      <c r="M1294" s="14"/>
      <c r="N1294" s="14"/>
      <c r="O1294" s="14"/>
      <c r="P1294" s="14"/>
      <c r="Q1294" s="14"/>
      <c r="R1294" s="16"/>
      <c r="S1294" s="24"/>
      <c r="T1294" s="25" t="str">
        <f aca="false">IF(A1294="","",E1294+F1294)</f>
        <v/>
      </c>
      <c r="U1294" s="26" t="str">
        <f aca="false">IFERROR(H1294/G1294,"")</f>
        <v/>
      </c>
      <c r="V1294" s="27" t="str">
        <f aca="false">IFERROR(J1294/I1294,"")</f>
        <v/>
      </c>
      <c r="W1294" s="27" t="str">
        <f aca="false">IFERROR(K1294/J1294,"")</f>
        <v/>
      </c>
      <c r="X1294" s="25" t="str">
        <f aca="false">IFERROR(T1294/K1294,"")</f>
        <v/>
      </c>
      <c r="Y1294" s="27" t="str">
        <f aca="false">IFERROR(O1294/K1294,"")</f>
        <v/>
      </c>
      <c r="Z1294" s="27" t="str">
        <f aca="false">IFERROR(P1294/O1294,"")</f>
        <v/>
      </c>
      <c r="AA1294" s="27" t="str">
        <f aca="false">IFERROR(Q1294/P1294,"")</f>
        <v/>
      </c>
      <c r="AB1294" s="25" t="str">
        <f aca="false">IFERROR(T1294/P1294,"")</f>
        <v/>
      </c>
      <c r="AC1294" s="25" t="str">
        <f aca="false">IFERROR(T1294/Q1294,"")</f>
        <v/>
      </c>
      <c r="AD1294" s="25" t="str">
        <f aca="false">IFERROR(R1294/Q1294,"")</f>
        <v/>
      </c>
      <c r="AE1294" s="28" t="str">
        <f aca="false">IFERROR(R1294/T1294,"")</f>
        <v/>
      </c>
      <c r="AF1294" s="29" t="str">
        <f aca="false">IF(A1294="","",IF(OR(O1294&gt;K1294,P1294&gt;O1294,Q1294&gt;P1294,K1294&gt;J1294),"CHECK","OK"))</f>
        <v/>
      </c>
    </row>
    <row r="1295" customFormat="false" ht="15" hidden="false" customHeight="false" outlineLevel="0" collapsed="false">
      <c r="A1295" s="21"/>
      <c r="B1295" s="4"/>
      <c r="C1295" s="4"/>
      <c r="D1295" s="4"/>
      <c r="E1295" s="16"/>
      <c r="F1295" s="16"/>
      <c r="G1295" s="14"/>
      <c r="H1295" s="14"/>
      <c r="I1295" s="14"/>
      <c r="J1295" s="14"/>
      <c r="K1295" s="14"/>
      <c r="L1295" s="14"/>
      <c r="M1295" s="14"/>
      <c r="N1295" s="14"/>
      <c r="O1295" s="14"/>
      <c r="P1295" s="14"/>
      <c r="Q1295" s="14"/>
      <c r="R1295" s="16"/>
      <c r="S1295" s="24"/>
      <c r="T1295" s="25" t="str">
        <f aca="false">IF(A1295="","",E1295+F1295)</f>
        <v/>
      </c>
      <c r="U1295" s="26" t="str">
        <f aca="false">IFERROR(H1295/G1295,"")</f>
        <v/>
      </c>
      <c r="V1295" s="27" t="str">
        <f aca="false">IFERROR(J1295/I1295,"")</f>
        <v/>
      </c>
      <c r="W1295" s="27" t="str">
        <f aca="false">IFERROR(K1295/J1295,"")</f>
        <v/>
      </c>
      <c r="X1295" s="25" t="str">
        <f aca="false">IFERROR(T1295/K1295,"")</f>
        <v/>
      </c>
      <c r="Y1295" s="27" t="str">
        <f aca="false">IFERROR(O1295/K1295,"")</f>
        <v/>
      </c>
      <c r="Z1295" s="27" t="str">
        <f aca="false">IFERROR(P1295/O1295,"")</f>
        <v/>
      </c>
      <c r="AA1295" s="27" t="str">
        <f aca="false">IFERROR(Q1295/P1295,"")</f>
        <v/>
      </c>
      <c r="AB1295" s="25" t="str">
        <f aca="false">IFERROR(T1295/P1295,"")</f>
        <v/>
      </c>
      <c r="AC1295" s="25" t="str">
        <f aca="false">IFERROR(T1295/Q1295,"")</f>
        <v/>
      </c>
      <c r="AD1295" s="25" t="str">
        <f aca="false">IFERROR(R1295/Q1295,"")</f>
        <v/>
      </c>
      <c r="AE1295" s="28" t="str">
        <f aca="false">IFERROR(R1295/T1295,"")</f>
        <v/>
      </c>
      <c r="AF1295" s="29" t="str">
        <f aca="false">IF(A1295="","",IF(OR(O1295&gt;K1295,P1295&gt;O1295,Q1295&gt;P1295,K1295&gt;J1295),"CHECK","OK"))</f>
        <v/>
      </c>
    </row>
    <row r="1296" customFormat="false" ht="15" hidden="false" customHeight="false" outlineLevel="0" collapsed="false">
      <c r="A1296" s="21"/>
      <c r="B1296" s="4"/>
      <c r="C1296" s="4"/>
      <c r="D1296" s="4"/>
      <c r="E1296" s="16"/>
      <c r="F1296" s="16"/>
      <c r="G1296" s="14"/>
      <c r="H1296" s="14"/>
      <c r="I1296" s="14"/>
      <c r="J1296" s="14"/>
      <c r="K1296" s="14"/>
      <c r="L1296" s="14"/>
      <c r="M1296" s="14"/>
      <c r="N1296" s="14"/>
      <c r="O1296" s="14"/>
      <c r="P1296" s="14"/>
      <c r="Q1296" s="14"/>
      <c r="R1296" s="16"/>
      <c r="S1296" s="24"/>
      <c r="T1296" s="25" t="str">
        <f aca="false">IF(A1296="","",E1296+F1296)</f>
        <v/>
      </c>
      <c r="U1296" s="26" t="str">
        <f aca="false">IFERROR(H1296/G1296,"")</f>
        <v/>
      </c>
      <c r="V1296" s="27" t="str">
        <f aca="false">IFERROR(J1296/I1296,"")</f>
        <v/>
      </c>
      <c r="W1296" s="27" t="str">
        <f aca="false">IFERROR(K1296/J1296,"")</f>
        <v/>
      </c>
      <c r="X1296" s="25" t="str">
        <f aca="false">IFERROR(T1296/K1296,"")</f>
        <v/>
      </c>
      <c r="Y1296" s="27" t="str">
        <f aca="false">IFERROR(O1296/K1296,"")</f>
        <v/>
      </c>
      <c r="Z1296" s="27" t="str">
        <f aca="false">IFERROR(P1296/O1296,"")</f>
        <v/>
      </c>
      <c r="AA1296" s="27" t="str">
        <f aca="false">IFERROR(Q1296/P1296,"")</f>
        <v/>
      </c>
      <c r="AB1296" s="25" t="str">
        <f aca="false">IFERROR(T1296/P1296,"")</f>
        <v/>
      </c>
      <c r="AC1296" s="25" t="str">
        <f aca="false">IFERROR(T1296/Q1296,"")</f>
        <v/>
      </c>
      <c r="AD1296" s="25" t="str">
        <f aca="false">IFERROR(R1296/Q1296,"")</f>
        <v/>
      </c>
      <c r="AE1296" s="28" t="str">
        <f aca="false">IFERROR(R1296/T1296,"")</f>
        <v/>
      </c>
      <c r="AF1296" s="29" t="str">
        <f aca="false">IF(A1296="","",IF(OR(O1296&gt;K1296,P1296&gt;O1296,Q1296&gt;P1296,K1296&gt;J1296),"CHECK","OK"))</f>
        <v/>
      </c>
    </row>
    <row r="1297" customFormat="false" ht="15" hidden="false" customHeight="false" outlineLevel="0" collapsed="false">
      <c r="A1297" s="21"/>
      <c r="B1297" s="4"/>
      <c r="C1297" s="4"/>
      <c r="D1297" s="4"/>
      <c r="E1297" s="16"/>
      <c r="F1297" s="16"/>
      <c r="G1297" s="14"/>
      <c r="H1297" s="14"/>
      <c r="I1297" s="14"/>
      <c r="J1297" s="14"/>
      <c r="K1297" s="14"/>
      <c r="L1297" s="14"/>
      <c r="M1297" s="14"/>
      <c r="N1297" s="14"/>
      <c r="O1297" s="14"/>
      <c r="P1297" s="14"/>
      <c r="Q1297" s="14"/>
      <c r="R1297" s="16"/>
      <c r="S1297" s="24"/>
      <c r="T1297" s="25" t="str">
        <f aca="false">IF(A1297="","",E1297+F1297)</f>
        <v/>
      </c>
      <c r="U1297" s="26" t="str">
        <f aca="false">IFERROR(H1297/G1297,"")</f>
        <v/>
      </c>
      <c r="V1297" s="27" t="str">
        <f aca="false">IFERROR(J1297/I1297,"")</f>
        <v/>
      </c>
      <c r="W1297" s="27" t="str">
        <f aca="false">IFERROR(K1297/J1297,"")</f>
        <v/>
      </c>
      <c r="X1297" s="25" t="str">
        <f aca="false">IFERROR(T1297/K1297,"")</f>
        <v/>
      </c>
      <c r="Y1297" s="27" t="str">
        <f aca="false">IFERROR(O1297/K1297,"")</f>
        <v/>
      </c>
      <c r="Z1297" s="27" t="str">
        <f aca="false">IFERROR(P1297/O1297,"")</f>
        <v/>
      </c>
      <c r="AA1297" s="27" t="str">
        <f aca="false">IFERROR(Q1297/P1297,"")</f>
        <v/>
      </c>
      <c r="AB1297" s="25" t="str">
        <f aca="false">IFERROR(T1297/P1297,"")</f>
        <v/>
      </c>
      <c r="AC1297" s="25" t="str">
        <f aca="false">IFERROR(T1297/Q1297,"")</f>
        <v/>
      </c>
      <c r="AD1297" s="25" t="str">
        <f aca="false">IFERROR(R1297/Q1297,"")</f>
        <v/>
      </c>
      <c r="AE1297" s="28" t="str">
        <f aca="false">IFERROR(R1297/T1297,"")</f>
        <v/>
      </c>
      <c r="AF1297" s="29" t="str">
        <f aca="false">IF(A1297="","",IF(OR(O1297&gt;K1297,P1297&gt;O1297,Q1297&gt;P1297,K1297&gt;J1297),"CHECK","OK"))</f>
        <v/>
      </c>
    </row>
    <row r="1298" customFormat="false" ht="15" hidden="false" customHeight="false" outlineLevel="0" collapsed="false">
      <c r="A1298" s="21"/>
      <c r="B1298" s="4"/>
      <c r="C1298" s="4"/>
      <c r="D1298" s="4"/>
      <c r="E1298" s="16"/>
      <c r="F1298" s="16"/>
      <c r="G1298" s="14"/>
      <c r="H1298" s="14"/>
      <c r="I1298" s="14"/>
      <c r="J1298" s="14"/>
      <c r="K1298" s="14"/>
      <c r="L1298" s="14"/>
      <c r="M1298" s="14"/>
      <c r="N1298" s="14"/>
      <c r="O1298" s="14"/>
      <c r="P1298" s="14"/>
      <c r="Q1298" s="14"/>
      <c r="R1298" s="16"/>
      <c r="S1298" s="24"/>
      <c r="T1298" s="25" t="str">
        <f aca="false">IF(A1298="","",E1298+F1298)</f>
        <v/>
      </c>
      <c r="U1298" s="26" t="str">
        <f aca="false">IFERROR(H1298/G1298,"")</f>
        <v/>
      </c>
      <c r="V1298" s="27" t="str">
        <f aca="false">IFERROR(J1298/I1298,"")</f>
        <v/>
      </c>
      <c r="W1298" s="27" t="str">
        <f aca="false">IFERROR(K1298/J1298,"")</f>
        <v/>
      </c>
      <c r="X1298" s="25" t="str">
        <f aca="false">IFERROR(T1298/K1298,"")</f>
        <v/>
      </c>
      <c r="Y1298" s="27" t="str">
        <f aca="false">IFERROR(O1298/K1298,"")</f>
        <v/>
      </c>
      <c r="Z1298" s="27" t="str">
        <f aca="false">IFERROR(P1298/O1298,"")</f>
        <v/>
      </c>
      <c r="AA1298" s="27" t="str">
        <f aca="false">IFERROR(Q1298/P1298,"")</f>
        <v/>
      </c>
      <c r="AB1298" s="25" t="str">
        <f aca="false">IFERROR(T1298/P1298,"")</f>
        <v/>
      </c>
      <c r="AC1298" s="25" t="str">
        <f aca="false">IFERROR(T1298/Q1298,"")</f>
        <v/>
      </c>
      <c r="AD1298" s="25" t="str">
        <f aca="false">IFERROR(R1298/Q1298,"")</f>
        <v/>
      </c>
      <c r="AE1298" s="28" t="str">
        <f aca="false">IFERROR(R1298/T1298,"")</f>
        <v/>
      </c>
      <c r="AF1298" s="29" t="str">
        <f aca="false">IF(A1298="","",IF(OR(O1298&gt;K1298,P1298&gt;O1298,Q1298&gt;P1298,K1298&gt;J1298),"CHECK","OK"))</f>
        <v/>
      </c>
    </row>
    <row r="1299" customFormat="false" ht="15" hidden="false" customHeight="false" outlineLevel="0" collapsed="false">
      <c r="A1299" s="21"/>
      <c r="B1299" s="4"/>
      <c r="C1299" s="4"/>
      <c r="D1299" s="4"/>
      <c r="E1299" s="16"/>
      <c r="F1299" s="16"/>
      <c r="G1299" s="14"/>
      <c r="H1299" s="14"/>
      <c r="I1299" s="14"/>
      <c r="J1299" s="14"/>
      <c r="K1299" s="14"/>
      <c r="L1299" s="14"/>
      <c r="M1299" s="14"/>
      <c r="N1299" s="14"/>
      <c r="O1299" s="14"/>
      <c r="P1299" s="14"/>
      <c r="Q1299" s="14"/>
      <c r="R1299" s="16"/>
      <c r="S1299" s="24"/>
      <c r="T1299" s="25" t="str">
        <f aca="false">IF(A1299="","",E1299+F1299)</f>
        <v/>
      </c>
      <c r="U1299" s="26" t="str">
        <f aca="false">IFERROR(H1299/G1299,"")</f>
        <v/>
      </c>
      <c r="V1299" s="27" t="str">
        <f aca="false">IFERROR(J1299/I1299,"")</f>
        <v/>
      </c>
      <c r="W1299" s="27" t="str">
        <f aca="false">IFERROR(K1299/J1299,"")</f>
        <v/>
      </c>
      <c r="X1299" s="25" t="str">
        <f aca="false">IFERROR(T1299/K1299,"")</f>
        <v/>
      </c>
      <c r="Y1299" s="27" t="str">
        <f aca="false">IFERROR(O1299/K1299,"")</f>
        <v/>
      </c>
      <c r="Z1299" s="27" t="str">
        <f aca="false">IFERROR(P1299/O1299,"")</f>
        <v/>
      </c>
      <c r="AA1299" s="27" t="str">
        <f aca="false">IFERROR(Q1299/P1299,"")</f>
        <v/>
      </c>
      <c r="AB1299" s="25" t="str">
        <f aca="false">IFERROR(T1299/P1299,"")</f>
        <v/>
      </c>
      <c r="AC1299" s="25" t="str">
        <f aca="false">IFERROR(T1299/Q1299,"")</f>
        <v/>
      </c>
      <c r="AD1299" s="25" t="str">
        <f aca="false">IFERROR(R1299/Q1299,"")</f>
        <v/>
      </c>
      <c r="AE1299" s="28" t="str">
        <f aca="false">IFERROR(R1299/T1299,"")</f>
        <v/>
      </c>
      <c r="AF1299" s="29" t="str">
        <f aca="false">IF(A1299="","",IF(OR(O1299&gt;K1299,P1299&gt;O1299,Q1299&gt;P1299,K1299&gt;J1299),"CHECK","OK"))</f>
        <v/>
      </c>
    </row>
    <row r="1300" customFormat="false" ht="15" hidden="false" customHeight="false" outlineLevel="0" collapsed="false">
      <c r="A1300" s="21"/>
      <c r="B1300" s="4"/>
      <c r="C1300" s="4"/>
      <c r="D1300" s="4"/>
      <c r="E1300" s="16"/>
      <c r="F1300" s="16"/>
      <c r="G1300" s="14"/>
      <c r="H1300" s="14"/>
      <c r="I1300" s="14"/>
      <c r="J1300" s="14"/>
      <c r="K1300" s="14"/>
      <c r="L1300" s="14"/>
      <c r="M1300" s="14"/>
      <c r="N1300" s="14"/>
      <c r="O1300" s="14"/>
      <c r="P1300" s="14"/>
      <c r="Q1300" s="14"/>
      <c r="R1300" s="16"/>
      <c r="S1300" s="24"/>
      <c r="T1300" s="25" t="str">
        <f aca="false">IF(A1300="","",E1300+F1300)</f>
        <v/>
      </c>
      <c r="U1300" s="26" t="str">
        <f aca="false">IFERROR(H1300/G1300,"")</f>
        <v/>
      </c>
      <c r="V1300" s="27" t="str">
        <f aca="false">IFERROR(J1300/I1300,"")</f>
        <v/>
      </c>
      <c r="W1300" s="27" t="str">
        <f aca="false">IFERROR(K1300/J1300,"")</f>
        <v/>
      </c>
      <c r="X1300" s="25" t="str">
        <f aca="false">IFERROR(T1300/K1300,"")</f>
        <v/>
      </c>
      <c r="Y1300" s="27" t="str">
        <f aca="false">IFERROR(O1300/K1300,"")</f>
        <v/>
      </c>
      <c r="Z1300" s="27" t="str">
        <f aca="false">IFERROR(P1300/O1300,"")</f>
        <v/>
      </c>
      <c r="AA1300" s="27" t="str">
        <f aca="false">IFERROR(Q1300/P1300,"")</f>
        <v/>
      </c>
      <c r="AB1300" s="25" t="str">
        <f aca="false">IFERROR(T1300/P1300,"")</f>
        <v/>
      </c>
      <c r="AC1300" s="25" t="str">
        <f aca="false">IFERROR(T1300/Q1300,"")</f>
        <v/>
      </c>
      <c r="AD1300" s="25" t="str">
        <f aca="false">IFERROR(R1300/Q1300,"")</f>
        <v/>
      </c>
      <c r="AE1300" s="28" t="str">
        <f aca="false">IFERROR(R1300/T1300,"")</f>
        <v/>
      </c>
      <c r="AF1300" s="29" t="str">
        <f aca="false">IF(A1300="","",IF(OR(O1300&gt;K1300,P1300&gt;O1300,Q1300&gt;P1300,K1300&gt;J1300),"CHECK","OK"))</f>
        <v/>
      </c>
    </row>
    <row r="1301" customFormat="false" ht="15" hidden="false" customHeight="false" outlineLevel="0" collapsed="false">
      <c r="A1301" s="21"/>
      <c r="B1301" s="4"/>
      <c r="C1301" s="4"/>
      <c r="D1301" s="4"/>
      <c r="E1301" s="16"/>
      <c r="F1301" s="16"/>
      <c r="G1301" s="14"/>
      <c r="H1301" s="14"/>
      <c r="I1301" s="14"/>
      <c r="J1301" s="14"/>
      <c r="K1301" s="14"/>
      <c r="L1301" s="14"/>
      <c r="M1301" s="14"/>
      <c r="N1301" s="14"/>
      <c r="O1301" s="14"/>
      <c r="P1301" s="14"/>
      <c r="Q1301" s="14"/>
      <c r="R1301" s="16"/>
      <c r="S1301" s="24"/>
      <c r="T1301" s="25" t="str">
        <f aca="false">IF(A1301="","",E1301+F1301)</f>
        <v/>
      </c>
      <c r="U1301" s="26" t="str">
        <f aca="false">IFERROR(H1301/G1301,"")</f>
        <v/>
      </c>
      <c r="V1301" s="27" t="str">
        <f aca="false">IFERROR(J1301/I1301,"")</f>
        <v/>
      </c>
      <c r="W1301" s="27" t="str">
        <f aca="false">IFERROR(K1301/J1301,"")</f>
        <v/>
      </c>
      <c r="X1301" s="25" t="str">
        <f aca="false">IFERROR(T1301/K1301,"")</f>
        <v/>
      </c>
      <c r="Y1301" s="27" t="str">
        <f aca="false">IFERROR(O1301/K1301,"")</f>
        <v/>
      </c>
      <c r="Z1301" s="27" t="str">
        <f aca="false">IFERROR(P1301/O1301,"")</f>
        <v/>
      </c>
      <c r="AA1301" s="27" t="str">
        <f aca="false">IFERROR(Q1301/P1301,"")</f>
        <v/>
      </c>
      <c r="AB1301" s="25" t="str">
        <f aca="false">IFERROR(T1301/P1301,"")</f>
        <v/>
      </c>
      <c r="AC1301" s="25" t="str">
        <f aca="false">IFERROR(T1301/Q1301,"")</f>
        <v/>
      </c>
      <c r="AD1301" s="25" t="str">
        <f aca="false">IFERROR(R1301/Q1301,"")</f>
        <v/>
      </c>
      <c r="AE1301" s="28" t="str">
        <f aca="false">IFERROR(R1301/T1301,"")</f>
        <v/>
      </c>
      <c r="AF1301" s="29" t="str">
        <f aca="false">IF(A1301="","",IF(OR(O1301&gt;K1301,P1301&gt;O1301,Q1301&gt;P1301,K1301&gt;J1301),"CHECK","OK"))</f>
        <v/>
      </c>
    </row>
    <row r="1302" customFormat="false" ht="15" hidden="false" customHeight="false" outlineLevel="0" collapsed="false">
      <c r="A1302" s="21"/>
      <c r="B1302" s="4"/>
      <c r="C1302" s="4"/>
      <c r="D1302" s="4"/>
      <c r="E1302" s="16"/>
      <c r="F1302" s="16"/>
      <c r="G1302" s="14"/>
      <c r="H1302" s="14"/>
      <c r="I1302" s="14"/>
      <c r="J1302" s="14"/>
      <c r="K1302" s="14"/>
      <c r="L1302" s="14"/>
      <c r="M1302" s="14"/>
      <c r="N1302" s="14"/>
      <c r="O1302" s="14"/>
      <c r="P1302" s="14"/>
      <c r="Q1302" s="14"/>
      <c r="R1302" s="16"/>
      <c r="S1302" s="24"/>
      <c r="T1302" s="25" t="str">
        <f aca="false">IF(A1302="","",E1302+F1302)</f>
        <v/>
      </c>
      <c r="U1302" s="26" t="str">
        <f aca="false">IFERROR(H1302/G1302,"")</f>
        <v/>
      </c>
      <c r="V1302" s="27" t="str">
        <f aca="false">IFERROR(J1302/I1302,"")</f>
        <v/>
      </c>
      <c r="W1302" s="27" t="str">
        <f aca="false">IFERROR(K1302/J1302,"")</f>
        <v/>
      </c>
      <c r="X1302" s="25" t="str">
        <f aca="false">IFERROR(T1302/K1302,"")</f>
        <v/>
      </c>
      <c r="Y1302" s="27" t="str">
        <f aca="false">IFERROR(O1302/K1302,"")</f>
        <v/>
      </c>
      <c r="Z1302" s="27" t="str">
        <f aca="false">IFERROR(P1302/O1302,"")</f>
        <v/>
      </c>
      <c r="AA1302" s="27" t="str">
        <f aca="false">IFERROR(Q1302/P1302,"")</f>
        <v/>
      </c>
      <c r="AB1302" s="25" t="str">
        <f aca="false">IFERROR(T1302/P1302,"")</f>
        <v/>
      </c>
      <c r="AC1302" s="25" t="str">
        <f aca="false">IFERROR(T1302/Q1302,"")</f>
        <v/>
      </c>
      <c r="AD1302" s="25" t="str">
        <f aca="false">IFERROR(R1302/Q1302,"")</f>
        <v/>
      </c>
      <c r="AE1302" s="28" t="str">
        <f aca="false">IFERROR(R1302/T1302,"")</f>
        <v/>
      </c>
      <c r="AF1302" s="29" t="str">
        <f aca="false">IF(A1302="","",IF(OR(O1302&gt;K1302,P1302&gt;O1302,Q1302&gt;P1302,K1302&gt;J1302),"CHECK","OK"))</f>
        <v/>
      </c>
    </row>
    <row r="1303" customFormat="false" ht="15" hidden="false" customHeight="false" outlineLevel="0" collapsed="false">
      <c r="A1303" s="21"/>
      <c r="B1303" s="4"/>
      <c r="C1303" s="4"/>
      <c r="D1303" s="4"/>
      <c r="E1303" s="16"/>
      <c r="F1303" s="16"/>
      <c r="G1303" s="14"/>
      <c r="H1303" s="14"/>
      <c r="I1303" s="14"/>
      <c r="J1303" s="14"/>
      <c r="K1303" s="14"/>
      <c r="L1303" s="14"/>
      <c r="M1303" s="14"/>
      <c r="N1303" s="14"/>
      <c r="O1303" s="14"/>
      <c r="P1303" s="14"/>
      <c r="Q1303" s="14"/>
      <c r="R1303" s="16"/>
      <c r="S1303" s="24"/>
      <c r="T1303" s="25" t="str">
        <f aca="false">IF(A1303="","",E1303+F1303)</f>
        <v/>
      </c>
      <c r="U1303" s="26" t="str">
        <f aca="false">IFERROR(H1303/G1303,"")</f>
        <v/>
      </c>
      <c r="V1303" s="27" t="str">
        <f aca="false">IFERROR(J1303/I1303,"")</f>
        <v/>
      </c>
      <c r="W1303" s="27" t="str">
        <f aca="false">IFERROR(K1303/J1303,"")</f>
        <v/>
      </c>
      <c r="X1303" s="25" t="str">
        <f aca="false">IFERROR(T1303/K1303,"")</f>
        <v/>
      </c>
      <c r="Y1303" s="27" t="str">
        <f aca="false">IFERROR(O1303/K1303,"")</f>
        <v/>
      </c>
      <c r="Z1303" s="27" t="str">
        <f aca="false">IFERROR(P1303/O1303,"")</f>
        <v/>
      </c>
      <c r="AA1303" s="27" t="str">
        <f aca="false">IFERROR(Q1303/P1303,"")</f>
        <v/>
      </c>
      <c r="AB1303" s="25" t="str">
        <f aca="false">IFERROR(T1303/P1303,"")</f>
        <v/>
      </c>
      <c r="AC1303" s="25" t="str">
        <f aca="false">IFERROR(T1303/Q1303,"")</f>
        <v/>
      </c>
      <c r="AD1303" s="25" t="str">
        <f aca="false">IFERROR(R1303/Q1303,"")</f>
        <v/>
      </c>
      <c r="AE1303" s="28" t="str">
        <f aca="false">IFERROR(R1303/T1303,"")</f>
        <v/>
      </c>
      <c r="AF1303" s="29" t="str">
        <f aca="false">IF(A1303="","",IF(OR(O1303&gt;K1303,P1303&gt;O1303,Q1303&gt;P1303,K1303&gt;J1303),"CHECK","OK"))</f>
        <v/>
      </c>
    </row>
    <row r="1304" customFormat="false" ht="15" hidden="false" customHeight="false" outlineLevel="0" collapsed="false">
      <c r="A1304" s="21"/>
      <c r="B1304" s="4"/>
      <c r="C1304" s="4"/>
      <c r="D1304" s="4"/>
      <c r="E1304" s="16"/>
      <c r="F1304" s="16"/>
      <c r="G1304" s="14"/>
      <c r="H1304" s="14"/>
      <c r="I1304" s="14"/>
      <c r="J1304" s="14"/>
      <c r="K1304" s="14"/>
      <c r="L1304" s="14"/>
      <c r="M1304" s="14"/>
      <c r="N1304" s="14"/>
      <c r="O1304" s="14"/>
      <c r="P1304" s="14"/>
      <c r="Q1304" s="14"/>
      <c r="R1304" s="16"/>
      <c r="S1304" s="24"/>
      <c r="T1304" s="25" t="str">
        <f aca="false">IF(A1304="","",E1304+F1304)</f>
        <v/>
      </c>
      <c r="U1304" s="26" t="str">
        <f aca="false">IFERROR(H1304/G1304,"")</f>
        <v/>
      </c>
      <c r="V1304" s="27" t="str">
        <f aca="false">IFERROR(J1304/I1304,"")</f>
        <v/>
      </c>
      <c r="W1304" s="27" t="str">
        <f aca="false">IFERROR(K1304/J1304,"")</f>
        <v/>
      </c>
      <c r="X1304" s="25" t="str">
        <f aca="false">IFERROR(T1304/K1304,"")</f>
        <v/>
      </c>
      <c r="Y1304" s="27" t="str">
        <f aca="false">IFERROR(O1304/K1304,"")</f>
        <v/>
      </c>
      <c r="Z1304" s="27" t="str">
        <f aca="false">IFERROR(P1304/O1304,"")</f>
        <v/>
      </c>
      <c r="AA1304" s="27" t="str">
        <f aca="false">IFERROR(Q1304/P1304,"")</f>
        <v/>
      </c>
      <c r="AB1304" s="25" t="str">
        <f aca="false">IFERROR(T1304/P1304,"")</f>
        <v/>
      </c>
      <c r="AC1304" s="25" t="str">
        <f aca="false">IFERROR(T1304/Q1304,"")</f>
        <v/>
      </c>
      <c r="AD1304" s="25" t="str">
        <f aca="false">IFERROR(R1304/Q1304,"")</f>
        <v/>
      </c>
      <c r="AE1304" s="28" t="str">
        <f aca="false">IFERROR(R1304/T1304,"")</f>
        <v/>
      </c>
      <c r="AF1304" s="29" t="str">
        <f aca="false">IF(A1304="","",IF(OR(O1304&gt;K1304,P1304&gt;O1304,Q1304&gt;P1304,K1304&gt;J1304),"CHECK","OK"))</f>
        <v/>
      </c>
    </row>
    <row r="1305" customFormat="false" ht="15" hidden="false" customHeight="false" outlineLevel="0" collapsed="false">
      <c r="A1305" s="21"/>
      <c r="B1305" s="4"/>
      <c r="C1305" s="4"/>
      <c r="D1305" s="4"/>
      <c r="E1305" s="16"/>
      <c r="F1305" s="16"/>
      <c r="G1305" s="14"/>
      <c r="H1305" s="14"/>
      <c r="I1305" s="14"/>
      <c r="J1305" s="14"/>
      <c r="K1305" s="14"/>
      <c r="L1305" s="14"/>
      <c r="M1305" s="14"/>
      <c r="N1305" s="14"/>
      <c r="O1305" s="14"/>
      <c r="P1305" s="14"/>
      <c r="Q1305" s="14"/>
      <c r="R1305" s="16"/>
      <c r="S1305" s="24"/>
      <c r="T1305" s="25" t="str">
        <f aca="false">IF(A1305="","",E1305+F1305)</f>
        <v/>
      </c>
      <c r="U1305" s="26" t="str">
        <f aca="false">IFERROR(H1305/G1305,"")</f>
        <v/>
      </c>
      <c r="V1305" s="27" t="str">
        <f aca="false">IFERROR(J1305/I1305,"")</f>
        <v/>
      </c>
      <c r="W1305" s="27" t="str">
        <f aca="false">IFERROR(K1305/J1305,"")</f>
        <v/>
      </c>
      <c r="X1305" s="25" t="str">
        <f aca="false">IFERROR(T1305/K1305,"")</f>
        <v/>
      </c>
      <c r="Y1305" s="27" t="str">
        <f aca="false">IFERROR(O1305/K1305,"")</f>
        <v/>
      </c>
      <c r="Z1305" s="27" t="str">
        <f aca="false">IFERROR(P1305/O1305,"")</f>
        <v/>
      </c>
      <c r="AA1305" s="27" t="str">
        <f aca="false">IFERROR(Q1305/P1305,"")</f>
        <v/>
      </c>
      <c r="AB1305" s="25" t="str">
        <f aca="false">IFERROR(T1305/P1305,"")</f>
        <v/>
      </c>
      <c r="AC1305" s="25" t="str">
        <f aca="false">IFERROR(T1305/Q1305,"")</f>
        <v/>
      </c>
      <c r="AD1305" s="25" t="str">
        <f aca="false">IFERROR(R1305/Q1305,"")</f>
        <v/>
      </c>
      <c r="AE1305" s="28" t="str">
        <f aca="false">IFERROR(R1305/T1305,"")</f>
        <v/>
      </c>
      <c r="AF1305" s="29" t="str">
        <f aca="false">IF(A1305="","",IF(OR(O1305&gt;K1305,P1305&gt;O1305,Q1305&gt;P1305,K1305&gt;J1305),"CHECK","OK"))</f>
        <v/>
      </c>
    </row>
    <row r="1306" customFormat="false" ht="15" hidden="false" customHeight="false" outlineLevel="0" collapsed="false">
      <c r="A1306" s="21"/>
      <c r="B1306" s="4"/>
      <c r="C1306" s="4"/>
      <c r="D1306" s="4"/>
      <c r="E1306" s="16"/>
      <c r="F1306" s="16"/>
      <c r="G1306" s="14"/>
      <c r="H1306" s="14"/>
      <c r="I1306" s="14"/>
      <c r="J1306" s="14"/>
      <c r="K1306" s="14"/>
      <c r="L1306" s="14"/>
      <c r="M1306" s="14"/>
      <c r="N1306" s="14"/>
      <c r="O1306" s="14"/>
      <c r="P1306" s="14"/>
      <c r="Q1306" s="14"/>
      <c r="R1306" s="16"/>
      <c r="S1306" s="24"/>
      <c r="T1306" s="25" t="str">
        <f aca="false">IF(A1306="","",E1306+F1306)</f>
        <v/>
      </c>
      <c r="U1306" s="26" t="str">
        <f aca="false">IFERROR(H1306/G1306,"")</f>
        <v/>
      </c>
      <c r="V1306" s="27" t="str">
        <f aca="false">IFERROR(J1306/I1306,"")</f>
        <v/>
      </c>
      <c r="W1306" s="27" t="str">
        <f aca="false">IFERROR(K1306/J1306,"")</f>
        <v/>
      </c>
      <c r="X1306" s="25" t="str">
        <f aca="false">IFERROR(T1306/K1306,"")</f>
        <v/>
      </c>
      <c r="Y1306" s="27" t="str">
        <f aca="false">IFERROR(O1306/K1306,"")</f>
        <v/>
      </c>
      <c r="Z1306" s="27" t="str">
        <f aca="false">IFERROR(P1306/O1306,"")</f>
        <v/>
      </c>
      <c r="AA1306" s="27" t="str">
        <f aca="false">IFERROR(Q1306/P1306,"")</f>
        <v/>
      </c>
      <c r="AB1306" s="25" t="str">
        <f aca="false">IFERROR(T1306/P1306,"")</f>
        <v/>
      </c>
      <c r="AC1306" s="25" t="str">
        <f aca="false">IFERROR(T1306/Q1306,"")</f>
        <v/>
      </c>
      <c r="AD1306" s="25" t="str">
        <f aca="false">IFERROR(R1306/Q1306,"")</f>
        <v/>
      </c>
      <c r="AE1306" s="28" t="str">
        <f aca="false">IFERROR(R1306/T1306,"")</f>
        <v/>
      </c>
      <c r="AF1306" s="29" t="str">
        <f aca="false">IF(A1306="","",IF(OR(O1306&gt;K1306,P1306&gt;O1306,Q1306&gt;P1306,K1306&gt;J1306),"CHECK","OK"))</f>
        <v/>
      </c>
    </row>
    <row r="1307" customFormat="false" ht="15" hidden="false" customHeight="false" outlineLevel="0" collapsed="false">
      <c r="A1307" s="21"/>
      <c r="B1307" s="4"/>
      <c r="C1307" s="4"/>
      <c r="D1307" s="4"/>
      <c r="E1307" s="16"/>
      <c r="F1307" s="16"/>
      <c r="G1307" s="14"/>
      <c r="H1307" s="14"/>
      <c r="I1307" s="14"/>
      <c r="J1307" s="14"/>
      <c r="K1307" s="14"/>
      <c r="L1307" s="14"/>
      <c r="M1307" s="14"/>
      <c r="N1307" s="14"/>
      <c r="O1307" s="14"/>
      <c r="P1307" s="14"/>
      <c r="Q1307" s="14"/>
      <c r="R1307" s="16"/>
      <c r="S1307" s="24"/>
      <c r="T1307" s="25" t="str">
        <f aca="false">IF(A1307="","",E1307+F1307)</f>
        <v/>
      </c>
      <c r="U1307" s="26" t="str">
        <f aca="false">IFERROR(H1307/G1307,"")</f>
        <v/>
      </c>
      <c r="V1307" s="27" t="str">
        <f aca="false">IFERROR(J1307/I1307,"")</f>
        <v/>
      </c>
      <c r="W1307" s="27" t="str">
        <f aca="false">IFERROR(K1307/J1307,"")</f>
        <v/>
      </c>
      <c r="X1307" s="25" t="str">
        <f aca="false">IFERROR(T1307/K1307,"")</f>
        <v/>
      </c>
      <c r="Y1307" s="27" t="str">
        <f aca="false">IFERROR(O1307/K1307,"")</f>
        <v/>
      </c>
      <c r="Z1307" s="27" t="str">
        <f aca="false">IFERROR(P1307/O1307,"")</f>
        <v/>
      </c>
      <c r="AA1307" s="27" t="str">
        <f aca="false">IFERROR(Q1307/P1307,"")</f>
        <v/>
      </c>
      <c r="AB1307" s="25" t="str">
        <f aca="false">IFERROR(T1307/P1307,"")</f>
        <v/>
      </c>
      <c r="AC1307" s="25" t="str">
        <f aca="false">IFERROR(T1307/Q1307,"")</f>
        <v/>
      </c>
      <c r="AD1307" s="25" t="str">
        <f aca="false">IFERROR(R1307/Q1307,"")</f>
        <v/>
      </c>
      <c r="AE1307" s="28" t="str">
        <f aca="false">IFERROR(R1307/T1307,"")</f>
        <v/>
      </c>
      <c r="AF1307" s="29" t="str">
        <f aca="false">IF(A1307="","",IF(OR(O1307&gt;K1307,P1307&gt;O1307,Q1307&gt;P1307,K1307&gt;J1307),"CHECK","OK"))</f>
        <v/>
      </c>
    </row>
    <row r="1308" customFormat="false" ht="15" hidden="false" customHeight="false" outlineLevel="0" collapsed="false">
      <c r="A1308" s="21"/>
      <c r="B1308" s="4"/>
      <c r="C1308" s="4"/>
      <c r="D1308" s="4"/>
      <c r="E1308" s="16"/>
      <c r="F1308" s="16"/>
      <c r="G1308" s="14"/>
      <c r="H1308" s="14"/>
      <c r="I1308" s="14"/>
      <c r="J1308" s="14"/>
      <c r="K1308" s="14"/>
      <c r="L1308" s="14"/>
      <c r="M1308" s="14"/>
      <c r="N1308" s="14"/>
      <c r="O1308" s="14"/>
      <c r="P1308" s="14"/>
      <c r="Q1308" s="14"/>
      <c r="R1308" s="16"/>
      <c r="S1308" s="24"/>
      <c r="T1308" s="25" t="str">
        <f aca="false">IF(A1308="","",E1308+F1308)</f>
        <v/>
      </c>
      <c r="U1308" s="26" t="str">
        <f aca="false">IFERROR(H1308/G1308,"")</f>
        <v/>
      </c>
      <c r="V1308" s="27" t="str">
        <f aca="false">IFERROR(J1308/I1308,"")</f>
        <v/>
      </c>
      <c r="W1308" s="27" t="str">
        <f aca="false">IFERROR(K1308/J1308,"")</f>
        <v/>
      </c>
      <c r="X1308" s="25" t="str">
        <f aca="false">IFERROR(T1308/K1308,"")</f>
        <v/>
      </c>
      <c r="Y1308" s="27" t="str">
        <f aca="false">IFERROR(O1308/K1308,"")</f>
        <v/>
      </c>
      <c r="Z1308" s="27" t="str">
        <f aca="false">IFERROR(P1308/O1308,"")</f>
        <v/>
      </c>
      <c r="AA1308" s="27" t="str">
        <f aca="false">IFERROR(Q1308/P1308,"")</f>
        <v/>
      </c>
      <c r="AB1308" s="25" t="str">
        <f aca="false">IFERROR(T1308/P1308,"")</f>
        <v/>
      </c>
      <c r="AC1308" s="25" t="str">
        <f aca="false">IFERROR(T1308/Q1308,"")</f>
        <v/>
      </c>
      <c r="AD1308" s="25" t="str">
        <f aca="false">IFERROR(R1308/Q1308,"")</f>
        <v/>
      </c>
      <c r="AE1308" s="28" t="str">
        <f aca="false">IFERROR(R1308/T1308,"")</f>
        <v/>
      </c>
      <c r="AF1308" s="29" t="str">
        <f aca="false">IF(A1308="","",IF(OR(O1308&gt;K1308,P1308&gt;O1308,Q1308&gt;P1308,K1308&gt;J1308),"CHECK","OK"))</f>
        <v/>
      </c>
    </row>
    <row r="1309" customFormat="false" ht="15" hidden="false" customHeight="false" outlineLevel="0" collapsed="false">
      <c r="A1309" s="21"/>
      <c r="B1309" s="4"/>
      <c r="C1309" s="4"/>
      <c r="D1309" s="4"/>
      <c r="E1309" s="16"/>
      <c r="F1309" s="16"/>
      <c r="G1309" s="14"/>
      <c r="H1309" s="14"/>
      <c r="I1309" s="14"/>
      <c r="J1309" s="14"/>
      <c r="K1309" s="14"/>
      <c r="L1309" s="14"/>
      <c r="M1309" s="14"/>
      <c r="N1309" s="14"/>
      <c r="O1309" s="14"/>
      <c r="P1309" s="14"/>
      <c r="Q1309" s="14"/>
      <c r="R1309" s="16"/>
      <c r="S1309" s="24"/>
      <c r="T1309" s="25" t="str">
        <f aca="false">IF(A1309="","",E1309+F1309)</f>
        <v/>
      </c>
      <c r="U1309" s="26" t="str">
        <f aca="false">IFERROR(H1309/G1309,"")</f>
        <v/>
      </c>
      <c r="V1309" s="27" t="str">
        <f aca="false">IFERROR(J1309/I1309,"")</f>
        <v/>
      </c>
      <c r="W1309" s="27" t="str">
        <f aca="false">IFERROR(K1309/J1309,"")</f>
        <v/>
      </c>
      <c r="X1309" s="25" t="str">
        <f aca="false">IFERROR(T1309/K1309,"")</f>
        <v/>
      </c>
      <c r="Y1309" s="27" t="str">
        <f aca="false">IFERROR(O1309/K1309,"")</f>
        <v/>
      </c>
      <c r="Z1309" s="27" t="str">
        <f aca="false">IFERROR(P1309/O1309,"")</f>
        <v/>
      </c>
      <c r="AA1309" s="27" t="str">
        <f aca="false">IFERROR(Q1309/P1309,"")</f>
        <v/>
      </c>
      <c r="AB1309" s="25" t="str">
        <f aca="false">IFERROR(T1309/P1309,"")</f>
        <v/>
      </c>
      <c r="AC1309" s="25" t="str">
        <f aca="false">IFERROR(T1309/Q1309,"")</f>
        <v/>
      </c>
      <c r="AD1309" s="25" t="str">
        <f aca="false">IFERROR(R1309/Q1309,"")</f>
        <v/>
      </c>
      <c r="AE1309" s="28" t="str">
        <f aca="false">IFERROR(R1309/T1309,"")</f>
        <v/>
      </c>
      <c r="AF1309" s="29" t="str">
        <f aca="false">IF(A1309="","",IF(OR(O1309&gt;K1309,P1309&gt;O1309,Q1309&gt;P1309,K1309&gt;J1309),"CHECK","OK"))</f>
        <v/>
      </c>
    </row>
    <row r="1310" customFormat="false" ht="15" hidden="false" customHeight="false" outlineLevel="0" collapsed="false">
      <c r="A1310" s="21"/>
      <c r="B1310" s="4"/>
      <c r="C1310" s="4"/>
      <c r="D1310" s="4"/>
      <c r="E1310" s="16"/>
      <c r="F1310" s="16"/>
      <c r="G1310" s="14"/>
      <c r="H1310" s="14"/>
      <c r="I1310" s="14"/>
      <c r="J1310" s="14"/>
      <c r="K1310" s="14"/>
      <c r="L1310" s="14"/>
      <c r="M1310" s="14"/>
      <c r="N1310" s="14"/>
      <c r="O1310" s="14"/>
      <c r="P1310" s="14"/>
      <c r="Q1310" s="14"/>
      <c r="R1310" s="16"/>
      <c r="S1310" s="24"/>
      <c r="T1310" s="25" t="str">
        <f aca="false">IF(A1310="","",E1310+F1310)</f>
        <v/>
      </c>
      <c r="U1310" s="26" t="str">
        <f aca="false">IFERROR(H1310/G1310,"")</f>
        <v/>
      </c>
      <c r="V1310" s="27" t="str">
        <f aca="false">IFERROR(J1310/I1310,"")</f>
        <v/>
      </c>
      <c r="W1310" s="27" t="str">
        <f aca="false">IFERROR(K1310/J1310,"")</f>
        <v/>
      </c>
      <c r="X1310" s="25" t="str">
        <f aca="false">IFERROR(T1310/K1310,"")</f>
        <v/>
      </c>
      <c r="Y1310" s="27" t="str">
        <f aca="false">IFERROR(O1310/K1310,"")</f>
        <v/>
      </c>
      <c r="Z1310" s="27" t="str">
        <f aca="false">IFERROR(P1310/O1310,"")</f>
        <v/>
      </c>
      <c r="AA1310" s="27" t="str">
        <f aca="false">IFERROR(Q1310/P1310,"")</f>
        <v/>
      </c>
      <c r="AB1310" s="25" t="str">
        <f aca="false">IFERROR(T1310/P1310,"")</f>
        <v/>
      </c>
      <c r="AC1310" s="25" t="str">
        <f aca="false">IFERROR(T1310/Q1310,"")</f>
        <v/>
      </c>
      <c r="AD1310" s="25" t="str">
        <f aca="false">IFERROR(R1310/Q1310,"")</f>
        <v/>
      </c>
      <c r="AE1310" s="28" t="str">
        <f aca="false">IFERROR(R1310/T1310,"")</f>
        <v/>
      </c>
      <c r="AF1310" s="29" t="str">
        <f aca="false">IF(A1310="","",IF(OR(O1310&gt;K1310,P1310&gt;O1310,Q1310&gt;P1310,K1310&gt;J1310),"CHECK","OK"))</f>
        <v/>
      </c>
    </row>
    <row r="1311" customFormat="false" ht="15" hidden="false" customHeight="false" outlineLevel="0" collapsed="false">
      <c r="A1311" s="21"/>
      <c r="B1311" s="4"/>
      <c r="C1311" s="4"/>
      <c r="D1311" s="4"/>
      <c r="E1311" s="16"/>
      <c r="F1311" s="16"/>
      <c r="G1311" s="14"/>
      <c r="H1311" s="14"/>
      <c r="I1311" s="14"/>
      <c r="J1311" s="14"/>
      <c r="K1311" s="14"/>
      <c r="L1311" s="14"/>
      <c r="M1311" s="14"/>
      <c r="N1311" s="14"/>
      <c r="O1311" s="14"/>
      <c r="P1311" s="14"/>
      <c r="Q1311" s="14"/>
      <c r="R1311" s="16"/>
      <c r="S1311" s="24"/>
      <c r="T1311" s="25" t="str">
        <f aca="false">IF(A1311="","",E1311+F1311)</f>
        <v/>
      </c>
      <c r="U1311" s="26" t="str">
        <f aca="false">IFERROR(H1311/G1311,"")</f>
        <v/>
      </c>
      <c r="V1311" s="27" t="str">
        <f aca="false">IFERROR(J1311/I1311,"")</f>
        <v/>
      </c>
      <c r="W1311" s="27" t="str">
        <f aca="false">IFERROR(K1311/J1311,"")</f>
        <v/>
      </c>
      <c r="X1311" s="25" t="str">
        <f aca="false">IFERROR(T1311/K1311,"")</f>
        <v/>
      </c>
      <c r="Y1311" s="27" t="str">
        <f aca="false">IFERROR(O1311/K1311,"")</f>
        <v/>
      </c>
      <c r="Z1311" s="27" t="str">
        <f aca="false">IFERROR(P1311/O1311,"")</f>
        <v/>
      </c>
      <c r="AA1311" s="27" t="str">
        <f aca="false">IFERROR(Q1311/P1311,"")</f>
        <v/>
      </c>
      <c r="AB1311" s="25" t="str">
        <f aca="false">IFERROR(T1311/P1311,"")</f>
        <v/>
      </c>
      <c r="AC1311" s="25" t="str">
        <f aca="false">IFERROR(T1311/Q1311,"")</f>
        <v/>
      </c>
      <c r="AD1311" s="25" t="str">
        <f aca="false">IFERROR(R1311/Q1311,"")</f>
        <v/>
      </c>
      <c r="AE1311" s="28" t="str">
        <f aca="false">IFERROR(R1311/T1311,"")</f>
        <v/>
      </c>
      <c r="AF1311" s="29" t="str">
        <f aca="false">IF(A1311="","",IF(OR(O1311&gt;K1311,P1311&gt;O1311,Q1311&gt;P1311,K1311&gt;J1311),"CHECK","OK"))</f>
        <v/>
      </c>
    </row>
    <row r="1312" customFormat="false" ht="15" hidden="false" customHeight="false" outlineLevel="0" collapsed="false">
      <c r="A1312" s="21"/>
      <c r="B1312" s="4"/>
      <c r="C1312" s="4"/>
      <c r="D1312" s="4"/>
      <c r="E1312" s="16"/>
      <c r="F1312" s="16"/>
      <c r="G1312" s="14"/>
      <c r="H1312" s="14"/>
      <c r="I1312" s="14"/>
      <c r="J1312" s="14"/>
      <c r="K1312" s="14"/>
      <c r="L1312" s="14"/>
      <c r="M1312" s="14"/>
      <c r="N1312" s="14"/>
      <c r="O1312" s="14"/>
      <c r="P1312" s="14"/>
      <c r="Q1312" s="14"/>
      <c r="R1312" s="16"/>
      <c r="S1312" s="24"/>
      <c r="T1312" s="25" t="str">
        <f aca="false">IF(A1312="","",E1312+F1312)</f>
        <v/>
      </c>
      <c r="U1312" s="26" t="str">
        <f aca="false">IFERROR(H1312/G1312,"")</f>
        <v/>
      </c>
      <c r="V1312" s="27" t="str">
        <f aca="false">IFERROR(J1312/I1312,"")</f>
        <v/>
      </c>
      <c r="W1312" s="27" t="str">
        <f aca="false">IFERROR(K1312/J1312,"")</f>
        <v/>
      </c>
      <c r="X1312" s="25" t="str">
        <f aca="false">IFERROR(T1312/K1312,"")</f>
        <v/>
      </c>
      <c r="Y1312" s="27" t="str">
        <f aca="false">IFERROR(O1312/K1312,"")</f>
        <v/>
      </c>
      <c r="Z1312" s="27" t="str">
        <f aca="false">IFERROR(P1312/O1312,"")</f>
        <v/>
      </c>
      <c r="AA1312" s="27" t="str">
        <f aca="false">IFERROR(Q1312/P1312,"")</f>
        <v/>
      </c>
      <c r="AB1312" s="25" t="str">
        <f aca="false">IFERROR(T1312/P1312,"")</f>
        <v/>
      </c>
      <c r="AC1312" s="25" t="str">
        <f aca="false">IFERROR(T1312/Q1312,"")</f>
        <v/>
      </c>
      <c r="AD1312" s="25" t="str">
        <f aca="false">IFERROR(R1312/Q1312,"")</f>
        <v/>
      </c>
      <c r="AE1312" s="28" t="str">
        <f aca="false">IFERROR(R1312/T1312,"")</f>
        <v/>
      </c>
      <c r="AF1312" s="29" t="str">
        <f aca="false">IF(A1312="","",IF(OR(O1312&gt;K1312,P1312&gt;O1312,Q1312&gt;P1312,K1312&gt;J1312),"CHECK","OK"))</f>
        <v/>
      </c>
    </row>
    <row r="1313" customFormat="false" ht="15" hidden="false" customHeight="false" outlineLevel="0" collapsed="false">
      <c r="A1313" s="21"/>
      <c r="B1313" s="4"/>
      <c r="C1313" s="4"/>
      <c r="D1313" s="4"/>
      <c r="E1313" s="16"/>
      <c r="F1313" s="16"/>
      <c r="G1313" s="14"/>
      <c r="H1313" s="14"/>
      <c r="I1313" s="14"/>
      <c r="J1313" s="14"/>
      <c r="K1313" s="14"/>
      <c r="L1313" s="14"/>
      <c r="M1313" s="14"/>
      <c r="N1313" s="14"/>
      <c r="O1313" s="14"/>
      <c r="P1313" s="14"/>
      <c r="Q1313" s="14"/>
      <c r="R1313" s="16"/>
      <c r="S1313" s="24"/>
      <c r="T1313" s="25" t="str">
        <f aca="false">IF(A1313="","",E1313+F1313)</f>
        <v/>
      </c>
      <c r="U1313" s="26" t="str">
        <f aca="false">IFERROR(H1313/G1313,"")</f>
        <v/>
      </c>
      <c r="V1313" s="27" t="str">
        <f aca="false">IFERROR(J1313/I1313,"")</f>
        <v/>
      </c>
      <c r="W1313" s="27" t="str">
        <f aca="false">IFERROR(K1313/J1313,"")</f>
        <v/>
      </c>
      <c r="X1313" s="25" t="str">
        <f aca="false">IFERROR(T1313/K1313,"")</f>
        <v/>
      </c>
      <c r="Y1313" s="27" t="str">
        <f aca="false">IFERROR(O1313/K1313,"")</f>
        <v/>
      </c>
      <c r="Z1313" s="27" t="str">
        <f aca="false">IFERROR(P1313/O1313,"")</f>
        <v/>
      </c>
      <c r="AA1313" s="27" t="str">
        <f aca="false">IFERROR(Q1313/P1313,"")</f>
        <v/>
      </c>
      <c r="AB1313" s="25" t="str">
        <f aca="false">IFERROR(T1313/P1313,"")</f>
        <v/>
      </c>
      <c r="AC1313" s="25" t="str">
        <f aca="false">IFERROR(T1313/Q1313,"")</f>
        <v/>
      </c>
      <c r="AD1313" s="25" t="str">
        <f aca="false">IFERROR(R1313/Q1313,"")</f>
        <v/>
      </c>
      <c r="AE1313" s="28" t="str">
        <f aca="false">IFERROR(R1313/T1313,"")</f>
        <v/>
      </c>
      <c r="AF1313" s="29" t="str">
        <f aca="false">IF(A1313="","",IF(OR(O1313&gt;K1313,P1313&gt;O1313,Q1313&gt;P1313,K1313&gt;J1313),"CHECK","OK"))</f>
        <v/>
      </c>
    </row>
    <row r="1314" customFormat="false" ht="15" hidden="false" customHeight="false" outlineLevel="0" collapsed="false">
      <c r="A1314" s="21"/>
      <c r="B1314" s="4"/>
      <c r="C1314" s="4"/>
      <c r="D1314" s="4"/>
      <c r="E1314" s="16"/>
      <c r="F1314" s="16"/>
      <c r="G1314" s="14"/>
      <c r="H1314" s="14"/>
      <c r="I1314" s="14"/>
      <c r="J1314" s="14"/>
      <c r="K1314" s="14"/>
      <c r="L1314" s="14"/>
      <c r="M1314" s="14"/>
      <c r="N1314" s="14"/>
      <c r="O1314" s="14"/>
      <c r="P1314" s="14"/>
      <c r="Q1314" s="14"/>
      <c r="R1314" s="16"/>
      <c r="S1314" s="24"/>
      <c r="T1314" s="25" t="str">
        <f aca="false">IF(A1314="","",E1314+F1314)</f>
        <v/>
      </c>
      <c r="U1314" s="26" t="str">
        <f aca="false">IFERROR(H1314/G1314,"")</f>
        <v/>
      </c>
      <c r="V1314" s="27" t="str">
        <f aca="false">IFERROR(J1314/I1314,"")</f>
        <v/>
      </c>
      <c r="W1314" s="27" t="str">
        <f aca="false">IFERROR(K1314/J1314,"")</f>
        <v/>
      </c>
      <c r="X1314" s="25" t="str">
        <f aca="false">IFERROR(T1314/K1314,"")</f>
        <v/>
      </c>
      <c r="Y1314" s="27" t="str">
        <f aca="false">IFERROR(O1314/K1314,"")</f>
        <v/>
      </c>
      <c r="Z1314" s="27" t="str">
        <f aca="false">IFERROR(P1314/O1314,"")</f>
        <v/>
      </c>
      <c r="AA1314" s="27" t="str">
        <f aca="false">IFERROR(Q1314/P1314,"")</f>
        <v/>
      </c>
      <c r="AB1314" s="25" t="str">
        <f aca="false">IFERROR(T1314/P1314,"")</f>
        <v/>
      </c>
      <c r="AC1314" s="25" t="str">
        <f aca="false">IFERROR(T1314/Q1314,"")</f>
        <v/>
      </c>
      <c r="AD1314" s="25" t="str">
        <f aca="false">IFERROR(R1314/Q1314,"")</f>
        <v/>
      </c>
      <c r="AE1314" s="28" t="str">
        <f aca="false">IFERROR(R1314/T1314,"")</f>
        <v/>
      </c>
      <c r="AF1314" s="29" t="str">
        <f aca="false">IF(A1314="","",IF(OR(O1314&gt;K1314,P1314&gt;O1314,Q1314&gt;P1314,K1314&gt;J1314),"CHECK","OK"))</f>
        <v/>
      </c>
    </row>
    <row r="1315" customFormat="false" ht="15" hidden="false" customHeight="false" outlineLevel="0" collapsed="false">
      <c r="A1315" s="21"/>
      <c r="B1315" s="4"/>
      <c r="C1315" s="4"/>
      <c r="D1315" s="4"/>
      <c r="E1315" s="16"/>
      <c r="F1315" s="16"/>
      <c r="G1315" s="14"/>
      <c r="H1315" s="14"/>
      <c r="I1315" s="14"/>
      <c r="J1315" s="14"/>
      <c r="K1315" s="14"/>
      <c r="L1315" s="14"/>
      <c r="M1315" s="14"/>
      <c r="N1315" s="14"/>
      <c r="O1315" s="14"/>
      <c r="P1315" s="14"/>
      <c r="Q1315" s="14"/>
      <c r="R1315" s="16"/>
      <c r="S1315" s="24"/>
      <c r="T1315" s="25" t="str">
        <f aca="false">IF(A1315="","",E1315+F1315)</f>
        <v/>
      </c>
      <c r="U1315" s="26" t="str">
        <f aca="false">IFERROR(H1315/G1315,"")</f>
        <v/>
      </c>
      <c r="V1315" s="27" t="str">
        <f aca="false">IFERROR(J1315/I1315,"")</f>
        <v/>
      </c>
      <c r="W1315" s="27" t="str">
        <f aca="false">IFERROR(K1315/J1315,"")</f>
        <v/>
      </c>
      <c r="X1315" s="25" t="str">
        <f aca="false">IFERROR(T1315/K1315,"")</f>
        <v/>
      </c>
      <c r="Y1315" s="27" t="str">
        <f aca="false">IFERROR(O1315/K1315,"")</f>
        <v/>
      </c>
      <c r="Z1315" s="27" t="str">
        <f aca="false">IFERROR(P1315/O1315,"")</f>
        <v/>
      </c>
      <c r="AA1315" s="27" t="str">
        <f aca="false">IFERROR(Q1315/P1315,"")</f>
        <v/>
      </c>
      <c r="AB1315" s="25" t="str">
        <f aca="false">IFERROR(T1315/P1315,"")</f>
        <v/>
      </c>
      <c r="AC1315" s="25" t="str">
        <f aca="false">IFERROR(T1315/Q1315,"")</f>
        <v/>
      </c>
      <c r="AD1315" s="25" t="str">
        <f aca="false">IFERROR(R1315/Q1315,"")</f>
        <v/>
      </c>
      <c r="AE1315" s="28" t="str">
        <f aca="false">IFERROR(R1315/T1315,"")</f>
        <v/>
      </c>
      <c r="AF1315" s="29" t="str">
        <f aca="false">IF(A1315="","",IF(OR(O1315&gt;K1315,P1315&gt;O1315,Q1315&gt;P1315,K1315&gt;J1315),"CHECK","OK"))</f>
        <v/>
      </c>
    </row>
    <row r="1316" customFormat="false" ht="15" hidden="false" customHeight="false" outlineLevel="0" collapsed="false">
      <c r="A1316" s="21"/>
      <c r="B1316" s="4"/>
      <c r="C1316" s="4"/>
      <c r="D1316" s="4"/>
      <c r="E1316" s="16"/>
      <c r="F1316" s="16"/>
      <c r="G1316" s="14"/>
      <c r="H1316" s="14"/>
      <c r="I1316" s="14"/>
      <c r="J1316" s="14"/>
      <c r="K1316" s="14"/>
      <c r="L1316" s="14"/>
      <c r="M1316" s="14"/>
      <c r="N1316" s="14"/>
      <c r="O1316" s="14"/>
      <c r="P1316" s="14"/>
      <c r="Q1316" s="14"/>
      <c r="R1316" s="16"/>
      <c r="S1316" s="24"/>
      <c r="T1316" s="25" t="str">
        <f aca="false">IF(A1316="","",E1316+F1316)</f>
        <v/>
      </c>
      <c r="U1316" s="26" t="str">
        <f aca="false">IFERROR(H1316/G1316,"")</f>
        <v/>
      </c>
      <c r="V1316" s="27" t="str">
        <f aca="false">IFERROR(J1316/I1316,"")</f>
        <v/>
      </c>
      <c r="W1316" s="27" t="str">
        <f aca="false">IFERROR(K1316/J1316,"")</f>
        <v/>
      </c>
      <c r="X1316" s="25" t="str">
        <f aca="false">IFERROR(T1316/K1316,"")</f>
        <v/>
      </c>
      <c r="Y1316" s="27" t="str">
        <f aca="false">IFERROR(O1316/K1316,"")</f>
        <v/>
      </c>
      <c r="Z1316" s="27" t="str">
        <f aca="false">IFERROR(P1316/O1316,"")</f>
        <v/>
      </c>
      <c r="AA1316" s="27" t="str">
        <f aca="false">IFERROR(Q1316/P1316,"")</f>
        <v/>
      </c>
      <c r="AB1316" s="25" t="str">
        <f aca="false">IFERROR(T1316/P1316,"")</f>
        <v/>
      </c>
      <c r="AC1316" s="25" t="str">
        <f aca="false">IFERROR(T1316/Q1316,"")</f>
        <v/>
      </c>
      <c r="AD1316" s="25" t="str">
        <f aca="false">IFERROR(R1316/Q1316,"")</f>
        <v/>
      </c>
      <c r="AE1316" s="28" t="str">
        <f aca="false">IFERROR(R1316/T1316,"")</f>
        <v/>
      </c>
      <c r="AF1316" s="29" t="str">
        <f aca="false">IF(A1316="","",IF(OR(O1316&gt;K1316,P1316&gt;O1316,Q1316&gt;P1316,K1316&gt;J1316),"CHECK","OK"))</f>
        <v/>
      </c>
    </row>
    <row r="1317" customFormat="false" ht="15" hidden="false" customHeight="false" outlineLevel="0" collapsed="false">
      <c r="A1317" s="21"/>
      <c r="B1317" s="4"/>
      <c r="C1317" s="4"/>
      <c r="D1317" s="4"/>
      <c r="E1317" s="16"/>
      <c r="F1317" s="16"/>
      <c r="G1317" s="14"/>
      <c r="H1317" s="14"/>
      <c r="I1317" s="14"/>
      <c r="J1317" s="14"/>
      <c r="K1317" s="14"/>
      <c r="L1317" s="14"/>
      <c r="M1317" s="14"/>
      <c r="N1317" s="14"/>
      <c r="O1317" s="14"/>
      <c r="P1317" s="14"/>
      <c r="Q1317" s="14"/>
      <c r="R1317" s="16"/>
      <c r="S1317" s="24"/>
      <c r="T1317" s="25" t="str">
        <f aca="false">IF(A1317="","",E1317+F1317)</f>
        <v/>
      </c>
      <c r="U1317" s="26" t="str">
        <f aca="false">IFERROR(H1317/G1317,"")</f>
        <v/>
      </c>
      <c r="V1317" s="27" t="str">
        <f aca="false">IFERROR(J1317/I1317,"")</f>
        <v/>
      </c>
      <c r="W1317" s="27" t="str">
        <f aca="false">IFERROR(K1317/J1317,"")</f>
        <v/>
      </c>
      <c r="X1317" s="25" t="str">
        <f aca="false">IFERROR(T1317/K1317,"")</f>
        <v/>
      </c>
      <c r="Y1317" s="27" t="str">
        <f aca="false">IFERROR(O1317/K1317,"")</f>
        <v/>
      </c>
      <c r="Z1317" s="27" t="str">
        <f aca="false">IFERROR(P1317/O1317,"")</f>
        <v/>
      </c>
      <c r="AA1317" s="27" t="str">
        <f aca="false">IFERROR(Q1317/P1317,"")</f>
        <v/>
      </c>
      <c r="AB1317" s="25" t="str">
        <f aca="false">IFERROR(T1317/P1317,"")</f>
        <v/>
      </c>
      <c r="AC1317" s="25" t="str">
        <f aca="false">IFERROR(T1317/Q1317,"")</f>
        <v/>
      </c>
      <c r="AD1317" s="25" t="str">
        <f aca="false">IFERROR(R1317/Q1317,"")</f>
        <v/>
      </c>
      <c r="AE1317" s="28" t="str">
        <f aca="false">IFERROR(R1317/T1317,"")</f>
        <v/>
      </c>
      <c r="AF1317" s="29" t="str">
        <f aca="false">IF(A1317="","",IF(OR(O1317&gt;K1317,P1317&gt;O1317,Q1317&gt;P1317,K1317&gt;J1317),"CHECK","OK"))</f>
        <v/>
      </c>
    </row>
    <row r="1318" customFormat="false" ht="15" hidden="false" customHeight="false" outlineLevel="0" collapsed="false">
      <c r="A1318" s="21"/>
      <c r="B1318" s="4"/>
      <c r="C1318" s="4"/>
      <c r="D1318" s="4"/>
      <c r="E1318" s="16"/>
      <c r="F1318" s="16"/>
      <c r="G1318" s="14"/>
      <c r="H1318" s="14"/>
      <c r="I1318" s="14"/>
      <c r="J1318" s="14"/>
      <c r="K1318" s="14"/>
      <c r="L1318" s="14"/>
      <c r="M1318" s="14"/>
      <c r="N1318" s="14"/>
      <c r="O1318" s="14"/>
      <c r="P1318" s="14"/>
      <c r="Q1318" s="14"/>
      <c r="R1318" s="16"/>
      <c r="S1318" s="24"/>
      <c r="T1318" s="25" t="str">
        <f aca="false">IF(A1318="","",E1318+F1318)</f>
        <v/>
      </c>
      <c r="U1318" s="26" t="str">
        <f aca="false">IFERROR(H1318/G1318,"")</f>
        <v/>
      </c>
      <c r="V1318" s="27" t="str">
        <f aca="false">IFERROR(J1318/I1318,"")</f>
        <v/>
      </c>
      <c r="W1318" s="27" t="str">
        <f aca="false">IFERROR(K1318/J1318,"")</f>
        <v/>
      </c>
      <c r="X1318" s="25" t="str">
        <f aca="false">IFERROR(T1318/K1318,"")</f>
        <v/>
      </c>
      <c r="Y1318" s="27" t="str">
        <f aca="false">IFERROR(O1318/K1318,"")</f>
        <v/>
      </c>
      <c r="Z1318" s="27" t="str">
        <f aca="false">IFERROR(P1318/O1318,"")</f>
        <v/>
      </c>
      <c r="AA1318" s="27" t="str">
        <f aca="false">IFERROR(Q1318/P1318,"")</f>
        <v/>
      </c>
      <c r="AB1318" s="25" t="str">
        <f aca="false">IFERROR(T1318/P1318,"")</f>
        <v/>
      </c>
      <c r="AC1318" s="25" t="str">
        <f aca="false">IFERROR(T1318/Q1318,"")</f>
        <v/>
      </c>
      <c r="AD1318" s="25" t="str">
        <f aca="false">IFERROR(R1318/Q1318,"")</f>
        <v/>
      </c>
      <c r="AE1318" s="28" t="str">
        <f aca="false">IFERROR(R1318/T1318,"")</f>
        <v/>
      </c>
      <c r="AF1318" s="29" t="str">
        <f aca="false">IF(A1318="","",IF(OR(O1318&gt;K1318,P1318&gt;O1318,Q1318&gt;P1318,K1318&gt;J1318),"CHECK","OK"))</f>
        <v/>
      </c>
    </row>
    <row r="1319" customFormat="false" ht="15" hidden="false" customHeight="false" outlineLevel="0" collapsed="false">
      <c r="A1319" s="21"/>
      <c r="B1319" s="4"/>
      <c r="C1319" s="4"/>
      <c r="D1319" s="4"/>
      <c r="E1319" s="16"/>
      <c r="F1319" s="16"/>
      <c r="G1319" s="14"/>
      <c r="H1319" s="14"/>
      <c r="I1319" s="14"/>
      <c r="J1319" s="14"/>
      <c r="K1319" s="14"/>
      <c r="L1319" s="14"/>
      <c r="M1319" s="14"/>
      <c r="N1319" s="14"/>
      <c r="O1319" s="14"/>
      <c r="P1319" s="14"/>
      <c r="Q1319" s="14"/>
      <c r="R1319" s="16"/>
      <c r="S1319" s="24"/>
      <c r="T1319" s="25" t="str">
        <f aca="false">IF(A1319="","",E1319+F1319)</f>
        <v/>
      </c>
      <c r="U1319" s="26" t="str">
        <f aca="false">IFERROR(H1319/G1319,"")</f>
        <v/>
      </c>
      <c r="V1319" s="27" t="str">
        <f aca="false">IFERROR(J1319/I1319,"")</f>
        <v/>
      </c>
      <c r="W1319" s="27" t="str">
        <f aca="false">IFERROR(K1319/J1319,"")</f>
        <v/>
      </c>
      <c r="X1319" s="25" t="str">
        <f aca="false">IFERROR(T1319/K1319,"")</f>
        <v/>
      </c>
      <c r="Y1319" s="27" t="str">
        <f aca="false">IFERROR(O1319/K1319,"")</f>
        <v/>
      </c>
      <c r="Z1319" s="27" t="str">
        <f aca="false">IFERROR(P1319/O1319,"")</f>
        <v/>
      </c>
      <c r="AA1319" s="27" t="str">
        <f aca="false">IFERROR(Q1319/P1319,"")</f>
        <v/>
      </c>
      <c r="AB1319" s="25" t="str">
        <f aca="false">IFERROR(T1319/P1319,"")</f>
        <v/>
      </c>
      <c r="AC1319" s="25" t="str">
        <f aca="false">IFERROR(T1319/Q1319,"")</f>
        <v/>
      </c>
      <c r="AD1319" s="25" t="str">
        <f aca="false">IFERROR(R1319/Q1319,"")</f>
        <v/>
      </c>
      <c r="AE1319" s="28" t="str">
        <f aca="false">IFERROR(R1319/T1319,"")</f>
        <v/>
      </c>
      <c r="AF1319" s="29" t="str">
        <f aca="false">IF(A1319="","",IF(OR(O1319&gt;K1319,P1319&gt;O1319,Q1319&gt;P1319,K1319&gt;J1319),"CHECK","OK"))</f>
        <v/>
      </c>
    </row>
    <row r="1320" customFormat="false" ht="15" hidden="false" customHeight="false" outlineLevel="0" collapsed="false">
      <c r="A1320" s="21"/>
      <c r="B1320" s="4"/>
      <c r="C1320" s="4"/>
      <c r="D1320" s="4"/>
      <c r="E1320" s="16"/>
      <c r="F1320" s="16"/>
      <c r="G1320" s="14"/>
      <c r="H1320" s="14"/>
      <c r="I1320" s="14"/>
      <c r="J1320" s="14"/>
      <c r="K1320" s="14"/>
      <c r="L1320" s="14"/>
      <c r="M1320" s="14"/>
      <c r="N1320" s="14"/>
      <c r="O1320" s="14"/>
      <c r="P1320" s="14"/>
      <c r="Q1320" s="14"/>
      <c r="R1320" s="16"/>
      <c r="S1320" s="24"/>
      <c r="T1320" s="25" t="str">
        <f aca="false">IF(A1320="","",E1320+F1320)</f>
        <v/>
      </c>
      <c r="U1320" s="26" t="str">
        <f aca="false">IFERROR(H1320/G1320,"")</f>
        <v/>
      </c>
      <c r="V1320" s="27" t="str">
        <f aca="false">IFERROR(J1320/I1320,"")</f>
        <v/>
      </c>
      <c r="W1320" s="27" t="str">
        <f aca="false">IFERROR(K1320/J1320,"")</f>
        <v/>
      </c>
      <c r="X1320" s="25" t="str">
        <f aca="false">IFERROR(T1320/K1320,"")</f>
        <v/>
      </c>
      <c r="Y1320" s="27" t="str">
        <f aca="false">IFERROR(O1320/K1320,"")</f>
        <v/>
      </c>
      <c r="Z1320" s="27" t="str">
        <f aca="false">IFERROR(P1320/O1320,"")</f>
        <v/>
      </c>
      <c r="AA1320" s="27" t="str">
        <f aca="false">IFERROR(Q1320/P1320,"")</f>
        <v/>
      </c>
      <c r="AB1320" s="25" t="str">
        <f aca="false">IFERROR(T1320/P1320,"")</f>
        <v/>
      </c>
      <c r="AC1320" s="25" t="str">
        <f aca="false">IFERROR(T1320/Q1320,"")</f>
        <v/>
      </c>
      <c r="AD1320" s="25" t="str">
        <f aca="false">IFERROR(R1320/Q1320,"")</f>
        <v/>
      </c>
      <c r="AE1320" s="28" t="str">
        <f aca="false">IFERROR(R1320/T1320,"")</f>
        <v/>
      </c>
      <c r="AF1320" s="29" t="str">
        <f aca="false">IF(A1320="","",IF(OR(O1320&gt;K1320,P1320&gt;O1320,Q1320&gt;P1320,K1320&gt;J1320),"CHECK","OK"))</f>
        <v/>
      </c>
    </row>
    <row r="1321" customFormat="false" ht="15" hidden="false" customHeight="false" outlineLevel="0" collapsed="false">
      <c r="A1321" s="21"/>
      <c r="B1321" s="4"/>
      <c r="C1321" s="4"/>
      <c r="D1321" s="4"/>
      <c r="E1321" s="16"/>
      <c r="F1321" s="16"/>
      <c r="G1321" s="14"/>
      <c r="H1321" s="14"/>
      <c r="I1321" s="14"/>
      <c r="J1321" s="14"/>
      <c r="K1321" s="14"/>
      <c r="L1321" s="14"/>
      <c r="M1321" s="14"/>
      <c r="N1321" s="14"/>
      <c r="O1321" s="14"/>
      <c r="P1321" s="14"/>
      <c r="Q1321" s="14"/>
      <c r="R1321" s="16"/>
      <c r="S1321" s="24"/>
      <c r="T1321" s="25" t="str">
        <f aca="false">IF(A1321="","",E1321+F1321)</f>
        <v/>
      </c>
      <c r="U1321" s="26" t="str">
        <f aca="false">IFERROR(H1321/G1321,"")</f>
        <v/>
      </c>
      <c r="V1321" s="27" t="str">
        <f aca="false">IFERROR(J1321/I1321,"")</f>
        <v/>
      </c>
      <c r="W1321" s="27" t="str">
        <f aca="false">IFERROR(K1321/J1321,"")</f>
        <v/>
      </c>
      <c r="X1321" s="25" t="str">
        <f aca="false">IFERROR(T1321/K1321,"")</f>
        <v/>
      </c>
      <c r="Y1321" s="27" t="str">
        <f aca="false">IFERROR(O1321/K1321,"")</f>
        <v/>
      </c>
      <c r="Z1321" s="27" t="str">
        <f aca="false">IFERROR(P1321/O1321,"")</f>
        <v/>
      </c>
      <c r="AA1321" s="27" t="str">
        <f aca="false">IFERROR(Q1321/P1321,"")</f>
        <v/>
      </c>
      <c r="AB1321" s="25" t="str">
        <f aca="false">IFERROR(T1321/P1321,"")</f>
        <v/>
      </c>
      <c r="AC1321" s="25" t="str">
        <f aca="false">IFERROR(T1321/Q1321,"")</f>
        <v/>
      </c>
      <c r="AD1321" s="25" t="str">
        <f aca="false">IFERROR(R1321/Q1321,"")</f>
        <v/>
      </c>
      <c r="AE1321" s="28" t="str">
        <f aca="false">IFERROR(R1321/T1321,"")</f>
        <v/>
      </c>
      <c r="AF1321" s="29" t="str">
        <f aca="false">IF(A1321="","",IF(OR(O1321&gt;K1321,P1321&gt;O1321,Q1321&gt;P1321,K1321&gt;J1321),"CHECK","OK"))</f>
        <v/>
      </c>
    </row>
    <row r="1322" customFormat="false" ht="15" hidden="false" customHeight="false" outlineLevel="0" collapsed="false">
      <c r="A1322" s="21"/>
      <c r="B1322" s="4"/>
      <c r="C1322" s="4"/>
      <c r="D1322" s="4"/>
      <c r="E1322" s="16"/>
      <c r="F1322" s="16"/>
      <c r="G1322" s="14"/>
      <c r="H1322" s="14"/>
      <c r="I1322" s="14"/>
      <c r="J1322" s="14"/>
      <c r="K1322" s="14"/>
      <c r="L1322" s="14"/>
      <c r="M1322" s="14"/>
      <c r="N1322" s="14"/>
      <c r="O1322" s="14"/>
      <c r="P1322" s="14"/>
      <c r="Q1322" s="14"/>
      <c r="R1322" s="16"/>
      <c r="S1322" s="24"/>
      <c r="T1322" s="25" t="str">
        <f aca="false">IF(A1322="","",E1322+F1322)</f>
        <v/>
      </c>
      <c r="U1322" s="26" t="str">
        <f aca="false">IFERROR(H1322/G1322,"")</f>
        <v/>
      </c>
      <c r="V1322" s="27" t="str">
        <f aca="false">IFERROR(J1322/I1322,"")</f>
        <v/>
      </c>
      <c r="W1322" s="27" t="str">
        <f aca="false">IFERROR(K1322/J1322,"")</f>
        <v/>
      </c>
      <c r="X1322" s="25" t="str">
        <f aca="false">IFERROR(T1322/K1322,"")</f>
        <v/>
      </c>
      <c r="Y1322" s="27" t="str">
        <f aca="false">IFERROR(O1322/K1322,"")</f>
        <v/>
      </c>
      <c r="Z1322" s="27" t="str">
        <f aca="false">IFERROR(P1322/O1322,"")</f>
        <v/>
      </c>
      <c r="AA1322" s="27" t="str">
        <f aca="false">IFERROR(Q1322/P1322,"")</f>
        <v/>
      </c>
      <c r="AB1322" s="25" t="str">
        <f aca="false">IFERROR(T1322/P1322,"")</f>
        <v/>
      </c>
      <c r="AC1322" s="25" t="str">
        <f aca="false">IFERROR(T1322/Q1322,"")</f>
        <v/>
      </c>
      <c r="AD1322" s="25" t="str">
        <f aca="false">IFERROR(R1322/Q1322,"")</f>
        <v/>
      </c>
      <c r="AE1322" s="28" t="str">
        <f aca="false">IFERROR(R1322/T1322,"")</f>
        <v/>
      </c>
      <c r="AF1322" s="29" t="str">
        <f aca="false">IF(A1322="","",IF(OR(O1322&gt;K1322,P1322&gt;O1322,Q1322&gt;P1322,K1322&gt;J1322),"CHECK","OK"))</f>
        <v/>
      </c>
    </row>
    <row r="1323" customFormat="false" ht="15" hidden="false" customHeight="false" outlineLevel="0" collapsed="false">
      <c r="A1323" s="21"/>
      <c r="B1323" s="4"/>
      <c r="C1323" s="4"/>
      <c r="D1323" s="4"/>
      <c r="E1323" s="16"/>
      <c r="F1323" s="16"/>
      <c r="G1323" s="14"/>
      <c r="H1323" s="14"/>
      <c r="I1323" s="14"/>
      <c r="J1323" s="14"/>
      <c r="K1323" s="14"/>
      <c r="L1323" s="14"/>
      <c r="M1323" s="14"/>
      <c r="N1323" s="14"/>
      <c r="O1323" s="14"/>
      <c r="P1323" s="14"/>
      <c r="Q1323" s="14"/>
      <c r="R1323" s="16"/>
      <c r="S1323" s="24"/>
      <c r="T1323" s="25" t="str">
        <f aca="false">IF(A1323="","",E1323+F1323)</f>
        <v/>
      </c>
      <c r="U1323" s="26" t="str">
        <f aca="false">IFERROR(H1323/G1323,"")</f>
        <v/>
      </c>
      <c r="V1323" s="27" t="str">
        <f aca="false">IFERROR(J1323/I1323,"")</f>
        <v/>
      </c>
      <c r="W1323" s="27" t="str">
        <f aca="false">IFERROR(K1323/J1323,"")</f>
        <v/>
      </c>
      <c r="X1323" s="25" t="str">
        <f aca="false">IFERROR(T1323/K1323,"")</f>
        <v/>
      </c>
      <c r="Y1323" s="27" t="str">
        <f aca="false">IFERROR(O1323/K1323,"")</f>
        <v/>
      </c>
      <c r="Z1323" s="27" t="str">
        <f aca="false">IFERROR(P1323/O1323,"")</f>
        <v/>
      </c>
      <c r="AA1323" s="27" t="str">
        <f aca="false">IFERROR(Q1323/P1323,"")</f>
        <v/>
      </c>
      <c r="AB1323" s="25" t="str">
        <f aca="false">IFERROR(T1323/P1323,"")</f>
        <v/>
      </c>
      <c r="AC1323" s="25" t="str">
        <f aca="false">IFERROR(T1323/Q1323,"")</f>
        <v/>
      </c>
      <c r="AD1323" s="25" t="str">
        <f aca="false">IFERROR(R1323/Q1323,"")</f>
        <v/>
      </c>
      <c r="AE1323" s="28" t="str">
        <f aca="false">IFERROR(R1323/T1323,"")</f>
        <v/>
      </c>
      <c r="AF1323" s="29" t="str">
        <f aca="false">IF(A1323="","",IF(OR(O1323&gt;K1323,P1323&gt;O1323,Q1323&gt;P1323,K1323&gt;J1323),"CHECK","OK"))</f>
        <v/>
      </c>
    </row>
    <row r="1324" customFormat="false" ht="15" hidden="false" customHeight="false" outlineLevel="0" collapsed="false">
      <c r="A1324" s="21"/>
      <c r="B1324" s="4"/>
      <c r="C1324" s="4"/>
      <c r="D1324" s="4"/>
      <c r="E1324" s="16"/>
      <c r="F1324" s="16"/>
      <c r="G1324" s="14"/>
      <c r="H1324" s="14"/>
      <c r="I1324" s="14"/>
      <c r="J1324" s="14"/>
      <c r="K1324" s="14"/>
      <c r="L1324" s="14"/>
      <c r="M1324" s="14"/>
      <c r="N1324" s="14"/>
      <c r="O1324" s="14"/>
      <c r="P1324" s="14"/>
      <c r="Q1324" s="14"/>
      <c r="R1324" s="16"/>
      <c r="S1324" s="24"/>
      <c r="T1324" s="25" t="str">
        <f aca="false">IF(A1324="","",E1324+F1324)</f>
        <v/>
      </c>
      <c r="U1324" s="26" t="str">
        <f aca="false">IFERROR(H1324/G1324,"")</f>
        <v/>
      </c>
      <c r="V1324" s="27" t="str">
        <f aca="false">IFERROR(J1324/I1324,"")</f>
        <v/>
      </c>
      <c r="W1324" s="27" t="str">
        <f aca="false">IFERROR(K1324/J1324,"")</f>
        <v/>
      </c>
      <c r="X1324" s="25" t="str">
        <f aca="false">IFERROR(T1324/K1324,"")</f>
        <v/>
      </c>
      <c r="Y1324" s="27" t="str">
        <f aca="false">IFERROR(O1324/K1324,"")</f>
        <v/>
      </c>
      <c r="Z1324" s="27" t="str">
        <f aca="false">IFERROR(P1324/O1324,"")</f>
        <v/>
      </c>
      <c r="AA1324" s="27" t="str">
        <f aca="false">IFERROR(Q1324/P1324,"")</f>
        <v/>
      </c>
      <c r="AB1324" s="25" t="str">
        <f aca="false">IFERROR(T1324/P1324,"")</f>
        <v/>
      </c>
      <c r="AC1324" s="25" t="str">
        <f aca="false">IFERROR(T1324/Q1324,"")</f>
        <v/>
      </c>
      <c r="AD1324" s="25" t="str">
        <f aca="false">IFERROR(R1324/Q1324,"")</f>
        <v/>
      </c>
      <c r="AE1324" s="28" t="str">
        <f aca="false">IFERROR(R1324/T1324,"")</f>
        <v/>
      </c>
      <c r="AF1324" s="29" t="str">
        <f aca="false">IF(A1324="","",IF(OR(O1324&gt;K1324,P1324&gt;O1324,Q1324&gt;P1324,K1324&gt;J1324),"CHECK","OK"))</f>
        <v/>
      </c>
    </row>
    <row r="1325" customFormat="false" ht="15" hidden="false" customHeight="false" outlineLevel="0" collapsed="false">
      <c r="A1325" s="21"/>
      <c r="B1325" s="4"/>
      <c r="C1325" s="4"/>
      <c r="D1325" s="4"/>
      <c r="E1325" s="16"/>
      <c r="F1325" s="16"/>
      <c r="G1325" s="14"/>
      <c r="H1325" s="14"/>
      <c r="I1325" s="14"/>
      <c r="J1325" s="14"/>
      <c r="K1325" s="14"/>
      <c r="L1325" s="14"/>
      <c r="M1325" s="14"/>
      <c r="N1325" s="14"/>
      <c r="O1325" s="14"/>
      <c r="P1325" s="14"/>
      <c r="Q1325" s="14"/>
      <c r="R1325" s="16"/>
      <c r="S1325" s="24"/>
      <c r="T1325" s="25" t="str">
        <f aca="false">IF(A1325="","",E1325+F1325)</f>
        <v/>
      </c>
      <c r="U1325" s="26" t="str">
        <f aca="false">IFERROR(H1325/G1325,"")</f>
        <v/>
      </c>
      <c r="V1325" s="27" t="str">
        <f aca="false">IFERROR(J1325/I1325,"")</f>
        <v/>
      </c>
      <c r="W1325" s="27" t="str">
        <f aca="false">IFERROR(K1325/J1325,"")</f>
        <v/>
      </c>
      <c r="X1325" s="25" t="str">
        <f aca="false">IFERROR(T1325/K1325,"")</f>
        <v/>
      </c>
      <c r="Y1325" s="27" t="str">
        <f aca="false">IFERROR(O1325/K1325,"")</f>
        <v/>
      </c>
      <c r="Z1325" s="27" t="str">
        <f aca="false">IFERROR(P1325/O1325,"")</f>
        <v/>
      </c>
      <c r="AA1325" s="27" t="str">
        <f aca="false">IFERROR(Q1325/P1325,"")</f>
        <v/>
      </c>
      <c r="AB1325" s="25" t="str">
        <f aca="false">IFERROR(T1325/P1325,"")</f>
        <v/>
      </c>
      <c r="AC1325" s="25" t="str">
        <f aca="false">IFERROR(T1325/Q1325,"")</f>
        <v/>
      </c>
      <c r="AD1325" s="25" t="str">
        <f aca="false">IFERROR(R1325/Q1325,"")</f>
        <v/>
      </c>
      <c r="AE1325" s="28" t="str">
        <f aca="false">IFERROR(R1325/T1325,"")</f>
        <v/>
      </c>
      <c r="AF1325" s="29" t="str">
        <f aca="false">IF(A1325="","",IF(OR(O1325&gt;K1325,P1325&gt;O1325,Q1325&gt;P1325,K1325&gt;J1325),"CHECK","OK"))</f>
        <v/>
      </c>
    </row>
    <row r="1326" customFormat="false" ht="15" hidden="false" customHeight="false" outlineLevel="0" collapsed="false">
      <c r="A1326" s="21"/>
      <c r="B1326" s="4"/>
      <c r="C1326" s="4"/>
      <c r="D1326" s="4"/>
      <c r="E1326" s="16"/>
      <c r="F1326" s="16"/>
      <c r="G1326" s="14"/>
      <c r="H1326" s="14"/>
      <c r="I1326" s="14"/>
      <c r="J1326" s="14"/>
      <c r="K1326" s="14"/>
      <c r="L1326" s="14"/>
      <c r="M1326" s="14"/>
      <c r="N1326" s="14"/>
      <c r="O1326" s="14"/>
      <c r="P1326" s="14"/>
      <c r="Q1326" s="14"/>
      <c r="R1326" s="16"/>
      <c r="S1326" s="24"/>
      <c r="T1326" s="25" t="str">
        <f aca="false">IF(A1326="","",E1326+F1326)</f>
        <v/>
      </c>
      <c r="U1326" s="26" t="str">
        <f aca="false">IFERROR(H1326/G1326,"")</f>
        <v/>
      </c>
      <c r="V1326" s="27" t="str">
        <f aca="false">IFERROR(J1326/I1326,"")</f>
        <v/>
      </c>
      <c r="W1326" s="27" t="str">
        <f aca="false">IFERROR(K1326/J1326,"")</f>
        <v/>
      </c>
      <c r="X1326" s="25" t="str">
        <f aca="false">IFERROR(T1326/K1326,"")</f>
        <v/>
      </c>
      <c r="Y1326" s="27" t="str">
        <f aca="false">IFERROR(O1326/K1326,"")</f>
        <v/>
      </c>
      <c r="Z1326" s="27" t="str">
        <f aca="false">IFERROR(P1326/O1326,"")</f>
        <v/>
      </c>
      <c r="AA1326" s="27" t="str">
        <f aca="false">IFERROR(Q1326/P1326,"")</f>
        <v/>
      </c>
      <c r="AB1326" s="25" t="str">
        <f aca="false">IFERROR(T1326/P1326,"")</f>
        <v/>
      </c>
      <c r="AC1326" s="25" t="str">
        <f aca="false">IFERROR(T1326/Q1326,"")</f>
        <v/>
      </c>
      <c r="AD1326" s="25" t="str">
        <f aca="false">IFERROR(R1326/Q1326,"")</f>
        <v/>
      </c>
      <c r="AE1326" s="28" t="str">
        <f aca="false">IFERROR(R1326/T1326,"")</f>
        <v/>
      </c>
      <c r="AF1326" s="29" t="str">
        <f aca="false">IF(A1326="","",IF(OR(O1326&gt;K1326,P1326&gt;O1326,Q1326&gt;P1326,K1326&gt;J1326),"CHECK","OK"))</f>
        <v/>
      </c>
    </row>
    <row r="1327" customFormat="false" ht="15" hidden="false" customHeight="false" outlineLevel="0" collapsed="false">
      <c r="A1327" s="21"/>
      <c r="B1327" s="4"/>
      <c r="C1327" s="4"/>
      <c r="D1327" s="4"/>
      <c r="E1327" s="16"/>
      <c r="F1327" s="16"/>
      <c r="G1327" s="14"/>
      <c r="H1327" s="14"/>
      <c r="I1327" s="14"/>
      <c r="J1327" s="14"/>
      <c r="K1327" s="14"/>
      <c r="L1327" s="14"/>
      <c r="M1327" s="14"/>
      <c r="N1327" s="14"/>
      <c r="O1327" s="14"/>
      <c r="P1327" s="14"/>
      <c r="Q1327" s="14"/>
      <c r="R1327" s="16"/>
      <c r="S1327" s="24"/>
      <c r="T1327" s="25" t="str">
        <f aca="false">IF(A1327="","",E1327+F1327)</f>
        <v/>
      </c>
      <c r="U1327" s="26" t="str">
        <f aca="false">IFERROR(H1327/G1327,"")</f>
        <v/>
      </c>
      <c r="V1327" s="27" t="str">
        <f aca="false">IFERROR(J1327/I1327,"")</f>
        <v/>
      </c>
      <c r="W1327" s="27" t="str">
        <f aca="false">IFERROR(K1327/J1327,"")</f>
        <v/>
      </c>
      <c r="X1327" s="25" t="str">
        <f aca="false">IFERROR(T1327/K1327,"")</f>
        <v/>
      </c>
      <c r="Y1327" s="27" t="str">
        <f aca="false">IFERROR(O1327/K1327,"")</f>
        <v/>
      </c>
      <c r="Z1327" s="27" t="str">
        <f aca="false">IFERROR(P1327/O1327,"")</f>
        <v/>
      </c>
      <c r="AA1327" s="27" t="str">
        <f aca="false">IFERROR(Q1327/P1327,"")</f>
        <v/>
      </c>
      <c r="AB1327" s="25" t="str">
        <f aca="false">IFERROR(T1327/P1327,"")</f>
        <v/>
      </c>
      <c r="AC1327" s="25" t="str">
        <f aca="false">IFERROR(T1327/Q1327,"")</f>
        <v/>
      </c>
      <c r="AD1327" s="25" t="str">
        <f aca="false">IFERROR(R1327/Q1327,"")</f>
        <v/>
      </c>
      <c r="AE1327" s="28" t="str">
        <f aca="false">IFERROR(R1327/T1327,"")</f>
        <v/>
      </c>
      <c r="AF1327" s="29" t="str">
        <f aca="false">IF(A1327="","",IF(OR(O1327&gt;K1327,P1327&gt;O1327,Q1327&gt;P1327,K1327&gt;J1327),"CHECK","OK"))</f>
        <v/>
      </c>
    </row>
    <row r="1328" customFormat="false" ht="15" hidden="false" customHeight="false" outlineLevel="0" collapsed="false">
      <c r="A1328" s="21"/>
      <c r="B1328" s="4"/>
      <c r="C1328" s="4"/>
      <c r="D1328" s="4"/>
      <c r="E1328" s="16"/>
      <c r="F1328" s="16"/>
      <c r="G1328" s="14"/>
      <c r="H1328" s="14"/>
      <c r="I1328" s="14"/>
      <c r="J1328" s="14"/>
      <c r="K1328" s="14"/>
      <c r="L1328" s="14"/>
      <c r="M1328" s="14"/>
      <c r="N1328" s="14"/>
      <c r="O1328" s="14"/>
      <c r="P1328" s="14"/>
      <c r="Q1328" s="14"/>
      <c r="R1328" s="16"/>
      <c r="S1328" s="24"/>
      <c r="T1328" s="25" t="str">
        <f aca="false">IF(A1328="","",E1328+F1328)</f>
        <v/>
      </c>
      <c r="U1328" s="26" t="str">
        <f aca="false">IFERROR(H1328/G1328,"")</f>
        <v/>
      </c>
      <c r="V1328" s="27" t="str">
        <f aca="false">IFERROR(J1328/I1328,"")</f>
        <v/>
      </c>
      <c r="W1328" s="27" t="str">
        <f aca="false">IFERROR(K1328/J1328,"")</f>
        <v/>
      </c>
      <c r="X1328" s="25" t="str">
        <f aca="false">IFERROR(T1328/K1328,"")</f>
        <v/>
      </c>
      <c r="Y1328" s="27" t="str">
        <f aca="false">IFERROR(O1328/K1328,"")</f>
        <v/>
      </c>
      <c r="Z1328" s="27" t="str">
        <f aca="false">IFERROR(P1328/O1328,"")</f>
        <v/>
      </c>
      <c r="AA1328" s="27" t="str">
        <f aca="false">IFERROR(Q1328/P1328,"")</f>
        <v/>
      </c>
      <c r="AB1328" s="25" t="str">
        <f aca="false">IFERROR(T1328/P1328,"")</f>
        <v/>
      </c>
      <c r="AC1328" s="25" t="str">
        <f aca="false">IFERROR(T1328/Q1328,"")</f>
        <v/>
      </c>
      <c r="AD1328" s="25" t="str">
        <f aca="false">IFERROR(R1328/Q1328,"")</f>
        <v/>
      </c>
      <c r="AE1328" s="28" t="str">
        <f aca="false">IFERROR(R1328/T1328,"")</f>
        <v/>
      </c>
      <c r="AF1328" s="29" t="str">
        <f aca="false">IF(A1328="","",IF(OR(O1328&gt;K1328,P1328&gt;O1328,Q1328&gt;P1328,K1328&gt;J1328),"CHECK","OK"))</f>
        <v/>
      </c>
    </row>
    <row r="1329" customFormat="false" ht="15" hidden="false" customHeight="false" outlineLevel="0" collapsed="false">
      <c r="A1329" s="21"/>
      <c r="B1329" s="4"/>
      <c r="C1329" s="4"/>
      <c r="D1329" s="4"/>
      <c r="E1329" s="16"/>
      <c r="F1329" s="16"/>
      <c r="G1329" s="14"/>
      <c r="H1329" s="14"/>
      <c r="I1329" s="14"/>
      <c r="J1329" s="14"/>
      <c r="K1329" s="14"/>
      <c r="L1329" s="14"/>
      <c r="M1329" s="14"/>
      <c r="N1329" s="14"/>
      <c r="O1329" s="14"/>
      <c r="P1329" s="14"/>
      <c r="Q1329" s="14"/>
      <c r="R1329" s="16"/>
      <c r="S1329" s="24"/>
      <c r="T1329" s="25" t="str">
        <f aca="false">IF(A1329="","",E1329+F1329)</f>
        <v/>
      </c>
      <c r="U1329" s="26" t="str">
        <f aca="false">IFERROR(H1329/G1329,"")</f>
        <v/>
      </c>
      <c r="V1329" s="27" t="str">
        <f aca="false">IFERROR(J1329/I1329,"")</f>
        <v/>
      </c>
      <c r="W1329" s="27" t="str">
        <f aca="false">IFERROR(K1329/J1329,"")</f>
        <v/>
      </c>
      <c r="X1329" s="25" t="str">
        <f aca="false">IFERROR(T1329/K1329,"")</f>
        <v/>
      </c>
      <c r="Y1329" s="27" t="str">
        <f aca="false">IFERROR(O1329/K1329,"")</f>
        <v/>
      </c>
      <c r="Z1329" s="27" t="str">
        <f aca="false">IFERROR(P1329/O1329,"")</f>
        <v/>
      </c>
      <c r="AA1329" s="27" t="str">
        <f aca="false">IFERROR(Q1329/P1329,"")</f>
        <v/>
      </c>
      <c r="AB1329" s="25" t="str">
        <f aca="false">IFERROR(T1329/P1329,"")</f>
        <v/>
      </c>
      <c r="AC1329" s="25" t="str">
        <f aca="false">IFERROR(T1329/Q1329,"")</f>
        <v/>
      </c>
      <c r="AD1329" s="25" t="str">
        <f aca="false">IFERROR(R1329/Q1329,"")</f>
        <v/>
      </c>
      <c r="AE1329" s="28" t="str">
        <f aca="false">IFERROR(R1329/T1329,"")</f>
        <v/>
      </c>
      <c r="AF1329" s="29" t="str">
        <f aca="false">IF(A1329="","",IF(OR(O1329&gt;K1329,P1329&gt;O1329,Q1329&gt;P1329,K1329&gt;J1329),"CHECK","OK"))</f>
        <v/>
      </c>
    </row>
    <row r="1330" customFormat="false" ht="15" hidden="false" customHeight="false" outlineLevel="0" collapsed="false">
      <c r="A1330" s="21"/>
      <c r="B1330" s="4"/>
      <c r="C1330" s="4"/>
      <c r="D1330" s="4"/>
      <c r="E1330" s="16"/>
      <c r="F1330" s="16"/>
      <c r="G1330" s="14"/>
      <c r="H1330" s="14"/>
      <c r="I1330" s="14"/>
      <c r="J1330" s="14"/>
      <c r="K1330" s="14"/>
      <c r="L1330" s="14"/>
      <c r="M1330" s="14"/>
      <c r="N1330" s="14"/>
      <c r="O1330" s="14"/>
      <c r="P1330" s="14"/>
      <c r="Q1330" s="14"/>
      <c r="R1330" s="16"/>
      <c r="S1330" s="24"/>
      <c r="T1330" s="25" t="str">
        <f aca="false">IF(A1330="","",E1330+F1330)</f>
        <v/>
      </c>
      <c r="U1330" s="26" t="str">
        <f aca="false">IFERROR(H1330/G1330,"")</f>
        <v/>
      </c>
      <c r="V1330" s="27" t="str">
        <f aca="false">IFERROR(J1330/I1330,"")</f>
        <v/>
      </c>
      <c r="W1330" s="27" t="str">
        <f aca="false">IFERROR(K1330/J1330,"")</f>
        <v/>
      </c>
      <c r="X1330" s="25" t="str">
        <f aca="false">IFERROR(T1330/K1330,"")</f>
        <v/>
      </c>
      <c r="Y1330" s="27" t="str">
        <f aca="false">IFERROR(O1330/K1330,"")</f>
        <v/>
      </c>
      <c r="Z1330" s="27" t="str">
        <f aca="false">IFERROR(P1330/O1330,"")</f>
        <v/>
      </c>
      <c r="AA1330" s="27" t="str">
        <f aca="false">IFERROR(Q1330/P1330,"")</f>
        <v/>
      </c>
      <c r="AB1330" s="25" t="str">
        <f aca="false">IFERROR(T1330/P1330,"")</f>
        <v/>
      </c>
      <c r="AC1330" s="25" t="str">
        <f aca="false">IFERROR(T1330/Q1330,"")</f>
        <v/>
      </c>
      <c r="AD1330" s="25" t="str">
        <f aca="false">IFERROR(R1330/Q1330,"")</f>
        <v/>
      </c>
      <c r="AE1330" s="28" t="str">
        <f aca="false">IFERROR(R1330/T1330,"")</f>
        <v/>
      </c>
      <c r="AF1330" s="29" t="str">
        <f aca="false">IF(A1330="","",IF(OR(O1330&gt;K1330,P1330&gt;O1330,Q1330&gt;P1330,K1330&gt;J1330),"CHECK","OK"))</f>
        <v/>
      </c>
    </row>
    <row r="1331" customFormat="false" ht="15" hidden="false" customHeight="false" outlineLevel="0" collapsed="false">
      <c r="A1331" s="21"/>
      <c r="B1331" s="4"/>
      <c r="C1331" s="4"/>
      <c r="D1331" s="4"/>
      <c r="E1331" s="16"/>
      <c r="F1331" s="16"/>
      <c r="G1331" s="14"/>
      <c r="H1331" s="14"/>
      <c r="I1331" s="14"/>
      <c r="J1331" s="14"/>
      <c r="K1331" s="14"/>
      <c r="L1331" s="14"/>
      <c r="M1331" s="14"/>
      <c r="N1331" s="14"/>
      <c r="O1331" s="14"/>
      <c r="P1331" s="14"/>
      <c r="Q1331" s="14"/>
      <c r="R1331" s="16"/>
      <c r="S1331" s="24"/>
      <c r="T1331" s="25" t="str">
        <f aca="false">IF(A1331="","",E1331+F1331)</f>
        <v/>
      </c>
      <c r="U1331" s="26" t="str">
        <f aca="false">IFERROR(H1331/G1331,"")</f>
        <v/>
      </c>
      <c r="V1331" s="27" t="str">
        <f aca="false">IFERROR(J1331/I1331,"")</f>
        <v/>
      </c>
      <c r="W1331" s="27" t="str">
        <f aca="false">IFERROR(K1331/J1331,"")</f>
        <v/>
      </c>
      <c r="X1331" s="25" t="str">
        <f aca="false">IFERROR(T1331/K1331,"")</f>
        <v/>
      </c>
      <c r="Y1331" s="27" t="str">
        <f aca="false">IFERROR(O1331/K1331,"")</f>
        <v/>
      </c>
      <c r="Z1331" s="27" t="str">
        <f aca="false">IFERROR(P1331/O1331,"")</f>
        <v/>
      </c>
      <c r="AA1331" s="27" t="str">
        <f aca="false">IFERROR(Q1331/P1331,"")</f>
        <v/>
      </c>
      <c r="AB1331" s="25" t="str">
        <f aca="false">IFERROR(T1331/P1331,"")</f>
        <v/>
      </c>
      <c r="AC1331" s="25" t="str">
        <f aca="false">IFERROR(T1331/Q1331,"")</f>
        <v/>
      </c>
      <c r="AD1331" s="25" t="str">
        <f aca="false">IFERROR(R1331/Q1331,"")</f>
        <v/>
      </c>
      <c r="AE1331" s="28" t="str">
        <f aca="false">IFERROR(R1331/T1331,"")</f>
        <v/>
      </c>
      <c r="AF1331" s="29" t="str">
        <f aca="false">IF(A1331="","",IF(OR(O1331&gt;K1331,P1331&gt;O1331,Q1331&gt;P1331,K1331&gt;J1331),"CHECK","OK"))</f>
        <v/>
      </c>
    </row>
    <row r="1332" customFormat="false" ht="15" hidden="false" customHeight="false" outlineLevel="0" collapsed="false">
      <c r="A1332" s="21"/>
      <c r="B1332" s="4"/>
      <c r="C1332" s="4"/>
      <c r="D1332" s="4"/>
      <c r="E1332" s="16"/>
      <c r="F1332" s="16"/>
      <c r="G1332" s="14"/>
      <c r="H1332" s="14"/>
      <c r="I1332" s="14"/>
      <c r="J1332" s="14"/>
      <c r="K1332" s="14"/>
      <c r="L1332" s="14"/>
      <c r="M1332" s="14"/>
      <c r="N1332" s="14"/>
      <c r="O1332" s="14"/>
      <c r="P1332" s="14"/>
      <c r="Q1332" s="14"/>
      <c r="R1332" s="16"/>
      <c r="S1332" s="24"/>
      <c r="T1332" s="25" t="str">
        <f aca="false">IF(A1332="","",E1332+F1332)</f>
        <v/>
      </c>
      <c r="U1332" s="26" t="str">
        <f aca="false">IFERROR(H1332/G1332,"")</f>
        <v/>
      </c>
      <c r="V1332" s="27" t="str">
        <f aca="false">IFERROR(J1332/I1332,"")</f>
        <v/>
      </c>
      <c r="W1332" s="27" t="str">
        <f aca="false">IFERROR(K1332/J1332,"")</f>
        <v/>
      </c>
      <c r="X1332" s="25" t="str">
        <f aca="false">IFERROR(T1332/K1332,"")</f>
        <v/>
      </c>
      <c r="Y1332" s="27" t="str">
        <f aca="false">IFERROR(O1332/K1332,"")</f>
        <v/>
      </c>
      <c r="Z1332" s="27" t="str">
        <f aca="false">IFERROR(P1332/O1332,"")</f>
        <v/>
      </c>
      <c r="AA1332" s="27" t="str">
        <f aca="false">IFERROR(Q1332/P1332,"")</f>
        <v/>
      </c>
      <c r="AB1332" s="25" t="str">
        <f aca="false">IFERROR(T1332/P1332,"")</f>
        <v/>
      </c>
      <c r="AC1332" s="25" t="str">
        <f aca="false">IFERROR(T1332/Q1332,"")</f>
        <v/>
      </c>
      <c r="AD1332" s="25" t="str">
        <f aca="false">IFERROR(R1332/Q1332,"")</f>
        <v/>
      </c>
      <c r="AE1332" s="28" t="str">
        <f aca="false">IFERROR(R1332/T1332,"")</f>
        <v/>
      </c>
      <c r="AF1332" s="29" t="str">
        <f aca="false">IF(A1332="","",IF(OR(O1332&gt;K1332,P1332&gt;O1332,Q1332&gt;P1332,K1332&gt;J1332),"CHECK","OK"))</f>
        <v/>
      </c>
    </row>
    <row r="1333" customFormat="false" ht="15" hidden="false" customHeight="false" outlineLevel="0" collapsed="false">
      <c r="A1333" s="21"/>
      <c r="B1333" s="4"/>
      <c r="C1333" s="4"/>
      <c r="D1333" s="4"/>
      <c r="E1333" s="16"/>
      <c r="F1333" s="16"/>
      <c r="G1333" s="14"/>
      <c r="H1333" s="14"/>
      <c r="I1333" s="14"/>
      <c r="J1333" s="14"/>
      <c r="K1333" s="14"/>
      <c r="L1333" s="14"/>
      <c r="M1333" s="14"/>
      <c r="N1333" s="14"/>
      <c r="O1333" s="14"/>
      <c r="P1333" s="14"/>
      <c r="Q1333" s="14"/>
      <c r="R1333" s="16"/>
      <c r="S1333" s="24"/>
      <c r="T1333" s="25" t="str">
        <f aca="false">IF(A1333="","",E1333+F1333)</f>
        <v/>
      </c>
      <c r="U1333" s="26" t="str">
        <f aca="false">IFERROR(H1333/G1333,"")</f>
        <v/>
      </c>
      <c r="V1333" s="27" t="str">
        <f aca="false">IFERROR(J1333/I1333,"")</f>
        <v/>
      </c>
      <c r="W1333" s="27" t="str">
        <f aca="false">IFERROR(K1333/J1333,"")</f>
        <v/>
      </c>
      <c r="X1333" s="25" t="str">
        <f aca="false">IFERROR(T1333/K1333,"")</f>
        <v/>
      </c>
      <c r="Y1333" s="27" t="str">
        <f aca="false">IFERROR(O1333/K1333,"")</f>
        <v/>
      </c>
      <c r="Z1333" s="27" t="str">
        <f aca="false">IFERROR(P1333/O1333,"")</f>
        <v/>
      </c>
      <c r="AA1333" s="27" t="str">
        <f aca="false">IFERROR(Q1333/P1333,"")</f>
        <v/>
      </c>
      <c r="AB1333" s="25" t="str">
        <f aca="false">IFERROR(T1333/P1333,"")</f>
        <v/>
      </c>
      <c r="AC1333" s="25" t="str">
        <f aca="false">IFERROR(T1333/Q1333,"")</f>
        <v/>
      </c>
      <c r="AD1333" s="25" t="str">
        <f aca="false">IFERROR(R1333/Q1333,"")</f>
        <v/>
      </c>
      <c r="AE1333" s="28" t="str">
        <f aca="false">IFERROR(R1333/T1333,"")</f>
        <v/>
      </c>
      <c r="AF1333" s="29" t="str">
        <f aca="false">IF(A1333="","",IF(OR(O1333&gt;K1333,P1333&gt;O1333,Q1333&gt;P1333,K1333&gt;J1333),"CHECK","OK"))</f>
        <v/>
      </c>
    </row>
    <row r="1334" customFormat="false" ht="15" hidden="false" customHeight="false" outlineLevel="0" collapsed="false">
      <c r="A1334" s="21"/>
      <c r="B1334" s="4"/>
      <c r="C1334" s="4"/>
      <c r="D1334" s="4"/>
      <c r="E1334" s="16"/>
      <c r="F1334" s="16"/>
      <c r="G1334" s="14"/>
      <c r="H1334" s="14"/>
      <c r="I1334" s="14"/>
      <c r="J1334" s="14"/>
      <c r="K1334" s="14"/>
      <c r="L1334" s="14"/>
      <c r="M1334" s="14"/>
      <c r="N1334" s="14"/>
      <c r="O1334" s="14"/>
      <c r="P1334" s="14"/>
      <c r="Q1334" s="14"/>
      <c r="R1334" s="16"/>
      <c r="S1334" s="24"/>
      <c r="T1334" s="25" t="str">
        <f aca="false">IF(A1334="","",E1334+F1334)</f>
        <v/>
      </c>
      <c r="U1334" s="26" t="str">
        <f aca="false">IFERROR(H1334/G1334,"")</f>
        <v/>
      </c>
      <c r="V1334" s="27" t="str">
        <f aca="false">IFERROR(J1334/I1334,"")</f>
        <v/>
      </c>
      <c r="W1334" s="27" t="str">
        <f aca="false">IFERROR(K1334/J1334,"")</f>
        <v/>
      </c>
      <c r="X1334" s="25" t="str">
        <f aca="false">IFERROR(T1334/K1334,"")</f>
        <v/>
      </c>
      <c r="Y1334" s="27" t="str">
        <f aca="false">IFERROR(O1334/K1334,"")</f>
        <v/>
      </c>
      <c r="Z1334" s="27" t="str">
        <f aca="false">IFERROR(P1334/O1334,"")</f>
        <v/>
      </c>
      <c r="AA1334" s="27" t="str">
        <f aca="false">IFERROR(Q1334/P1334,"")</f>
        <v/>
      </c>
      <c r="AB1334" s="25" t="str">
        <f aca="false">IFERROR(T1334/P1334,"")</f>
        <v/>
      </c>
      <c r="AC1334" s="25" t="str">
        <f aca="false">IFERROR(T1334/Q1334,"")</f>
        <v/>
      </c>
      <c r="AD1334" s="25" t="str">
        <f aca="false">IFERROR(R1334/Q1334,"")</f>
        <v/>
      </c>
      <c r="AE1334" s="28" t="str">
        <f aca="false">IFERROR(R1334/T1334,"")</f>
        <v/>
      </c>
      <c r="AF1334" s="29" t="str">
        <f aca="false">IF(A1334="","",IF(OR(O1334&gt;K1334,P1334&gt;O1334,Q1334&gt;P1334,K1334&gt;J1334),"CHECK","OK"))</f>
        <v/>
      </c>
    </row>
    <row r="1335" customFormat="false" ht="15" hidden="false" customHeight="false" outlineLevel="0" collapsed="false">
      <c r="A1335" s="21"/>
      <c r="B1335" s="4"/>
      <c r="C1335" s="4"/>
      <c r="D1335" s="4"/>
      <c r="E1335" s="16"/>
      <c r="F1335" s="16"/>
      <c r="G1335" s="14"/>
      <c r="H1335" s="14"/>
      <c r="I1335" s="14"/>
      <c r="J1335" s="14"/>
      <c r="K1335" s="14"/>
      <c r="L1335" s="14"/>
      <c r="M1335" s="14"/>
      <c r="N1335" s="14"/>
      <c r="O1335" s="14"/>
      <c r="P1335" s="14"/>
      <c r="Q1335" s="14"/>
      <c r="R1335" s="16"/>
      <c r="S1335" s="24"/>
      <c r="T1335" s="25" t="str">
        <f aca="false">IF(A1335="","",E1335+F1335)</f>
        <v/>
      </c>
      <c r="U1335" s="26" t="str">
        <f aca="false">IFERROR(H1335/G1335,"")</f>
        <v/>
      </c>
      <c r="V1335" s="27" t="str">
        <f aca="false">IFERROR(J1335/I1335,"")</f>
        <v/>
      </c>
      <c r="W1335" s="27" t="str">
        <f aca="false">IFERROR(K1335/J1335,"")</f>
        <v/>
      </c>
      <c r="X1335" s="25" t="str">
        <f aca="false">IFERROR(T1335/K1335,"")</f>
        <v/>
      </c>
      <c r="Y1335" s="27" t="str">
        <f aca="false">IFERROR(O1335/K1335,"")</f>
        <v/>
      </c>
      <c r="Z1335" s="27" t="str">
        <f aca="false">IFERROR(P1335/O1335,"")</f>
        <v/>
      </c>
      <c r="AA1335" s="27" t="str">
        <f aca="false">IFERROR(Q1335/P1335,"")</f>
        <v/>
      </c>
      <c r="AB1335" s="25" t="str">
        <f aca="false">IFERROR(T1335/P1335,"")</f>
        <v/>
      </c>
      <c r="AC1335" s="25" t="str">
        <f aca="false">IFERROR(T1335/Q1335,"")</f>
        <v/>
      </c>
      <c r="AD1335" s="25" t="str">
        <f aca="false">IFERROR(R1335/Q1335,"")</f>
        <v/>
      </c>
      <c r="AE1335" s="28" t="str">
        <f aca="false">IFERROR(R1335/T1335,"")</f>
        <v/>
      </c>
      <c r="AF1335" s="29" t="str">
        <f aca="false">IF(A1335="","",IF(OR(O1335&gt;K1335,P1335&gt;O1335,Q1335&gt;P1335,K1335&gt;J1335),"CHECK","OK"))</f>
        <v/>
      </c>
    </row>
    <row r="1336" customFormat="false" ht="15" hidden="false" customHeight="false" outlineLevel="0" collapsed="false">
      <c r="A1336" s="21"/>
      <c r="B1336" s="4"/>
      <c r="C1336" s="4"/>
      <c r="D1336" s="4"/>
      <c r="E1336" s="16"/>
      <c r="F1336" s="16"/>
      <c r="G1336" s="14"/>
      <c r="H1336" s="14"/>
      <c r="I1336" s="14"/>
      <c r="J1336" s="14"/>
      <c r="K1336" s="14"/>
      <c r="L1336" s="14"/>
      <c r="M1336" s="14"/>
      <c r="N1336" s="14"/>
      <c r="O1336" s="14"/>
      <c r="P1336" s="14"/>
      <c r="Q1336" s="14"/>
      <c r="R1336" s="16"/>
      <c r="S1336" s="24"/>
      <c r="T1336" s="25" t="str">
        <f aca="false">IF(A1336="","",E1336+F1336)</f>
        <v/>
      </c>
      <c r="U1336" s="26" t="str">
        <f aca="false">IFERROR(H1336/G1336,"")</f>
        <v/>
      </c>
      <c r="V1336" s="27" t="str">
        <f aca="false">IFERROR(J1336/I1336,"")</f>
        <v/>
      </c>
      <c r="W1336" s="27" t="str">
        <f aca="false">IFERROR(K1336/J1336,"")</f>
        <v/>
      </c>
      <c r="X1336" s="25" t="str">
        <f aca="false">IFERROR(T1336/K1336,"")</f>
        <v/>
      </c>
      <c r="Y1336" s="27" t="str">
        <f aca="false">IFERROR(O1336/K1336,"")</f>
        <v/>
      </c>
      <c r="Z1336" s="27" t="str">
        <f aca="false">IFERROR(P1336/O1336,"")</f>
        <v/>
      </c>
      <c r="AA1336" s="27" t="str">
        <f aca="false">IFERROR(Q1336/P1336,"")</f>
        <v/>
      </c>
      <c r="AB1336" s="25" t="str">
        <f aca="false">IFERROR(T1336/P1336,"")</f>
        <v/>
      </c>
      <c r="AC1336" s="25" t="str">
        <f aca="false">IFERROR(T1336/Q1336,"")</f>
        <v/>
      </c>
      <c r="AD1336" s="25" t="str">
        <f aca="false">IFERROR(R1336/Q1336,"")</f>
        <v/>
      </c>
      <c r="AE1336" s="28" t="str">
        <f aca="false">IFERROR(R1336/T1336,"")</f>
        <v/>
      </c>
      <c r="AF1336" s="29" t="str">
        <f aca="false">IF(A1336="","",IF(OR(O1336&gt;K1336,P1336&gt;O1336,Q1336&gt;P1336,K1336&gt;J1336),"CHECK","OK"))</f>
        <v/>
      </c>
    </row>
    <row r="1337" customFormat="false" ht="15" hidden="false" customHeight="false" outlineLevel="0" collapsed="false">
      <c r="A1337" s="21"/>
      <c r="B1337" s="4"/>
      <c r="C1337" s="4"/>
      <c r="D1337" s="4"/>
      <c r="E1337" s="16"/>
      <c r="F1337" s="16"/>
      <c r="G1337" s="14"/>
      <c r="H1337" s="14"/>
      <c r="I1337" s="14"/>
      <c r="J1337" s="14"/>
      <c r="K1337" s="14"/>
      <c r="L1337" s="14"/>
      <c r="M1337" s="14"/>
      <c r="N1337" s="14"/>
      <c r="O1337" s="14"/>
      <c r="P1337" s="14"/>
      <c r="Q1337" s="14"/>
      <c r="R1337" s="16"/>
      <c r="S1337" s="24"/>
      <c r="T1337" s="25" t="str">
        <f aca="false">IF(A1337="","",E1337+F1337)</f>
        <v/>
      </c>
      <c r="U1337" s="26" t="str">
        <f aca="false">IFERROR(H1337/G1337,"")</f>
        <v/>
      </c>
      <c r="V1337" s="27" t="str">
        <f aca="false">IFERROR(J1337/I1337,"")</f>
        <v/>
      </c>
      <c r="W1337" s="27" t="str">
        <f aca="false">IFERROR(K1337/J1337,"")</f>
        <v/>
      </c>
      <c r="X1337" s="25" t="str">
        <f aca="false">IFERROR(T1337/K1337,"")</f>
        <v/>
      </c>
      <c r="Y1337" s="27" t="str">
        <f aca="false">IFERROR(O1337/K1337,"")</f>
        <v/>
      </c>
      <c r="Z1337" s="27" t="str">
        <f aca="false">IFERROR(P1337/O1337,"")</f>
        <v/>
      </c>
      <c r="AA1337" s="27" t="str">
        <f aca="false">IFERROR(Q1337/P1337,"")</f>
        <v/>
      </c>
      <c r="AB1337" s="25" t="str">
        <f aca="false">IFERROR(T1337/P1337,"")</f>
        <v/>
      </c>
      <c r="AC1337" s="25" t="str">
        <f aca="false">IFERROR(T1337/Q1337,"")</f>
        <v/>
      </c>
      <c r="AD1337" s="25" t="str">
        <f aca="false">IFERROR(R1337/Q1337,"")</f>
        <v/>
      </c>
      <c r="AE1337" s="28" t="str">
        <f aca="false">IFERROR(R1337/T1337,"")</f>
        <v/>
      </c>
      <c r="AF1337" s="29" t="str">
        <f aca="false">IF(A1337="","",IF(OR(O1337&gt;K1337,P1337&gt;O1337,Q1337&gt;P1337,K1337&gt;J1337),"CHECK","OK"))</f>
        <v/>
      </c>
    </row>
    <row r="1338" customFormat="false" ht="15" hidden="false" customHeight="false" outlineLevel="0" collapsed="false">
      <c r="A1338" s="21"/>
      <c r="B1338" s="4"/>
      <c r="C1338" s="4"/>
      <c r="D1338" s="4"/>
      <c r="E1338" s="16"/>
      <c r="F1338" s="16"/>
      <c r="G1338" s="14"/>
      <c r="H1338" s="14"/>
      <c r="I1338" s="14"/>
      <c r="J1338" s="14"/>
      <c r="K1338" s="14"/>
      <c r="L1338" s="14"/>
      <c r="M1338" s="14"/>
      <c r="N1338" s="14"/>
      <c r="O1338" s="14"/>
      <c r="P1338" s="14"/>
      <c r="Q1338" s="14"/>
      <c r="R1338" s="16"/>
      <c r="S1338" s="24"/>
      <c r="T1338" s="25" t="str">
        <f aca="false">IF(A1338="","",E1338+F1338)</f>
        <v/>
      </c>
      <c r="U1338" s="26" t="str">
        <f aca="false">IFERROR(H1338/G1338,"")</f>
        <v/>
      </c>
      <c r="V1338" s="27" t="str">
        <f aca="false">IFERROR(J1338/I1338,"")</f>
        <v/>
      </c>
      <c r="W1338" s="27" t="str">
        <f aca="false">IFERROR(K1338/J1338,"")</f>
        <v/>
      </c>
      <c r="X1338" s="25" t="str">
        <f aca="false">IFERROR(T1338/K1338,"")</f>
        <v/>
      </c>
      <c r="Y1338" s="27" t="str">
        <f aca="false">IFERROR(O1338/K1338,"")</f>
        <v/>
      </c>
      <c r="Z1338" s="27" t="str">
        <f aca="false">IFERROR(P1338/O1338,"")</f>
        <v/>
      </c>
      <c r="AA1338" s="27" t="str">
        <f aca="false">IFERROR(Q1338/P1338,"")</f>
        <v/>
      </c>
      <c r="AB1338" s="25" t="str">
        <f aca="false">IFERROR(T1338/P1338,"")</f>
        <v/>
      </c>
      <c r="AC1338" s="25" t="str">
        <f aca="false">IFERROR(T1338/Q1338,"")</f>
        <v/>
      </c>
      <c r="AD1338" s="25" t="str">
        <f aca="false">IFERROR(R1338/Q1338,"")</f>
        <v/>
      </c>
      <c r="AE1338" s="28" t="str">
        <f aca="false">IFERROR(R1338/T1338,"")</f>
        <v/>
      </c>
      <c r="AF1338" s="29" t="str">
        <f aca="false">IF(A1338="","",IF(OR(O1338&gt;K1338,P1338&gt;O1338,Q1338&gt;P1338,K1338&gt;J1338),"CHECK","OK"))</f>
        <v/>
      </c>
    </row>
    <row r="1339" customFormat="false" ht="15" hidden="false" customHeight="false" outlineLevel="0" collapsed="false">
      <c r="A1339" s="21"/>
      <c r="B1339" s="4"/>
      <c r="C1339" s="4"/>
      <c r="D1339" s="4"/>
      <c r="E1339" s="16"/>
      <c r="F1339" s="16"/>
      <c r="G1339" s="14"/>
      <c r="H1339" s="14"/>
      <c r="I1339" s="14"/>
      <c r="J1339" s="14"/>
      <c r="K1339" s="14"/>
      <c r="L1339" s="14"/>
      <c r="M1339" s="14"/>
      <c r="N1339" s="14"/>
      <c r="O1339" s="14"/>
      <c r="P1339" s="14"/>
      <c r="Q1339" s="14"/>
      <c r="R1339" s="16"/>
      <c r="S1339" s="24"/>
      <c r="T1339" s="25" t="str">
        <f aca="false">IF(A1339="","",E1339+F1339)</f>
        <v/>
      </c>
      <c r="U1339" s="26" t="str">
        <f aca="false">IFERROR(H1339/G1339,"")</f>
        <v/>
      </c>
      <c r="V1339" s="27" t="str">
        <f aca="false">IFERROR(J1339/I1339,"")</f>
        <v/>
      </c>
      <c r="W1339" s="27" t="str">
        <f aca="false">IFERROR(K1339/J1339,"")</f>
        <v/>
      </c>
      <c r="X1339" s="25" t="str">
        <f aca="false">IFERROR(T1339/K1339,"")</f>
        <v/>
      </c>
      <c r="Y1339" s="27" t="str">
        <f aca="false">IFERROR(O1339/K1339,"")</f>
        <v/>
      </c>
      <c r="Z1339" s="27" t="str">
        <f aca="false">IFERROR(P1339/O1339,"")</f>
        <v/>
      </c>
      <c r="AA1339" s="27" t="str">
        <f aca="false">IFERROR(Q1339/P1339,"")</f>
        <v/>
      </c>
      <c r="AB1339" s="25" t="str">
        <f aca="false">IFERROR(T1339/P1339,"")</f>
        <v/>
      </c>
      <c r="AC1339" s="25" t="str">
        <f aca="false">IFERROR(T1339/Q1339,"")</f>
        <v/>
      </c>
      <c r="AD1339" s="25" t="str">
        <f aca="false">IFERROR(R1339/Q1339,"")</f>
        <v/>
      </c>
      <c r="AE1339" s="28" t="str">
        <f aca="false">IFERROR(R1339/T1339,"")</f>
        <v/>
      </c>
      <c r="AF1339" s="29" t="str">
        <f aca="false">IF(A1339="","",IF(OR(O1339&gt;K1339,P1339&gt;O1339,Q1339&gt;P1339,K1339&gt;J1339),"CHECK","OK"))</f>
        <v/>
      </c>
    </row>
    <row r="1340" customFormat="false" ht="15" hidden="false" customHeight="false" outlineLevel="0" collapsed="false">
      <c r="A1340" s="21"/>
      <c r="B1340" s="4"/>
      <c r="C1340" s="4"/>
      <c r="D1340" s="4"/>
      <c r="E1340" s="16"/>
      <c r="F1340" s="16"/>
      <c r="G1340" s="14"/>
      <c r="H1340" s="14"/>
      <c r="I1340" s="14"/>
      <c r="J1340" s="14"/>
      <c r="K1340" s="14"/>
      <c r="L1340" s="14"/>
      <c r="M1340" s="14"/>
      <c r="N1340" s="14"/>
      <c r="O1340" s="14"/>
      <c r="P1340" s="14"/>
      <c r="Q1340" s="14"/>
      <c r="R1340" s="16"/>
      <c r="S1340" s="24"/>
      <c r="T1340" s="25" t="str">
        <f aca="false">IF(A1340="","",E1340+F1340)</f>
        <v/>
      </c>
      <c r="U1340" s="26" t="str">
        <f aca="false">IFERROR(H1340/G1340,"")</f>
        <v/>
      </c>
      <c r="V1340" s="27" t="str">
        <f aca="false">IFERROR(J1340/I1340,"")</f>
        <v/>
      </c>
      <c r="W1340" s="27" t="str">
        <f aca="false">IFERROR(K1340/J1340,"")</f>
        <v/>
      </c>
      <c r="X1340" s="25" t="str">
        <f aca="false">IFERROR(T1340/K1340,"")</f>
        <v/>
      </c>
      <c r="Y1340" s="27" t="str">
        <f aca="false">IFERROR(O1340/K1340,"")</f>
        <v/>
      </c>
      <c r="Z1340" s="27" t="str">
        <f aca="false">IFERROR(P1340/O1340,"")</f>
        <v/>
      </c>
      <c r="AA1340" s="27" t="str">
        <f aca="false">IFERROR(Q1340/P1340,"")</f>
        <v/>
      </c>
      <c r="AB1340" s="25" t="str">
        <f aca="false">IFERROR(T1340/P1340,"")</f>
        <v/>
      </c>
      <c r="AC1340" s="25" t="str">
        <f aca="false">IFERROR(T1340/Q1340,"")</f>
        <v/>
      </c>
      <c r="AD1340" s="25" t="str">
        <f aca="false">IFERROR(R1340/Q1340,"")</f>
        <v/>
      </c>
      <c r="AE1340" s="28" t="str">
        <f aca="false">IFERROR(R1340/T1340,"")</f>
        <v/>
      </c>
      <c r="AF1340" s="29" t="str">
        <f aca="false">IF(A1340="","",IF(OR(O1340&gt;K1340,P1340&gt;O1340,Q1340&gt;P1340,K1340&gt;J1340),"CHECK","OK"))</f>
        <v/>
      </c>
    </row>
    <row r="1341" customFormat="false" ht="15" hidden="false" customHeight="false" outlineLevel="0" collapsed="false">
      <c r="A1341" s="21"/>
      <c r="B1341" s="4"/>
      <c r="C1341" s="4"/>
      <c r="D1341" s="4"/>
      <c r="E1341" s="16"/>
      <c r="F1341" s="16"/>
      <c r="G1341" s="14"/>
      <c r="H1341" s="14"/>
      <c r="I1341" s="14"/>
      <c r="J1341" s="14"/>
      <c r="K1341" s="14"/>
      <c r="L1341" s="14"/>
      <c r="M1341" s="14"/>
      <c r="N1341" s="14"/>
      <c r="O1341" s="14"/>
      <c r="P1341" s="14"/>
      <c r="Q1341" s="14"/>
      <c r="R1341" s="16"/>
      <c r="S1341" s="24"/>
      <c r="T1341" s="25" t="str">
        <f aca="false">IF(A1341="","",E1341+F1341)</f>
        <v/>
      </c>
      <c r="U1341" s="26" t="str">
        <f aca="false">IFERROR(H1341/G1341,"")</f>
        <v/>
      </c>
      <c r="V1341" s="27" t="str">
        <f aca="false">IFERROR(J1341/I1341,"")</f>
        <v/>
      </c>
      <c r="W1341" s="27" t="str">
        <f aca="false">IFERROR(K1341/J1341,"")</f>
        <v/>
      </c>
      <c r="X1341" s="25" t="str">
        <f aca="false">IFERROR(T1341/K1341,"")</f>
        <v/>
      </c>
      <c r="Y1341" s="27" t="str">
        <f aca="false">IFERROR(O1341/K1341,"")</f>
        <v/>
      </c>
      <c r="Z1341" s="27" t="str">
        <f aca="false">IFERROR(P1341/O1341,"")</f>
        <v/>
      </c>
      <c r="AA1341" s="27" t="str">
        <f aca="false">IFERROR(Q1341/P1341,"")</f>
        <v/>
      </c>
      <c r="AB1341" s="25" t="str">
        <f aca="false">IFERROR(T1341/P1341,"")</f>
        <v/>
      </c>
      <c r="AC1341" s="25" t="str">
        <f aca="false">IFERROR(T1341/Q1341,"")</f>
        <v/>
      </c>
      <c r="AD1341" s="25" t="str">
        <f aca="false">IFERROR(R1341/Q1341,"")</f>
        <v/>
      </c>
      <c r="AE1341" s="28" t="str">
        <f aca="false">IFERROR(R1341/T1341,"")</f>
        <v/>
      </c>
      <c r="AF1341" s="29" t="str">
        <f aca="false">IF(A1341="","",IF(OR(O1341&gt;K1341,P1341&gt;O1341,Q1341&gt;P1341,K1341&gt;J1341),"CHECK","OK"))</f>
        <v/>
      </c>
    </row>
    <row r="1342" customFormat="false" ht="15" hidden="false" customHeight="false" outlineLevel="0" collapsed="false">
      <c r="A1342" s="21"/>
      <c r="B1342" s="4"/>
      <c r="C1342" s="4"/>
      <c r="D1342" s="4"/>
      <c r="E1342" s="16"/>
      <c r="F1342" s="16"/>
      <c r="G1342" s="14"/>
      <c r="H1342" s="14"/>
      <c r="I1342" s="14"/>
      <c r="J1342" s="14"/>
      <c r="K1342" s="14"/>
      <c r="L1342" s="14"/>
      <c r="M1342" s="14"/>
      <c r="N1342" s="14"/>
      <c r="O1342" s="14"/>
      <c r="P1342" s="14"/>
      <c r="Q1342" s="14"/>
      <c r="R1342" s="16"/>
      <c r="S1342" s="24"/>
      <c r="T1342" s="25" t="str">
        <f aca="false">IF(A1342="","",E1342+F1342)</f>
        <v/>
      </c>
      <c r="U1342" s="26" t="str">
        <f aca="false">IFERROR(H1342/G1342,"")</f>
        <v/>
      </c>
      <c r="V1342" s="27" t="str">
        <f aca="false">IFERROR(J1342/I1342,"")</f>
        <v/>
      </c>
      <c r="W1342" s="27" t="str">
        <f aca="false">IFERROR(K1342/J1342,"")</f>
        <v/>
      </c>
      <c r="X1342" s="25" t="str">
        <f aca="false">IFERROR(T1342/K1342,"")</f>
        <v/>
      </c>
      <c r="Y1342" s="27" t="str">
        <f aca="false">IFERROR(O1342/K1342,"")</f>
        <v/>
      </c>
      <c r="Z1342" s="27" t="str">
        <f aca="false">IFERROR(P1342/O1342,"")</f>
        <v/>
      </c>
      <c r="AA1342" s="27" t="str">
        <f aca="false">IFERROR(Q1342/P1342,"")</f>
        <v/>
      </c>
      <c r="AB1342" s="25" t="str">
        <f aca="false">IFERROR(T1342/P1342,"")</f>
        <v/>
      </c>
      <c r="AC1342" s="25" t="str">
        <f aca="false">IFERROR(T1342/Q1342,"")</f>
        <v/>
      </c>
      <c r="AD1342" s="25" t="str">
        <f aca="false">IFERROR(R1342/Q1342,"")</f>
        <v/>
      </c>
      <c r="AE1342" s="28" t="str">
        <f aca="false">IFERROR(R1342/T1342,"")</f>
        <v/>
      </c>
      <c r="AF1342" s="29" t="str">
        <f aca="false">IF(A1342="","",IF(OR(O1342&gt;K1342,P1342&gt;O1342,Q1342&gt;P1342,K1342&gt;J1342),"CHECK","OK"))</f>
        <v/>
      </c>
    </row>
    <row r="1343" customFormat="false" ht="15" hidden="false" customHeight="false" outlineLevel="0" collapsed="false">
      <c r="A1343" s="21"/>
      <c r="B1343" s="4"/>
      <c r="C1343" s="4"/>
      <c r="D1343" s="4"/>
      <c r="E1343" s="16"/>
      <c r="F1343" s="16"/>
      <c r="G1343" s="14"/>
      <c r="H1343" s="14"/>
      <c r="I1343" s="14"/>
      <c r="J1343" s="14"/>
      <c r="K1343" s="14"/>
      <c r="L1343" s="14"/>
      <c r="M1343" s="14"/>
      <c r="N1343" s="14"/>
      <c r="O1343" s="14"/>
      <c r="P1343" s="14"/>
      <c r="Q1343" s="14"/>
      <c r="R1343" s="16"/>
      <c r="S1343" s="24"/>
      <c r="T1343" s="25" t="str">
        <f aca="false">IF(A1343="","",E1343+F1343)</f>
        <v/>
      </c>
      <c r="U1343" s="26" t="str">
        <f aca="false">IFERROR(H1343/G1343,"")</f>
        <v/>
      </c>
      <c r="V1343" s="27" t="str">
        <f aca="false">IFERROR(J1343/I1343,"")</f>
        <v/>
      </c>
      <c r="W1343" s="27" t="str">
        <f aca="false">IFERROR(K1343/J1343,"")</f>
        <v/>
      </c>
      <c r="X1343" s="25" t="str">
        <f aca="false">IFERROR(T1343/K1343,"")</f>
        <v/>
      </c>
      <c r="Y1343" s="27" t="str">
        <f aca="false">IFERROR(O1343/K1343,"")</f>
        <v/>
      </c>
      <c r="Z1343" s="27" t="str">
        <f aca="false">IFERROR(P1343/O1343,"")</f>
        <v/>
      </c>
      <c r="AA1343" s="27" t="str">
        <f aca="false">IFERROR(Q1343/P1343,"")</f>
        <v/>
      </c>
      <c r="AB1343" s="25" t="str">
        <f aca="false">IFERROR(T1343/P1343,"")</f>
        <v/>
      </c>
      <c r="AC1343" s="25" t="str">
        <f aca="false">IFERROR(T1343/Q1343,"")</f>
        <v/>
      </c>
      <c r="AD1343" s="25" t="str">
        <f aca="false">IFERROR(R1343/Q1343,"")</f>
        <v/>
      </c>
      <c r="AE1343" s="28" t="str">
        <f aca="false">IFERROR(R1343/T1343,"")</f>
        <v/>
      </c>
      <c r="AF1343" s="29" t="str">
        <f aca="false">IF(A1343="","",IF(OR(O1343&gt;K1343,P1343&gt;O1343,Q1343&gt;P1343,K1343&gt;J1343),"CHECK","OK"))</f>
        <v/>
      </c>
    </row>
    <row r="1344" customFormat="false" ht="15" hidden="false" customHeight="false" outlineLevel="0" collapsed="false">
      <c r="A1344" s="21"/>
      <c r="B1344" s="4"/>
      <c r="C1344" s="4"/>
      <c r="D1344" s="4"/>
      <c r="E1344" s="16"/>
      <c r="F1344" s="16"/>
      <c r="G1344" s="14"/>
      <c r="H1344" s="14"/>
      <c r="I1344" s="14"/>
      <c r="J1344" s="14"/>
      <c r="K1344" s="14"/>
      <c r="L1344" s="14"/>
      <c r="M1344" s="14"/>
      <c r="N1344" s="14"/>
      <c r="O1344" s="14"/>
      <c r="P1344" s="14"/>
      <c r="Q1344" s="14"/>
      <c r="R1344" s="16"/>
      <c r="S1344" s="24"/>
      <c r="T1344" s="25" t="str">
        <f aca="false">IF(A1344="","",E1344+F1344)</f>
        <v/>
      </c>
      <c r="U1344" s="26" t="str">
        <f aca="false">IFERROR(H1344/G1344,"")</f>
        <v/>
      </c>
      <c r="V1344" s="27" t="str">
        <f aca="false">IFERROR(J1344/I1344,"")</f>
        <v/>
      </c>
      <c r="W1344" s="27" t="str">
        <f aca="false">IFERROR(K1344/J1344,"")</f>
        <v/>
      </c>
      <c r="X1344" s="25" t="str">
        <f aca="false">IFERROR(T1344/K1344,"")</f>
        <v/>
      </c>
      <c r="Y1344" s="27" t="str">
        <f aca="false">IFERROR(O1344/K1344,"")</f>
        <v/>
      </c>
      <c r="Z1344" s="27" t="str">
        <f aca="false">IFERROR(P1344/O1344,"")</f>
        <v/>
      </c>
      <c r="AA1344" s="27" t="str">
        <f aca="false">IFERROR(Q1344/P1344,"")</f>
        <v/>
      </c>
      <c r="AB1344" s="25" t="str">
        <f aca="false">IFERROR(T1344/P1344,"")</f>
        <v/>
      </c>
      <c r="AC1344" s="25" t="str">
        <f aca="false">IFERROR(T1344/Q1344,"")</f>
        <v/>
      </c>
      <c r="AD1344" s="25" t="str">
        <f aca="false">IFERROR(R1344/Q1344,"")</f>
        <v/>
      </c>
      <c r="AE1344" s="28" t="str">
        <f aca="false">IFERROR(R1344/T1344,"")</f>
        <v/>
      </c>
      <c r="AF1344" s="29" t="str">
        <f aca="false">IF(A1344="","",IF(OR(O1344&gt;K1344,P1344&gt;O1344,Q1344&gt;P1344,K1344&gt;J1344),"CHECK","OK"))</f>
        <v/>
      </c>
    </row>
    <row r="1345" customFormat="false" ht="15" hidden="false" customHeight="false" outlineLevel="0" collapsed="false">
      <c r="A1345" s="21"/>
      <c r="B1345" s="4"/>
      <c r="C1345" s="4"/>
      <c r="D1345" s="4"/>
      <c r="E1345" s="16"/>
      <c r="F1345" s="16"/>
      <c r="G1345" s="14"/>
      <c r="H1345" s="14"/>
      <c r="I1345" s="14"/>
      <c r="J1345" s="14"/>
      <c r="K1345" s="14"/>
      <c r="L1345" s="14"/>
      <c r="M1345" s="14"/>
      <c r="N1345" s="14"/>
      <c r="O1345" s="14"/>
      <c r="P1345" s="14"/>
      <c r="Q1345" s="14"/>
      <c r="R1345" s="16"/>
      <c r="S1345" s="24"/>
      <c r="T1345" s="25" t="str">
        <f aca="false">IF(A1345="","",E1345+F1345)</f>
        <v/>
      </c>
      <c r="U1345" s="26" t="str">
        <f aca="false">IFERROR(H1345/G1345,"")</f>
        <v/>
      </c>
      <c r="V1345" s="27" t="str">
        <f aca="false">IFERROR(J1345/I1345,"")</f>
        <v/>
      </c>
      <c r="W1345" s="27" t="str">
        <f aca="false">IFERROR(K1345/J1345,"")</f>
        <v/>
      </c>
      <c r="X1345" s="25" t="str">
        <f aca="false">IFERROR(T1345/K1345,"")</f>
        <v/>
      </c>
      <c r="Y1345" s="27" t="str">
        <f aca="false">IFERROR(O1345/K1345,"")</f>
        <v/>
      </c>
      <c r="Z1345" s="27" t="str">
        <f aca="false">IFERROR(P1345/O1345,"")</f>
        <v/>
      </c>
      <c r="AA1345" s="27" t="str">
        <f aca="false">IFERROR(Q1345/P1345,"")</f>
        <v/>
      </c>
      <c r="AB1345" s="25" t="str">
        <f aca="false">IFERROR(T1345/P1345,"")</f>
        <v/>
      </c>
      <c r="AC1345" s="25" t="str">
        <f aca="false">IFERROR(T1345/Q1345,"")</f>
        <v/>
      </c>
      <c r="AD1345" s="25" t="str">
        <f aca="false">IFERROR(R1345/Q1345,"")</f>
        <v/>
      </c>
      <c r="AE1345" s="28" t="str">
        <f aca="false">IFERROR(R1345/T1345,"")</f>
        <v/>
      </c>
      <c r="AF1345" s="29" t="str">
        <f aca="false">IF(A1345="","",IF(OR(O1345&gt;K1345,P1345&gt;O1345,Q1345&gt;P1345,K1345&gt;J1345),"CHECK","OK"))</f>
        <v/>
      </c>
    </row>
    <row r="1346" customFormat="false" ht="15" hidden="false" customHeight="false" outlineLevel="0" collapsed="false">
      <c r="A1346" s="21"/>
      <c r="B1346" s="4"/>
      <c r="C1346" s="4"/>
      <c r="D1346" s="4"/>
      <c r="E1346" s="16"/>
      <c r="F1346" s="16"/>
      <c r="G1346" s="14"/>
      <c r="H1346" s="14"/>
      <c r="I1346" s="14"/>
      <c r="J1346" s="14"/>
      <c r="K1346" s="14"/>
      <c r="L1346" s="14"/>
      <c r="M1346" s="14"/>
      <c r="N1346" s="14"/>
      <c r="O1346" s="14"/>
      <c r="P1346" s="14"/>
      <c r="Q1346" s="14"/>
      <c r="R1346" s="16"/>
      <c r="S1346" s="24"/>
      <c r="T1346" s="25" t="str">
        <f aca="false">IF(A1346="","",E1346+F1346)</f>
        <v/>
      </c>
      <c r="U1346" s="26" t="str">
        <f aca="false">IFERROR(H1346/G1346,"")</f>
        <v/>
      </c>
      <c r="V1346" s="27" t="str">
        <f aca="false">IFERROR(J1346/I1346,"")</f>
        <v/>
      </c>
      <c r="W1346" s="27" t="str">
        <f aca="false">IFERROR(K1346/J1346,"")</f>
        <v/>
      </c>
      <c r="X1346" s="25" t="str">
        <f aca="false">IFERROR(T1346/K1346,"")</f>
        <v/>
      </c>
      <c r="Y1346" s="27" t="str">
        <f aca="false">IFERROR(O1346/K1346,"")</f>
        <v/>
      </c>
      <c r="Z1346" s="27" t="str">
        <f aca="false">IFERROR(P1346/O1346,"")</f>
        <v/>
      </c>
      <c r="AA1346" s="27" t="str">
        <f aca="false">IFERROR(Q1346/P1346,"")</f>
        <v/>
      </c>
      <c r="AB1346" s="25" t="str">
        <f aca="false">IFERROR(T1346/P1346,"")</f>
        <v/>
      </c>
      <c r="AC1346" s="25" t="str">
        <f aca="false">IFERROR(T1346/Q1346,"")</f>
        <v/>
      </c>
      <c r="AD1346" s="25" t="str">
        <f aca="false">IFERROR(R1346/Q1346,"")</f>
        <v/>
      </c>
      <c r="AE1346" s="28" t="str">
        <f aca="false">IFERROR(R1346/T1346,"")</f>
        <v/>
      </c>
      <c r="AF1346" s="29" t="str">
        <f aca="false">IF(A1346="","",IF(OR(O1346&gt;K1346,P1346&gt;O1346,Q1346&gt;P1346,K1346&gt;J1346),"CHECK","OK"))</f>
        <v/>
      </c>
    </row>
    <row r="1347" customFormat="false" ht="15" hidden="false" customHeight="false" outlineLevel="0" collapsed="false">
      <c r="A1347" s="21"/>
      <c r="B1347" s="4"/>
      <c r="C1347" s="4"/>
      <c r="D1347" s="4"/>
      <c r="E1347" s="16"/>
      <c r="F1347" s="16"/>
      <c r="G1347" s="14"/>
      <c r="H1347" s="14"/>
      <c r="I1347" s="14"/>
      <c r="J1347" s="14"/>
      <c r="K1347" s="14"/>
      <c r="L1347" s="14"/>
      <c r="M1347" s="14"/>
      <c r="N1347" s="14"/>
      <c r="O1347" s="14"/>
      <c r="P1347" s="14"/>
      <c r="Q1347" s="14"/>
      <c r="R1347" s="16"/>
      <c r="S1347" s="24"/>
      <c r="T1347" s="25" t="str">
        <f aca="false">IF(A1347="","",E1347+F1347)</f>
        <v/>
      </c>
      <c r="U1347" s="26" t="str">
        <f aca="false">IFERROR(H1347/G1347,"")</f>
        <v/>
      </c>
      <c r="V1347" s="27" t="str">
        <f aca="false">IFERROR(J1347/I1347,"")</f>
        <v/>
      </c>
      <c r="W1347" s="27" t="str">
        <f aca="false">IFERROR(K1347/J1347,"")</f>
        <v/>
      </c>
      <c r="X1347" s="25" t="str">
        <f aca="false">IFERROR(T1347/K1347,"")</f>
        <v/>
      </c>
      <c r="Y1347" s="27" t="str">
        <f aca="false">IFERROR(O1347/K1347,"")</f>
        <v/>
      </c>
      <c r="Z1347" s="27" t="str">
        <f aca="false">IFERROR(P1347/O1347,"")</f>
        <v/>
      </c>
      <c r="AA1347" s="27" t="str">
        <f aca="false">IFERROR(Q1347/P1347,"")</f>
        <v/>
      </c>
      <c r="AB1347" s="25" t="str">
        <f aca="false">IFERROR(T1347/P1347,"")</f>
        <v/>
      </c>
      <c r="AC1347" s="25" t="str">
        <f aca="false">IFERROR(T1347/Q1347,"")</f>
        <v/>
      </c>
      <c r="AD1347" s="25" t="str">
        <f aca="false">IFERROR(R1347/Q1347,"")</f>
        <v/>
      </c>
      <c r="AE1347" s="28" t="str">
        <f aca="false">IFERROR(R1347/T1347,"")</f>
        <v/>
      </c>
      <c r="AF1347" s="29" t="str">
        <f aca="false">IF(A1347="","",IF(OR(O1347&gt;K1347,P1347&gt;O1347,Q1347&gt;P1347,K1347&gt;J1347),"CHECK","OK"))</f>
        <v/>
      </c>
    </row>
    <row r="1348" customFormat="false" ht="15" hidden="false" customHeight="false" outlineLevel="0" collapsed="false">
      <c r="A1348" s="21"/>
      <c r="B1348" s="4"/>
      <c r="C1348" s="4"/>
      <c r="D1348" s="4"/>
      <c r="E1348" s="16"/>
      <c r="F1348" s="16"/>
      <c r="G1348" s="14"/>
      <c r="H1348" s="14"/>
      <c r="I1348" s="14"/>
      <c r="J1348" s="14"/>
      <c r="K1348" s="14"/>
      <c r="L1348" s="14"/>
      <c r="M1348" s="14"/>
      <c r="N1348" s="14"/>
      <c r="O1348" s="14"/>
      <c r="P1348" s="14"/>
      <c r="Q1348" s="14"/>
      <c r="R1348" s="16"/>
      <c r="S1348" s="24"/>
      <c r="T1348" s="25" t="str">
        <f aca="false">IF(A1348="","",E1348+F1348)</f>
        <v/>
      </c>
      <c r="U1348" s="26" t="str">
        <f aca="false">IFERROR(H1348/G1348,"")</f>
        <v/>
      </c>
      <c r="V1348" s="27" t="str">
        <f aca="false">IFERROR(J1348/I1348,"")</f>
        <v/>
      </c>
      <c r="W1348" s="27" t="str">
        <f aca="false">IFERROR(K1348/J1348,"")</f>
        <v/>
      </c>
      <c r="X1348" s="25" t="str">
        <f aca="false">IFERROR(T1348/K1348,"")</f>
        <v/>
      </c>
      <c r="Y1348" s="27" t="str">
        <f aca="false">IFERROR(O1348/K1348,"")</f>
        <v/>
      </c>
      <c r="Z1348" s="27" t="str">
        <f aca="false">IFERROR(P1348/O1348,"")</f>
        <v/>
      </c>
      <c r="AA1348" s="27" t="str">
        <f aca="false">IFERROR(Q1348/P1348,"")</f>
        <v/>
      </c>
      <c r="AB1348" s="25" t="str">
        <f aca="false">IFERROR(T1348/P1348,"")</f>
        <v/>
      </c>
      <c r="AC1348" s="25" t="str">
        <f aca="false">IFERROR(T1348/Q1348,"")</f>
        <v/>
      </c>
      <c r="AD1348" s="25" t="str">
        <f aca="false">IFERROR(R1348/Q1348,"")</f>
        <v/>
      </c>
      <c r="AE1348" s="28" t="str">
        <f aca="false">IFERROR(R1348/T1348,"")</f>
        <v/>
      </c>
      <c r="AF1348" s="29" t="str">
        <f aca="false">IF(A1348="","",IF(OR(O1348&gt;K1348,P1348&gt;O1348,Q1348&gt;P1348,K1348&gt;J1348),"CHECK","OK"))</f>
        <v/>
      </c>
    </row>
    <row r="1349" customFormat="false" ht="15" hidden="false" customHeight="false" outlineLevel="0" collapsed="false">
      <c r="A1349" s="21"/>
      <c r="B1349" s="4"/>
      <c r="C1349" s="4"/>
      <c r="D1349" s="4"/>
      <c r="E1349" s="16"/>
      <c r="F1349" s="16"/>
      <c r="G1349" s="14"/>
      <c r="H1349" s="14"/>
      <c r="I1349" s="14"/>
      <c r="J1349" s="14"/>
      <c r="K1349" s="14"/>
      <c r="L1349" s="14"/>
      <c r="M1349" s="14"/>
      <c r="N1349" s="14"/>
      <c r="O1349" s="14"/>
      <c r="P1349" s="14"/>
      <c r="Q1349" s="14"/>
      <c r="R1349" s="16"/>
      <c r="S1349" s="24"/>
      <c r="T1349" s="25" t="str">
        <f aca="false">IF(A1349="","",E1349+F1349)</f>
        <v/>
      </c>
      <c r="U1349" s="26" t="str">
        <f aca="false">IFERROR(H1349/G1349,"")</f>
        <v/>
      </c>
      <c r="V1349" s="27" t="str">
        <f aca="false">IFERROR(J1349/I1349,"")</f>
        <v/>
      </c>
      <c r="W1349" s="27" t="str">
        <f aca="false">IFERROR(K1349/J1349,"")</f>
        <v/>
      </c>
      <c r="X1349" s="25" t="str">
        <f aca="false">IFERROR(T1349/K1349,"")</f>
        <v/>
      </c>
      <c r="Y1349" s="27" t="str">
        <f aca="false">IFERROR(O1349/K1349,"")</f>
        <v/>
      </c>
      <c r="Z1349" s="27" t="str">
        <f aca="false">IFERROR(P1349/O1349,"")</f>
        <v/>
      </c>
      <c r="AA1349" s="27" t="str">
        <f aca="false">IFERROR(Q1349/P1349,"")</f>
        <v/>
      </c>
      <c r="AB1349" s="25" t="str">
        <f aca="false">IFERROR(T1349/P1349,"")</f>
        <v/>
      </c>
      <c r="AC1349" s="25" t="str">
        <f aca="false">IFERROR(T1349/Q1349,"")</f>
        <v/>
      </c>
      <c r="AD1349" s="25" t="str">
        <f aca="false">IFERROR(R1349/Q1349,"")</f>
        <v/>
      </c>
      <c r="AE1349" s="28" t="str">
        <f aca="false">IFERROR(R1349/T1349,"")</f>
        <v/>
      </c>
      <c r="AF1349" s="29" t="str">
        <f aca="false">IF(A1349="","",IF(OR(O1349&gt;K1349,P1349&gt;O1349,Q1349&gt;P1349,K1349&gt;J1349),"CHECK","OK"))</f>
        <v/>
      </c>
    </row>
    <row r="1350" customFormat="false" ht="15" hidden="false" customHeight="false" outlineLevel="0" collapsed="false">
      <c r="A1350" s="21"/>
      <c r="B1350" s="4"/>
      <c r="C1350" s="4"/>
      <c r="D1350" s="4"/>
      <c r="E1350" s="16"/>
      <c r="F1350" s="16"/>
      <c r="G1350" s="14"/>
      <c r="H1350" s="14"/>
      <c r="I1350" s="14"/>
      <c r="J1350" s="14"/>
      <c r="K1350" s="14"/>
      <c r="L1350" s="14"/>
      <c r="M1350" s="14"/>
      <c r="N1350" s="14"/>
      <c r="O1350" s="14"/>
      <c r="P1350" s="14"/>
      <c r="Q1350" s="14"/>
      <c r="R1350" s="16"/>
      <c r="S1350" s="24"/>
      <c r="T1350" s="25" t="str">
        <f aca="false">IF(A1350="","",E1350+F1350)</f>
        <v/>
      </c>
      <c r="U1350" s="26" t="str">
        <f aca="false">IFERROR(H1350/G1350,"")</f>
        <v/>
      </c>
      <c r="V1350" s="27" t="str">
        <f aca="false">IFERROR(J1350/I1350,"")</f>
        <v/>
      </c>
      <c r="W1350" s="27" t="str">
        <f aca="false">IFERROR(K1350/J1350,"")</f>
        <v/>
      </c>
      <c r="X1350" s="25" t="str">
        <f aca="false">IFERROR(T1350/K1350,"")</f>
        <v/>
      </c>
      <c r="Y1350" s="27" t="str">
        <f aca="false">IFERROR(O1350/K1350,"")</f>
        <v/>
      </c>
      <c r="Z1350" s="27" t="str">
        <f aca="false">IFERROR(P1350/O1350,"")</f>
        <v/>
      </c>
      <c r="AA1350" s="27" t="str">
        <f aca="false">IFERROR(Q1350/P1350,"")</f>
        <v/>
      </c>
      <c r="AB1350" s="25" t="str">
        <f aca="false">IFERROR(T1350/P1350,"")</f>
        <v/>
      </c>
      <c r="AC1350" s="25" t="str">
        <f aca="false">IFERROR(T1350/Q1350,"")</f>
        <v/>
      </c>
      <c r="AD1350" s="25" t="str">
        <f aca="false">IFERROR(R1350/Q1350,"")</f>
        <v/>
      </c>
      <c r="AE1350" s="28" t="str">
        <f aca="false">IFERROR(R1350/T1350,"")</f>
        <v/>
      </c>
      <c r="AF1350" s="29" t="str">
        <f aca="false">IF(A1350="","",IF(OR(O1350&gt;K1350,P1350&gt;O1350,Q1350&gt;P1350,K1350&gt;J1350),"CHECK","OK"))</f>
        <v/>
      </c>
    </row>
    <row r="1351" customFormat="false" ht="15" hidden="false" customHeight="false" outlineLevel="0" collapsed="false">
      <c r="A1351" s="21"/>
      <c r="B1351" s="4"/>
      <c r="C1351" s="4"/>
      <c r="D1351" s="4"/>
      <c r="E1351" s="16"/>
      <c r="F1351" s="16"/>
      <c r="G1351" s="14"/>
      <c r="H1351" s="14"/>
      <c r="I1351" s="14"/>
      <c r="J1351" s="14"/>
      <c r="K1351" s="14"/>
      <c r="L1351" s="14"/>
      <c r="M1351" s="14"/>
      <c r="N1351" s="14"/>
      <c r="O1351" s="14"/>
      <c r="P1351" s="14"/>
      <c r="Q1351" s="14"/>
      <c r="R1351" s="16"/>
      <c r="S1351" s="24"/>
      <c r="T1351" s="25" t="str">
        <f aca="false">IF(A1351="","",E1351+F1351)</f>
        <v/>
      </c>
      <c r="U1351" s="26" t="str">
        <f aca="false">IFERROR(H1351/G1351,"")</f>
        <v/>
      </c>
      <c r="V1351" s="27" t="str">
        <f aca="false">IFERROR(J1351/I1351,"")</f>
        <v/>
      </c>
      <c r="W1351" s="27" t="str">
        <f aca="false">IFERROR(K1351/J1351,"")</f>
        <v/>
      </c>
      <c r="X1351" s="25" t="str">
        <f aca="false">IFERROR(T1351/K1351,"")</f>
        <v/>
      </c>
      <c r="Y1351" s="27" t="str">
        <f aca="false">IFERROR(O1351/K1351,"")</f>
        <v/>
      </c>
      <c r="Z1351" s="27" t="str">
        <f aca="false">IFERROR(P1351/O1351,"")</f>
        <v/>
      </c>
      <c r="AA1351" s="27" t="str">
        <f aca="false">IFERROR(Q1351/P1351,"")</f>
        <v/>
      </c>
      <c r="AB1351" s="25" t="str">
        <f aca="false">IFERROR(T1351/P1351,"")</f>
        <v/>
      </c>
      <c r="AC1351" s="25" t="str">
        <f aca="false">IFERROR(T1351/Q1351,"")</f>
        <v/>
      </c>
      <c r="AD1351" s="25" t="str">
        <f aca="false">IFERROR(R1351/Q1351,"")</f>
        <v/>
      </c>
      <c r="AE1351" s="28" t="str">
        <f aca="false">IFERROR(R1351/T1351,"")</f>
        <v/>
      </c>
      <c r="AF1351" s="29" t="str">
        <f aca="false">IF(A1351="","",IF(OR(O1351&gt;K1351,P1351&gt;O1351,Q1351&gt;P1351,K1351&gt;J1351),"CHECK","OK"))</f>
        <v/>
      </c>
    </row>
    <row r="1352" customFormat="false" ht="15" hidden="false" customHeight="false" outlineLevel="0" collapsed="false">
      <c r="A1352" s="21"/>
      <c r="B1352" s="4"/>
      <c r="C1352" s="4"/>
      <c r="D1352" s="4"/>
      <c r="E1352" s="16"/>
      <c r="F1352" s="16"/>
      <c r="G1352" s="14"/>
      <c r="H1352" s="14"/>
      <c r="I1352" s="14"/>
      <c r="J1352" s="14"/>
      <c r="K1352" s="14"/>
      <c r="L1352" s="14"/>
      <c r="M1352" s="14"/>
      <c r="N1352" s="14"/>
      <c r="O1352" s="14"/>
      <c r="P1352" s="14"/>
      <c r="Q1352" s="14"/>
      <c r="R1352" s="16"/>
      <c r="S1352" s="24"/>
      <c r="T1352" s="25" t="str">
        <f aca="false">IF(A1352="","",E1352+F1352)</f>
        <v/>
      </c>
      <c r="U1352" s="26" t="str">
        <f aca="false">IFERROR(H1352/G1352,"")</f>
        <v/>
      </c>
      <c r="V1352" s="27" t="str">
        <f aca="false">IFERROR(J1352/I1352,"")</f>
        <v/>
      </c>
      <c r="W1352" s="27" t="str">
        <f aca="false">IFERROR(K1352/J1352,"")</f>
        <v/>
      </c>
      <c r="X1352" s="25" t="str">
        <f aca="false">IFERROR(T1352/K1352,"")</f>
        <v/>
      </c>
      <c r="Y1352" s="27" t="str">
        <f aca="false">IFERROR(O1352/K1352,"")</f>
        <v/>
      </c>
      <c r="Z1352" s="27" t="str">
        <f aca="false">IFERROR(P1352/O1352,"")</f>
        <v/>
      </c>
      <c r="AA1352" s="27" t="str">
        <f aca="false">IFERROR(Q1352/P1352,"")</f>
        <v/>
      </c>
      <c r="AB1352" s="25" t="str">
        <f aca="false">IFERROR(T1352/P1352,"")</f>
        <v/>
      </c>
      <c r="AC1352" s="25" t="str">
        <f aca="false">IFERROR(T1352/Q1352,"")</f>
        <v/>
      </c>
      <c r="AD1352" s="25" t="str">
        <f aca="false">IFERROR(R1352/Q1352,"")</f>
        <v/>
      </c>
      <c r="AE1352" s="28" t="str">
        <f aca="false">IFERROR(R1352/T1352,"")</f>
        <v/>
      </c>
      <c r="AF1352" s="29" t="str">
        <f aca="false">IF(A1352="","",IF(OR(O1352&gt;K1352,P1352&gt;O1352,Q1352&gt;P1352,K1352&gt;J1352),"CHECK","OK"))</f>
        <v/>
      </c>
    </row>
    <row r="1353" customFormat="false" ht="15" hidden="false" customHeight="false" outlineLevel="0" collapsed="false">
      <c r="A1353" s="21"/>
      <c r="B1353" s="4"/>
      <c r="C1353" s="4"/>
      <c r="D1353" s="4"/>
      <c r="E1353" s="16"/>
      <c r="F1353" s="16"/>
      <c r="G1353" s="14"/>
      <c r="H1353" s="14"/>
      <c r="I1353" s="14"/>
      <c r="J1353" s="14"/>
      <c r="K1353" s="14"/>
      <c r="L1353" s="14"/>
      <c r="M1353" s="14"/>
      <c r="N1353" s="14"/>
      <c r="O1353" s="14"/>
      <c r="P1353" s="14"/>
      <c r="Q1353" s="14"/>
      <c r="R1353" s="16"/>
      <c r="S1353" s="24"/>
      <c r="T1353" s="25" t="str">
        <f aca="false">IF(A1353="","",E1353+F1353)</f>
        <v/>
      </c>
      <c r="U1353" s="26" t="str">
        <f aca="false">IFERROR(H1353/G1353,"")</f>
        <v/>
      </c>
      <c r="V1353" s="27" t="str">
        <f aca="false">IFERROR(J1353/I1353,"")</f>
        <v/>
      </c>
      <c r="W1353" s="27" t="str">
        <f aca="false">IFERROR(K1353/J1353,"")</f>
        <v/>
      </c>
      <c r="X1353" s="25" t="str">
        <f aca="false">IFERROR(T1353/K1353,"")</f>
        <v/>
      </c>
      <c r="Y1353" s="27" t="str">
        <f aca="false">IFERROR(O1353/K1353,"")</f>
        <v/>
      </c>
      <c r="Z1353" s="27" t="str">
        <f aca="false">IFERROR(P1353/O1353,"")</f>
        <v/>
      </c>
      <c r="AA1353" s="27" t="str">
        <f aca="false">IFERROR(Q1353/P1353,"")</f>
        <v/>
      </c>
      <c r="AB1353" s="25" t="str">
        <f aca="false">IFERROR(T1353/P1353,"")</f>
        <v/>
      </c>
      <c r="AC1353" s="25" t="str">
        <f aca="false">IFERROR(T1353/Q1353,"")</f>
        <v/>
      </c>
      <c r="AD1353" s="25" t="str">
        <f aca="false">IFERROR(R1353/Q1353,"")</f>
        <v/>
      </c>
      <c r="AE1353" s="28" t="str">
        <f aca="false">IFERROR(R1353/T1353,"")</f>
        <v/>
      </c>
      <c r="AF1353" s="29" t="str">
        <f aca="false">IF(A1353="","",IF(OR(O1353&gt;K1353,P1353&gt;O1353,Q1353&gt;P1353,K1353&gt;J1353),"CHECK","OK"))</f>
        <v/>
      </c>
    </row>
    <row r="1354" customFormat="false" ht="15" hidden="false" customHeight="false" outlineLevel="0" collapsed="false">
      <c r="A1354" s="21"/>
      <c r="B1354" s="4"/>
      <c r="C1354" s="4"/>
      <c r="D1354" s="4"/>
      <c r="E1354" s="16"/>
      <c r="F1354" s="16"/>
      <c r="G1354" s="14"/>
      <c r="H1354" s="14"/>
      <c r="I1354" s="14"/>
      <c r="J1354" s="14"/>
      <c r="K1354" s="14"/>
      <c r="L1354" s="14"/>
      <c r="M1354" s="14"/>
      <c r="N1354" s="14"/>
      <c r="O1354" s="14"/>
      <c r="P1354" s="14"/>
      <c r="Q1354" s="14"/>
      <c r="R1354" s="16"/>
      <c r="S1354" s="24"/>
      <c r="T1354" s="25" t="str">
        <f aca="false">IF(A1354="","",E1354+F1354)</f>
        <v/>
      </c>
      <c r="U1354" s="26" t="str">
        <f aca="false">IFERROR(H1354/G1354,"")</f>
        <v/>
      </c>
      <c r="V1354" s="27" t="str">
        <f aca="false">IFERROR(J1354/I1354,"")</f>
        <v/>
      </c>
      <c r="W1354" s="27" t="str">
        <f aca="false">IFERROR(K1354/J1354,"")</f>
        <v/>
      </c>
      <c r="X1354" s="25" t="str">
        <f aca="false">IFERROR(T1354/K1354,"")</f>
        <v/>
      </c>
      <c r="Y1354" s="27" t="str">
        <f aca="false">IFERROR(O1354/K1354,"")</f>
        <v/>
      </c>
      <c r="Z1354" s="27" t="str">
        <f aca="false">IFERROR(P1354/O1354,"")</f>
        <v/>
      </c>
      <c r="AA1354" s="27" t="str">
        <f aca="false">IFERROR(Q1354/P1354,"")</f>
        <v/>
      </c>
      <c r="AB1354" s="25" t="str">
        <f aca="false">IFERROR(T1354/P1354,"")</f>
        <v/>
      </c>
      <c r="AC1354" s="25" t="str">
        <f aca="false">IFERROR(T1354/Q1354,"")</f>
        <v/>
      </c>
      <c r="AD1354" s="25" t="str">
        <f aca="false">IFERROR(R1354/Q1354,"")</f>
        <v/>
      </c>
      <c r="AE1354" s="28" t="str">
        <f aca="false">IFERROR(R1354/T1354,"")</f>
        <v/>
      </c>
      <c r="AF1354" s="29" t="str">
        <f aca="false">IF(A1354="","",IF(OR(O1354&gt;K1354,P1354&gt;O1354,Q1354&gt;P1354,K1354&gt;J1354),"CHECK","OK"))</f>
        <v/>
      </c>
    </row>
    <row r="1355" customFormat="false" ht="15" hidden="false" customHeight="false" outlineLevel="0" collapsed="false">
      <c r="A1355" s="21"/>
      <c r="B1355" s="4"/>
      <c r="C1355" s="4"/>
      <c r="D1355" s="4"/>
      <c r="E1355" s="16"/>
      <c r="F1355" s="16"/>
      <c r="G1355" s="14"/>
      <c r="H1355" s="14"/>
      <c r="I1355" s="14"/>
      <c r="J1355" s="14"/>
      <c r="K1355" s="14"/>
      <c r="L1355" s="14"/>
      <c r="M1355" s="14"/>
      <c r="N1355" s="14"/>
      <c r="O1355" s="14"/>
      <c r="P1355" s="14"/>
      <c r="Q1355" s="14"/>
      <c r="R1355" s="16"/>
      <c r="S1355" s="24"/>
      <c r="T1355" s="25" t="str">
        <f aca="false">IF(A1355="","",E1355+F1355)</f>
        <v/>
      </c>
      <c r="U1355" s="26" t="str">
        <f aca="false">IFERROR(H1355/G1355,"")</f>
        <v/>
      </c>
      <c r="V1355" s="27" t="str">
        <f aca="false">IFERROR(J1355/I1355,"")</f>
        <v/>
      </c>
      <c r="W1355" s="27" t="str">
        <f aca="false">IFERROR(K1355/J1355,"")</f>
        <v/>
      </c>
      <c r="X1355" s="25" t="str">
        <f aca="false">IFERROR(T1355/K1355,"")</f>
        <v/>
      </c>
      <c r="Y1355" s="27" t="str">
        <f aca="false">IFERROR(O1355/K1355,"")</f>
        <v/>
      </c>
      <c r="Z1355" s="27" t="str">
        <f aca="false">IFERROR(P1355/O1355,"")</f>
        <v/>
      </c>
      <c r="AA1355" s="27" t="str">
        <f aca="false">IFERROR(Q1355/P1355,"")</f>
        <v/>
      </c>
      <c r="AB1355" s="25" t="str">
        <f aca="false">IFERROR(T1355/P1355,"")</f>
        <v/>
      </c>
      <c r="AC1355" s="25" t="str">
        <f aca="false">IFERROR(T1355/Q1355,"")</f>
        <v/>
      </c>
      <c r="AD1355" s="25" t="str">
        <f aca="false">IFERROR(R1355/Q1355,"")</f>
        <v/>
      </c>
      <c r="AE1355" s="28" t="str">
        <f aca="false">IFERROR(R1355/T1355,"")</f>
        <v/>
      </c>
      <c r="AF1355" s="29" t="str">
        <f aca="false">IF(A1355="","",IF(OR(O1355&gt;K1355,P1355&gt;O1355,Q1355&gt;P1355,K1355&gt;J1355),"CHECK","OK"))</f>
        <v/>
      </c>
    </row>
    <row r="1356" customFormat="false" ht="15" hidden="false" customHeight="false" outlineLevel="0" collapsed="false">
      <c r="A1356" s="21"/>
      <c r="B1356" s="4"/>
      <c r="C1356" s="4"/>
      <c r="D1356" s="4"/>
      <c r="E1356" s="16"/>
      <c r="F1356" s="16"/>
      <c r="G1356" s="14"/>
      <c r="H1356" s="14"/>
      <c r="I1356" s="14"/>
      <c r="J1356" s="14"/>
      <c r="K1356" s="14"/>
      <c r="L1356" s="14"/>
      <c r="M1356" s="14"/>
      <c r="N1356" s="14"/>
      <c r="O1356" s="14"/>
      <c r="P1356" s="14"/>
      <c r="Q1356" s="14"/>
      <c r="R1356" s="16"/>
      <c r="S1356" s="24"/>
      <c r="T1356" s="25" t="str">
        <f aca="false">IF(A1356="","",E1356+F1356)</f>
        <v/>
      </c>
      <c r="U1356" s="26" t="str">
        <f aca="false">IFERROR(H1356/G1356,"")</f>
        <v/>
      </c>
      <c r="V1356" s="27" t="str">
        <f aca="false">IFERROR(J1356/I1356,"")</f>
        <v/>
      </c>
      <c r="W1356" s="27" t="str">
        <f aca="false">IFERROR(K1356/J1356,"")</f>
        <v/>
      </c>
      <c r="X1356" s="25" t="str">
        <f aca="false">IFERROR(T1356/K1356,"")</f>
        <v/>
      </c>
      <c r="Y1356" s="27" t="str">
        <f aca="false">IFERROR(O1356/K1356,"")</f>
        <v/>
      </c>
      <c r="Z1356" s="27" t="str">
        <f aca="false">IFERROR(P1356/O1356,"")</f>
        <v/>
      </c>
      <c r="AA1356" s="27" t="str">
        <f aca="false">IFERROR(Q1356/P1356,"")</f>
        <v/>
      </c>
      <c r="AB1356" s="25" t="str">
        <f aca="false">IFERROR(T1356/P1356,"")</f>
        <v/>
      </c>
      <c r="AC1356" s="25" t="str">
        <f aca="false">IFERROR(T1356/Q1356,"")</f>
        <v/>
      </c>
      <c r="AD1356" s="25" t="str">
        <f aca="false">IFERROR(R1356/Q1356,"")</f>
        <v/>
      </c>
      <c r="AE1356" s="28" t="str">
        <f aca="false">IFERROR(R1356/T1356,"")</f>
        <v/>
      </c>
      <c r="AF1356" s="29" t="str">
        <f aca="false">IF(A1356="","",IF(OR(O1356&gt;K1356,P1356&gt;O1356,Q1356&gt;P1356,K1356&gt;J1356),"CHECK","OK"))</f>
        <v/>
      </c>
    </row>
    <row r="1357" customFormat="false" ht="15" hidden="false" customHeight="false" outlineLevel="0" collapsed="false">
      <c r="A1357" s="21"/>
      <c r="B1357" s="4"/>
      <c r="C1357" s="4"/>
      <c r="D1357" s="4"/>
      <c r="E1357" s="16"/>
      <c r="F1357" s="16"/>
      <c r="G1357" s="14"/>
      <c r="H1357" s="14"/>
      <c r="I1357" s="14"/>
      <c r="J1357" s="14"/>
      <c r="K1357" s="14"/>
      <c r="L1357" s="14"/>
      <c r="M1357" s="14"/>
      <c r="N1357" s="14"/>
      <c r="O1357" s="14"/>
      <c r="P1357" s="14"/>
      <c r="Q1357" s="14"/>
      <c r="R1357" s="16"/>
      <c r="S1357" s="24"/>
      <c r="T1357" s="25" t="str">
        <f aca="false">IF(A1357="","",E1357+F1357)</f>
        <v/>
      </c>
      <c r="U1357" s="26" t="str">
        <f aca="false">IFERROR(H1357/G1357,"")</f>
        <v/>
      </c>
      <c r="V1357" s="27" t="str">
        <f aca="false">IFERROR(J1357/I1357,"")</f>
        <v/>
      </c>
      <c r="W1357" s="27" t="str">
        <f aca="false">IFERROR(K1357/J1357,"")</f>
        <v/>
      </c>
      <c r="X1357" s="25" t="str">
        <f aca="false">IFERROR(T1357/K1357,"")</f>
        <v/>
      </c>
      <c r="Y1357" s="27" t="str">
        <f aca="false">IFERROR(O1357/K1357,"")</f>
        <v/>
      </c>
      <c r="Z1357" s="27" t="str">
        <f aca="false">IFERROR(P1357/O1357,"")</f>
        <v/>
      </c>
      <c r="AA1357" s="27" t="str">
        <f aca="false">IFERROR(Q1357/P1357,"")</f>
        <v/>
      </c>
      <c r="AB1357" s="25" t="str">
        <f aca="false">IFERROR(T1357/P1357,"")</f>
        <v/>
      </c>
      <c r="AC1357" s="25" t="str">
        <f aca="false">IFERROR(T1357/Q1357,"")</f>
        <v/>
      </c>
      <c r="AD1357" s="25" t="str">
        <f aca="false">IFERROR(R1357/Q1357,"")</f>
        <v/>
      </c>
      <c r="AE1357" s="28" t="str">
        <f aca="false">IFERROR(R1357/T1357,"")</f>
        <v/>
      </c>
      <c r="AF1357" s="29" t="str">
        <f aca="false">IF(A1357="","",IF(OR(O1357&gt;K1357,P1357&gt;O1357,Q1357&gt;P1357,K1357&gt;J1357),"CHECK","OK"))</f>
        <v/>
      </c>
    </row>
    <row r="1358" customFormat="false" ht="15" hidden="false" customHeight="false" outlineLevel="0" collapsed="false">
      <c r="A1358" s="21"/>
      <c r="B1358" s="4"/>
      <c r="C1358" s="4"/>
      <c r="D1358" s="4"/>
      <c r="E1358" s="16"/>
      <c r="F1358" s="16"/>
      <c r="G1358" s="14"/>
      <c r="H1358" s="14"/>
      <c r="I1358" s="14"/>
      <c r="J1358" s="14"/>
      <c r="K1358" s="14"/>
      <c r="L1358" s="14"/>
      <c r="M1358" s="14"/>
      <c r="N1358" s="14"/>
      <c r="O1358" s="14"/>
      <c r="P1358" s="14"/>
      <c r="Q1358" s="14"/>
      <c r="R1358" s="16"/>
      <c r="S1358" s="24"/>
      <c r="T1358" s="25" t="str">
        <f aca="false">IF(A1358="","",E1358+F1358)</f>
        <v/>
      </c>
      <c r="U1358" s="26" t="str">
        <f aca="false">IFERROR(H1358/G1358,"")</f>
        <v/>
      </c>
      <c r="V1358" s="27" t="str">
        <f aca="false">IFERROR(J1358/I1358,"")</f>
        <v/>
      </c>
      <c r="W1358" s="27" t="str">
        <f aca="false">IFERROR(K1358/J1358,"")</f>
        <v/>
      </c>
      <c r="X1358" s="25" t="str">
        <f aca="false">IFERROR(T1358/K1358,"")</f>
        <v/>
      </c>
      <c r="Y1358" s="27" t="str">
        <f aca="false">IFERROR(O1358/K1358,"")</f>
        <v/>
      </c>
      <c r="Z1358" s="27" t="str">
        <f aca="false">IFERROR(P1358/O1358,"")</f>
        <v/>
      </c>
      <c r="AA1358" s="27" t="str">
        <f aca="false">IFERROR(Q1358/P1358,"")</f>
        <v/>
      </c>
      <c r="AB1358" s="25" t="str">
        <f aca="false">IFERROR(T1358/P1358,"")</f>
        <v/>
      </c>
      <c r="AC1358" s="25" t="str">
        <f aca="false">IFERROR(T1358/Q1358,"")</f>
        <v/>
      </c>
      <c r="AD1358" s="25" t="str">
        <f aca="false">IFERROR(R1358/Q1358,"")</f>
        <v/>
      </c>
      <c r="AE1358" s="28" t="str">
        <f aca="false">IFERROR(R1358/T1358,"")</f>
        <v/>
      </c>
      <c r="AF1358" s="29" t="str">
        <f aca="false">IF(A1358="","",IF(OR(O1358&gt;K1358,P1358&gt;O1358,Q1358&gt;P1358,K1358&gt;J1358),"CHECK","OK"))</f>
        <v/>
      </c>
    </row>
    <row r="1359" customFormat="false" ht="15" hidden="false" customHeight="false" outlineLevel="0" collapsed="false">
      <c r="A1359" s="21"/>
      <c r="B1359" s="4"/>
      <c r="C1359" s="4"/>
      <c r="D1359" s="4"/>
      <c r="E1359" s="16"/>
      <c r="F1359" s="16"/>
      <c r="G1359" s="14"/>
      <c r="H1359" s="14"/>
      <c r="I1359" s="14"/>
      <c r="J1359" s="14"/>
      <c r="K1359" s="14"/>
      <c r="L1359" s="14"/>
      <c r="M1359" s="14"/>
      <c r="N1359" s="14"/>
      <c r="O1359" s="14"/>
      <c r="P1359" s="14"/>
      <c r="Q1359" s="14"/>
      <c r="R1359" s="16"/>
      <c r="S1359" s="24"/>
      <c r="T1359" s="25" t="str">
        <f aca="false">IF(A1359="","",E1359+F1359)</f>
        <v/>
      </c>
      <c r="U1359" s="26" t="str">
        <f aca="false">IFERROR(H1359/G1359,"")</f>
        <v/>
      </c>
      <c r="V1359" s="27" t="str">
        <f aca="false">IFERROR(J1359/I1359,"")</f>
        <v/>
      </c>
      <c r="W1359" s="27" t="str">
        <f aca="false">IFERROR(K1359/J1359,"")</f>
        <v/>
      </c>
      <c r="X1359" s="25" t="str">
        <f aca="false">IFERROR(T1359/K1359,"")</f>
        <v/>
      </c>
      <c r="Y1359" s="27" t="str">
        <f aca="false">IFERROR(O1359/K1359,"")</f>
        <v/>
      </c>
      <c r="Z1359" s="27" t="str">
        <f aca="false">IFERROR(P1359/O1359,"")</f>
        <v/>
      </c>
      <c r="AA1359" s="27" t="str">
        <f aca="false">IFERROR(Q1359/P1359,"")</f>
        <v/>
      </c>
      <c r="AB1359" s="25" t="str">
        <f aca="false">IFERROR(T1359/P1359,"")</f>
        <v/>
      </c>
      <c r="AC1359" s="25" t="str">
        <f aca="false">IFERROR(T1359/Q1359,"")</f>
        <v/>
      </c>
      <c r="AD1359" s="25" t="str">
        <f aca="false">IFERROR(R1359/Q1359,"")</f>
        <v/>
      </c>
      <c r="AE1359" s="28" t="str">
        <f aca="false">IFERROR(R1359/T1359,"")</f>
        <v/>
      </c>
      <c r="AF1359" s="29" t="str">
        <f aca="false">IF(A1359="","",IF(OR(O1359&gt;K1359,P1359&gt;O1359,Q1359&gt;P1359,K1359&gt;J1359),"CHECK","OK"))</f>
        <v/>
      </c>
    </row>
    <row r="1360" customFormat="false" ht="15" hidden="false" customHeight="false" outlineLevel="0" collapsed="false">
      <c r="A1360" s="21"/>
      <c r="B1360" s="4"/>
      <c r="C1360" s="4"/>
      <c r="D1360" s="4"/>
      <c r="E1360" s="16"/>
      <c r="F1360" s="16"/>
      <c r="G1360" s="14"/>
      <c r="H1360" s="14"/>
      <c r="I1360" s="14"/>
      <c r="J1360" s="14"/>
      <c r="K1360" s="14"/>
      <c r="L1360" s="14"/>
      <c r="M1360" s="14"/>
      <c r="N1360" s="14"/>
      <c r="O1360" s="14"/>
      <c r="P1360" s="14"/>
      <c r="Q1360" s="14"/>
      <c r="R1360" s="16"/>
      <c r="S1360" s="24"/>
      <c r="T1360" s="25" t="str">
        <f aca="false">IF(A1360="","",E1360+F1360)</f>
        <v/>
      </c>
      <c r="U1360" s="26" t="str">
        <f aca="false">IFERROR(H1360/G1360,"")</f>
        <v/>
      </c>
      <c r="V1360" s="27" t="str">
        <f aca="false">IFERROR(J1360/I1360,"")</f>
        <v/>
      </c>
      <c r="W1360" s="27" t="str">
        <f aca="false">IFERROR(K1360/J1360,"")</f>
        <v/>
      </c>
      <c r="X1360" s="25" t="str">
        <f aca="false">IFERROR(T1360/K1360,"")</f>
        <v/>
      </c>
      <c r="Y1360" s="27" t="str">
        <f aca="false">IFERROR(O1360/K1360,"")</f>
        <v/>
      </c>
      <c r="Z1360" s="27" t="str">
        <f aca="false">IFERROR(P1360/O1360,"")</f>
        <v/>
      </c>
      <c r="AA1360" s="27" t="str">
        <f aca="false">IFERROR(Q1360/P1360,"")</f>
        <v/>
      </c>
      <c r="AB1360" s="25" t="str">
        <f aca="false">IFERROR(T1360/P1360,"")</f>
        <v/>
      </c>
      <c r="AC1360" s="25" t="str">
        <f aca="false">IFERROR(T1360/Q1360,"")</f>
        <v/>
      </c>
      <c r="AD1360" s="25" t="str">
        <f aca="false">IFERROR(R1360/Q1360,"")</f>
        <v/>
      </c>
      <c r="AE1360" s="28" t="str">
        <f aca="false">IFERROR(R1360/T1360,"")</f>
        <v/>
      </c>
      <c r="AF1360" s="29" t="str">
        <f aca="false">IF(A1360="","",IF(OR(O1360&gt;K1360,P1360&gt;O1360,Q1360&gt;P1360,K1360&gt;J1360),"CHECK","OK"))</f>
        <v/>
      </c>
    </row>
    <row r="1361" customFormat="false" ht="15" hidden="false" customHeight="false" outlineLevel="0" collapsed="false">
      <c r="A1361" s="21"/>
      <c r="B1361" s="4"/>
      <c r="C1361" s="4"/>
      <c r="D1361" s="4"/>
      <c r="E1361" s="16"/>
      <c r="F1361" s="16"/>
      <c r="G1361" s="14"/>
      <c r="H1361" s="14"/>
      <c r="I1361" s="14"/>
      <c r="J1361" s="14"/>
      <c r="K1361" s="14"/>
      <c r="L1361" s="14"/>
      <c r="M1361" s="14"/>
      <c r="N1361" s="14"/>
      <c r="O1361" s="14"/>
      <c r="P1361" s="14"/>
      <c r="Q1361" s="14"/>
      <c r="R1361" s="16"/>
      <c r="S1361" s="24"/>
      <c r="T1361" s="25" t="str">
        <f aca="false">IF(A1361="","",E1361+F1361)</f>
        <v/>
      </c>
      <c r="U1361" s="26" t="str">
        <f aca="false">IFERROR(H1361/G1361,"")</f>
        <v/>
      </c>
      <c r="V1361" s="27" t="str">
        <f aca="false">IFERROR(J1361/I1361,"")</f>
        <v/>
      </c>
      <c r="W1361" s="27" t="str">
        <f aca="false">IFERROR(K1361/J1361,"")</f>
        <v/>
      </c>
      <c r="X1361" s="25" t="str">
        <f aca="false">IFERROR(T1361/K1361,"")</f>
        <v/>
      </c>
      <c r="Y1361" s="27" t="str">
        <f aca="false">IFERROR(O1361/K1361,"")</f>
        <v/>
      </c>
      <c r="Z1361" s="27" t="str">
        <f aca="false">IFERROR(P1361/O1361,"")</f>
        <v/>
      </c>
      <c r="AA1361" s="27" t="str">
        <f aca="false">IFERROR(Q1361/P1361,"")</f>
        <v/>
      </c>
      <c r="AB1361" s="25" t="str">
        <f aca="false">IFERROR(T1361/P1361,"")</f>
        <v/>
      </c>
      <c r="AC1361" s="25" t="str">
        <f aca="false">IFERROR(T1361/Q1361,"")</f>
        <v/>
      </c>
      <c r="AD1361" s="25" t="str">
        <f aca="false">IFERROR(R1361/Q1361,"")</f>
        <v/>
      </c>
      <c r="AE1361" s="28" t="str">
        <f aca="false">IFERROR(R1361/T1361,"")</f>
        <v/>
      </c>
      <c r="AF1361" s="29" t="str">
        <f aca="false">IF(A1361="","",IF(OR(O1361&gt;K1361,P1361&gt;O1361,Q1361&gt;P1361,K1361&gt;J1361),"CHECK","OK"))</f>
        <v/>
      </c>
    </row>
    <row r="1362" customFormat="false" ht="15" hidden="false" customHeight="false" outlineLevel="0" collapsed="false">
      <c r="A1362" s="21"/>
      <c r="B1362" s="4"/>
      <c r="C1362" s="4"/>
      <c r="D1362" s="4"/>
      <c r="E1362" s="16"/>
      <c r="F1362" s="16"/>
      <c r="G1362" s="14"/>
      <c r="H1362" s="14"/>
      <c r="I1362" s="14"/>
      <c r="J1362" s="14"/>
      <c r="K1362" s="14"/>
      <c r="L1362" s="14"/>
      <c r="M1362" s="14"/>
      <c r="N1362" s="14"/>
      <c r="O1362" s="14"/>
      <c r="P1362" s="14"/>
      <c r="Q1362" s="14"/>
      <c r="R1362" s="16"/>
      <c r="S1362" s="24"/>
      <c r="T1362" s="25" t="str">
        <f aca="false">IF(A1362="","",E1362+F1362)</f>
        <v/>
      </c>
      <c r="U1362" s="26" t="str">
        <f aca="false">IFERROR(H1362/G1362,"")</f>
        <v/>
      </c>
      <c r="V1362" s="27" t="str">
        <f aca="false">IFERROR(J1362/I1362,"")</f>
        <v/>
      </c>
      <c r="W1362" s="27" t="str">
        <f aca="false">IFERROR(K1362/J1362,"")</f>
        <v/>
      </c>
      <c r="X1362" s="25" t="str">
        <f aca="false">IFERROR(T1362/K1362,"")</f>
        <v/>
      </c>
      <c r="Y1362" s="27" t="str">
        <f aca="false">IFERROR(O1362/K1362,"")</f>
        <v/>
      </c>
      <c r="Z1362" s="27" t="str">
        <f aca="false">IFERROR(P1362/O1362,"")</f>
        <v/>
      </c>
      <c r="AA1362" s="27" t="str">
        <f aca="false">IFERROR(Q1362/P1362,"")</f>
        <v/>
      </c>
      <c r="AB1362" s="25" t="str">
        <f aca="false">IFERROR(T1362/P1362,"")</f>
        <v/>
      </c>
      <c r="AC1362" s="25" t="str">
        <f aca="false">IFERROR(T1362/Q1362,"")</f>
        <v/>
      </c>
      <c r="AD1362" s="25" t="str">
        <f aca="false">IFERROR(R1362/Q1362,"")</f>
        <v/>
      </c>
      <c r="AE1362" s="28" t="str">
        <f aca="false">IFERROR(R1362/T1362,"")</f>
        <v/>
      </c>
      <c r="AF1362" s="29" t="str">
        <f aca="false">IF(A1362="","",IF(OR(O1362&gt;K1362,P1362&gt;O1362,Q1362&gt;P1362,K1362&gt;J1362),"CHECK","OK"))</f>
        <v/>
      </c>
    </row>
    <row r="1363" customFormat="false" ht="15" hidden="false" customHeight="false" outlineLevel="0" collapsed="false">
      <c r="A1363" s="21"/>
      <c r="B1363" s="4"/>
      <c r="C1363" s="4"/>
      <c r="D1363" s="4"/>
      <c r="E1363" s="16"/>
      <c r="F1363" s="16"/>
      <c r="G1363" s="14"/>
      <c r="H1363" s="14"/>
      <c r="I1363" s="14"/>
      <c r="J1363" s="14"/>
      <c r="K1363" s="14"/>
      <c r="L1363" s="14"/>
      <c r="M1363" s="14"/>
      <c r="N1363" s="14"/>
      <c r="O1363" s="14"/>
      <c r="P1363" s="14"/>
      <c r="Q1363" s="14"/>
      <c r="R1363" s="16"/>
      <c r="S1363" s="24"/>
      <c r="T1363" s="25" t="str">
        <f aca="false">IF(A1363="","",E1363+F1363)</f>
        <v/>
      </c>
      <c r="U1363" s="26" t="str">
        <f aca="false">IFERROR(H1363/G1363,"")</f>
        <v/>
      </c>
      <c r="V1363" s="27" t="str">
        <f aca="false">IFERROR(J1363/I1363,"")</f>
        <v/>
      </c>
      <c r="W1363" s="27" t="str">
        <f aca="false">IFERROR(K1363/J1363,"")</f>
        <v/>
      </c>
      <c r="X1363" s="25" t="str">
        <f aca="false">IFERROR(T1363/K1363,"")</f>
        <v/>
      </c>
      <c r="Y1363" s="27" t="str">
        <f aca="false">IFERROR(O1363/K1363,"")</f>
        <v/>
      </c>
      <c r="Z1363" s="27" t="str">
        <f aca="false">IFERROR(P1363/O1363,"")</f>
        <v/>
      </c>
      <c r="AA1363" s="27" t="str">
        <f aca="false">IFERROR(Q1363/P1363,"")</f>
        <v/>
      </c>
      <c r="AB1363" s="25" t="str">
        <f aca="false">IFERROR(T1363/P1363,"")</f>
        <v/>
      </c>
      <c r="AC1363" s="25" t="str">
        <f aca="false">IFERROR(T1363/Q1363,"")</f>
        <v/>
      </c>
      <c r="AD1363" s="25" t="str">
        <f aca="false">IFERROR(R1363/Q1363,"")</f>
        <v/>
      </c>
      <c r="AE1363" s="28" t="str">
        <f aca="false">IFERROR(R1363/T1363,"")</f>
        <v/>
      </c>
      <c r="AF1363" s="29" t="str">
        <f aca="false">IF(A1363="","",IF(OR(O1363&gt;K1363,P1363&gt;O1363,Q1363&gt;P1363,K1363&gt;J1363),"CHECK","OK"))</f>
        <v/>
      </c>
    </row>
    <row r="1364" customFormat="false" ht="15" hidden="false" customHeight="false" outlineLevel="0" collapsed="false">
      <c r="A1364" s="21"/>
      <c r="B1364" s="4"/>
      <c r="C1364" s="4"/>
      <c r="D1364" s="4"/>
      <c r="E1364" s="16"/>
      <c r="F1364" s="16"/>
      <c r="G1364" s="14"/>
      <c r="H1364" s="14"/>
      <c r="I1364" s="14"/>
      <c r="J1364" s="14"/>
      <c r="K1364" s="14"/>
      <c r="L1364" s="14"/>
      <c r="M1364" s="14"/>
      <c r="N1364" s="14"/>
      <c r="O1364" s="14"/>
      <c r="P1364" s="14"/>
      <c r="Q1364" s="14"/>
      <c r="R1364" s="16"/>
      <c r="S1364" s="24"/>
      <c r="T1364" s="25" t="str">
        <f aca="false">IF(A1364="","",E1364+F1364)</f>
        <v/>
      </c>
      <c r="U1364" s="26" t="str">
        <f aca="false">IFERROR(H1364/G1364,"")</f>
        <v/>
      </c>
      <c r="V1364" s="27" t="str">
        <f aca="false">IFERROR(J1364/I1364,"")</f>
        <v/>
      </c>
      <c r="W1364" s="27" t="str">
        <f aca="false">IFERROR(K1364/J1364,"")</f>
        <v/>
      </c>
      <c r="X1364" s="25" t="str">
        <f aca="false">IFERROR(T1364/K1364,"")</f>
        <v/>
      </c>
      <c r="Y1364" s="27" t="str">
        <f aca="false">IFERROR(O1364/K1364,"")</f>
        <v/>
      </c>
      <c r="Z1364" s="27" t="str">
        <f aca="false">IFERROR(P1364/O1364,"")</f>
        <v/>
      </c>
      <c r="AA1364" s="27" t="str">
        <f aca="false">IFERROR(Q1364/P1364,"")</f>
        <v/>
      </c>
      <c r="AB1364" s="25" t="str">
        <f aca="false">IFERROR(T1364/P1364,"")</f>
        <v/>
      </c>
      <c r="AC1364" s="25" t="str">
        <f aca="false">IFERROR(T1364/Q1364,"")</f>
        <v/>
      </c>
      <c r="AD1364" s="25" t="str">
        <f aca="false">IFERROR(R1364/Q1364,"")</f>
        <v/>
      </c>
      <c r="AE1364" s="28" t="str">
        <f aca="false">IFERROR(R1364/T1364,"")</f>
        <v/>
      </c>
      <c r="AF1364" s="29" t="str">
        <f aca="false">IF(A1364="","",IF(OR(O1364&gt;K1364,P1364&gt;O1364,Q1364&gt;P1364,K1364&gt;J1364),"CHECK","OK"))</f>
        <v/>
      </c>
    </row>
    <row r="1365" customFormat="false" ht="15" hidden="false" customHeight="false" outlineLevel="0" collapsed="false">
      <c r="A1365" s="21"/>
      <c r="B1365" s="4"/>
      <c r="C1365" s="4"/>
      <c r="D1365" s="4"/>
      <c r="E1365" s="16"/>
      <c r="F1365" s="16"/>
      <c r="G1365" s="14"/>
      <c r="H1365" s="14"/>
      <c r="I1365" s="14"/>
      <c r="J1365" s="14"/>
      <c r="K1365" s="14"/>
      <c r="L1365" s="14"/>
      <c r="M1365" s="14"/>
      <c r="N1365" s="14"/>
      <c r="O1365" s="14"/>
      <c r="P1365" s="14"/>
      <c r="Q1365" s="14"/>
      <c r="R1365" s="16"/>
      <c r="S1365" s="24"/>
      <c r="T1365" s="25" t="str">
        <f aca="false">IF(A1365="","",E1365+F1365)</f>
        <v/>
      </c>
      <c r="U1365" s="26" t="str">
        <f aca="false">IFERROR(H1365/G1365,"")</f>
        <v/>
      </c>
      <c r="V1365" s="27" t="str">
        <f aca="false">IFERROR(J1365/I1365,"")</f>
        <v/>
      </c>
      <c r="W1365" s="27" t="str">
        <f aca="false">IFERROR(K1365/J1365,"")</f>
        <v/>
      </c>
      <c r="X1365" s="25" t="str">
        <f aca="false">IFERROR(T1365/K1365,"")</f>
        <v/>
      </c>
      <c r="Y1365" s="27" t="str">
        <f aca="false">IFERROR(O1365/K1365,"")</f>
        <v/>
      </c>
      <c r="Z1365" s="27" t="str">
        <f aca="false">IFERROR(P1365/O1365,"")</f>
        <v/>
      </c>
      <c r="AA1365" s="27" t="str">
        <f aca="false">IFERROR(Q1365/P1365,"")</f>
        <v/>
      </c>
      <c r="AB1365" s="25" t="str">
        <f aca="false">IFERROR(T1365/P1365,"")</f>
        <v/>
      </c>
      <c r="AC1365" s="25" t="str">
        <f aca="false">IFERROR(T1365/Q1365,"")</f>
        <v/>
      </c>
      <c r="AD1365" s="25" t="str">
        <f aca="false">IFERROR(R1365/Q1365,"")</f>
        <v/>
      </c>
      <c r="AE1365" s="28" t="str">
        <f aca="false">IFERROR(R1365/T1365,"")</f>
        <v/>
      </c>
      <c r="AF1365" s="29" t="str">
        <f aca="false">IF(A1365="","",IF(OR(O1365&gt;K1365,P1365&gt;O1365,Q1365&gt;P1365,K1365&gt;J1365),"CHECK","OK"))</f>
        <v/>
      </c>
    </row>
    <row r="1366" customFormat="false" ht="15" hidden="false" customHeight="false" outlineLevel="0" collapsed="false">
      <c r="A1366" s="21"/>
      <c r="B1366" s="4"/>
      <c r="C1366" s="4"/>
      <c r="D1366" s="4"/>
      <c r="E1366" s="16"/>
      <c r="F1366" s="16"/>
      <c r="G1366" s="14"/>
      <c r="H1366" s="14"/>
      <c r="I1366" s="14"/>
      <c r="J1366" s="14"/>
      <c r="K1366" s="14"/>
      <c r="L1366" s="14"/>
      <c r="M1366" s="14"/>
      <c r="N1366" s="14"/>
      <c r="O1366" s="14"/>
      <c r="P1366" s="14"/>
      <c r="Q1366" s="14"/>
      <c r="R1366" s="16"/>
      <c r="S1366" s="24"/>
      <c r="T1366" s="25" t="str">
        <f aca="false">IF(A1366="","",E1366+F1366)</f>
        <v/>
      </c>
      <c r="U1366" s="26" t="str">
        <f aca="false">IFERROR(H1366/G1366,"")</f>
        <v/>
      </c>
      <c r="V1366" s="27" t="str">
        <f aca="false">IFERROR(J1366/I1366,"")</f>
        <v/>
      </c>
      <c r="W1366" s="27" t="str">
        <f aca="false">IFERROR(K1366/J1366,"")</f>
        <v/>
      </c>
      <c r="X1366" s="25" t="str">
        <f aca="false">IFERROR(T1366/K1366,"")</f>
        <v/>
      </c>
      <c r="Y1366" s="27" t="str">
        <f aca="false">IFERROR(O1366/K1366,"")</f>
        <v/>
      </c>
      <c r="Z1366" s="27" t="str">
        <f aca="false">IFERROR(P1366/O1366,"")</f>
        <v/>
      </c>
      <c r="AA1366" s="27" t="str">
        <f aca="false">IFERROR(Q1366/P1366,"")</f>
        <v/>
      </c>
      <c r="AB1366" s="25" t="str">
        <f aca="false">IFERROR(T1366/P1366,"")</f>
        <v/>
      </c>
      <c r="AC1366" s="25" t="str">
        <f aca="false">IFERROR(T1366/Q1366,"")</f>
        <v/>
      </c>
      <c r="AD1366" s="25" t="str">
        <f aca="false">IFERROR(R1366/Q1366,"")</f>
        <v/>
      </c>
      <c r="AE1366" s="28" t="str">
        <f aca="false">IFERROR(R1366/T1366,"")</f>
        <v/>
      </c>
      <c r="AF1366" s="29" t="str">
        <f aca="false">IF(A1366="","",IF(OR(O1366&gt;K1366,P1366&gt;O1366,Q1366&gt;P1366,K1366&gt;J1366),"CHECK","OK"))</f>
        <v/>
      </c>
    </row>
    <row r="1367" customFormat="false" ht="15" hidden="false" customHeight="false" outlineLevel="0" collapsed="false">
      <c r="A1367" s="21"/>
      <c r="B1367" s="4"/>
      <c r="C1367" s="4"/>
      <c r="D1367" s="4"/>
      <c r="E1367" s="16"/>
      <c r="F1367" s="16"/>
      <c r="G1367" s="14"/>
      <c r="H1367" s="14"/>
      <c r="I1367" s="14"/>
      <c r="J1367" s="14"/>
      <c r="K1367" s="14"/>
      <c r="L1367" s="14"/>
      <c r="M1367" s="14"/>
      <c r="N1367" s="14"/>
      <c r="O1367" s="14"/>
      <c r="P1367" s="14"/>
      <c r="Q1367" s="14"/>
      <c r="R1367" s="16"/>
      <c r="S1367" s="24"/>
      <c r="T1367" s="25" t="str">
        <f aca="false">IF(A1367="","",E1367+F1367)</f>
        <v/>
      </c>
      <c r="U1367" s="26" t="str">
        <f aca="false">IFERROR(H1367/G1367,"")</f>
        <v/>
      </c>
      <c r="V1367" s="27" t="str">
        <f aca="false">IFERROR(J1367/I1367,"")</f>
        <v/>
      </c>
      <c r="W1367" s="27" t="str">
        <f aca="false">IFERROR(K1367/J1367,"")</f>
        <v/>
      </c>
      <c r="X1367" s="25" t="str">
        <f aca="false">IFERROR(T1367/K1367,"")</f>
        <v/>
      </c>
      <c r="Y1367" s="27" t="str">
        <f aca="false">IFERROR(O1367/K1367,"")</f>
        <v/>
      </c>
      <c r="Z1367" s="27" t="str">
        <f aca="false">IFERROR(P1367/O1367,"")</f>
        <v/>
      </c>
      <c r="AA1367" s="27" t="str">
        <f aca="false">IFERROR(Q1367/P1367,"")</f>
        <v/>
      </c>
      <c r="AB1367" s="25" t="str">
        <f aca="false">IFERROR(T1367/P1367,"")</f>
        <v/>
      </c>
      <c r="AC1367" s="25" t="str">
        <f aca="false">IFERROR(T1367/Q1367,"")</f>
        <v/>
      </c>
      <c r="AD1367" s="25" t="str">
        <f aca="false">IFERROR(R1367/Q1367,"")</f>
        <v/>
      </c>
      <c r="AE1367" s="28" t="str">
        <f aca="false">IFERROR(R1367/T1367,"")</f>
        <v/>
      </c>
      <c r="AF1367" s="29" t="str">
        <f aca="false">IF(A1367="","",IF(OR(O1367&gt;K1367,P1367&gt;O1367,Q1367&gt;P1367,K1367&gt;J1367),"CHECK","OK"))</f>
        <v/>
      </c>
    </row>
    <row r="1368" customFormat="false" ht="15" hidden="false" customHeight="false" outlineLevel="0" collapsed="false">
      <c r="A1368" s="21"/>
      <c r="B1368" s="4"/>
      <c r="C1368" s="4"/>
      <c r="D1368" s="4"/>
      <c r="E1368" s="16"/>
      <c r="F1368" s="16"/>
      <c r="G1368" s="14"/>
      <c r="H1368" s="14"/>
      <c r="I1368" s="14"/>
      <c r="J1368" s="14"/>
      <c r="K1368" s="14"/>
      <c r="L1368" s="14"/>
      <c r="M1368" s="14"/>
      <c r="N1368" s="14"/>
      <c r="O1368" s="14"/>
      <c r="P1368" s="14"/>
      <c r="Q1368" s="14"/>
      <c r="R1368" s="16"/>
      <c r="S1368" s="24"/>
      <c r="T1368" s="25" t="str">
        <f aca="false">IF(A1368="","",E1368+F1368)</f>
        <v/>
      </c>
      <c r="U1368" s="26" t="str">
        <f aca="false">IFERROR(H1368/G1368,"")</f>
        <v/>
      </c>
      <c r="V1368" s="27" t="str">
        <f aca="false">IFERROR(J1368/I1368,"")</f>
        <v/>
      </c>
      <c r="W1368" s="27" t="str">
        <f aca="false">IFERROR(K1368/J1368,"")</f>
        <v/>
      </c>
      <c r="X1368" s="25" t="str">
        <f aca="false">IFERROR(T1368/K1368,"")</f>
        <v/>
      </c>
      <c r="Y1368" s="27" t="str">
        <f aca="false">IFERROR(O1368/K1368,"")</f>
        <v/>
      </c>
      <c r="Z1368" s="27" t="str">
        <f aca="false">IFERROR(P1368/O1368,"")</f>
        <v/>
      </c>
      <c r="AA1368" s="27" t="str">
        <f aca="false">IFERROR(Q1368/P1368,"")</f>
        <v/>
      </c>
      <c r="AB1368" s="25" t="str">
        <f aca="false">IFERROR(T1368/P1368,"")</f>
        <v/>
      </c>
      <c r="AC1368" s="25" t="str">
        <f aca="false">IFERROR(T1368/Q1368,"")</f>
        <v/>
      </c>
      <c r="AD1368" s="25" t="str">
        <f aca="false">IFERROR(R1368/Q1368,"")</f>
        <v/>
      </c>
      <c r="AE1368" s="28" t="str">
        <f aca="false">IFERROR(R1368/T1368,"")</f>
        <v/>
      </c>
      <c r="AF1368" s="29" t="str">
        <f aca="false">IF(A1368="","",IF(OR(O1368&gt;K1368,P1368&gt;O1368,Q1368&gt;P1368,K1368&gt;J1368),"CHECK","OK"))</f>
        <v/>
      </c>
    </row>
    <row r="1369" customFormat="false" ht="15" hidden="false" customHeight="false" outlineLevel="0" collapsed="false">
      <c r="A1369" s="21"/>
      <c r="B1369" s="4"/>
      <c r="C1369" s="4"/>
      <c r="D1369" s="4"/>
      <c r="E1369" s="16"/>
      <c r="F1369" s="16"/>
      <c r="G1369" s="14"/>
      <c r="H1369" s="14"/>
      <c r="I1369" s="14"/>
      <c r="J1369" s="14"/>
      <c r="K1369" s="14"/>
      <c r="L1369" s="14"/>
      <c r="M1369" s="14"/>
      <c r="N1369" s="14"/>
      <c r="O1369" s="14"/>
      <c r="P1369" s="14"/>
      <c r="Q1369" s="14"/>
      <c r="R1369" s="16"/>
      <c r="S1369" s="24"/>
      <c r="T1369" s="25" t="str">
        <f aca="false">IF(A1369="","",E1369+F1369)</f>
        <v/>
      </c>
      <c r="U1369" s="26" t="str">
        <f aca="false">IFERROR(H1369/G1369,"")</f>
        <v/>
      </c>
      <c r="V1369" s="27" t="str">
        <f aca="false">IFERROR(J1369/I1369,"")</f>
        <v/>
      </c>
      <c r="W1369" s="27" t="str">
        <f aca="false">IFERROR(K1369/J1369,"")</f>
        <v/>
      </c>
      <c r="X1369" s="25" t="str">
        <f aca="false">IFERROR(T1369/K1369,"")</f>
        <v/>
      </c>
      <c r="Y1369" s="27" t="str">
        <f aca="false">IFERROR(O1369/K1369,"")</f>
        <v/>
      </c>
      <c r="Z1369" s="27" t="str">
        <f aca="false">IFERROR(P1369/O1369,"")</f>
        <v/>
      </c>
      <c r="AA1369" s="27" t="str">
        <f aca="false">IFERROR(Q1369/P1369,"")</f>
        <v/>
      </c>
      <c r="AB1369" s="25" t="str">
        <f aca="false">IFERROR(T1369/P1369,"")</f>
        <v/>
      </c>
      <c r="AC1369" s="25" t="str">
        <f aca="false">IFERROR(T1369/Q1369,"")</f>
        <v/>
      </c>
      <c r="AD1369" s="25" t="str">
        <f aca="false">IFERROR(R1369/Q1369,"")</f>
        <v/>
      </c>
      <c r="AE1369" s="28" t="str">
        <f aca="false">IFERROR(R1369/T1369,"")</f>
        <v/>
      </c>
      <c r="AF1369" s="29" t="str">
        <f aca="false">IF(A1369="","",IF(OR(O1369&gt;K1369,P1369&gt;O1369,Q1369&gt;P1369,K1369&gt;J1369),"CHECK","OK"))</f>
        <v/>
      </c>
    </row>
    <row r="1370" customFormat="false" ht="15" hidden="false" customHeight="false" outlineLevel="0" collapsed="false">
      <c r="A1370" s="21"/>
      <c r="B1370" s="4"/>
      <c r="C1370" s="4"/>
      <c r="D1370" s="4"/>
      <c r="E1370" s="16"/>
      <c r="F1370" s="16"/>
      <c r="G1370" s="14"/>
      <c r="H1370" s="14"/>
      <c r="I1370" s="14"/>
      <c r="J1370" s="14"/>
      <c r="K1370" s="14"/>
      <c r="L1370" s="14"/>
      <c r="M1370" s="14"/>
      <c r="N1370" s="14"/>
      <c r="O1370" s="14"/>
      <c r="P1370" s="14"/>
      <c r="Q1370" s="14"/>
      <c r="R1370" s="16"/>
      <c r="S1370" s="24"/>
      <c r="T1370" s="25" t="str">
        <f aca="false">IF(A1370="","",E1370+F1370)</f>
        <v/>
      </c>
      <c r="U1370" s="26" t="str">
        <f aca="false">IFERROR(H1370/G1370,"")</f>
        <v/>
      </c>
      <c r="V1370" s="27" t="str">
        <f aca="false">IFERROR(J1370/I1370,"")</f>
        <v/>
      </c>
      <c r="W1370" s="27" t="str">
        <f aca="false">IFERROR(K1370/J1370,"")</f>
        <v/>
      </c>
      <c r="X1370" s="25" t="str">
        <f aca="false">IFERROR(T1370/K1370,"")</f>
        <v/>
      </c>
      <c r="Y1370" s="27" t="str">
        <f aca="false">IFERROR(O1370/K1370,"")</f>
        <v/>
      </c>
      <c r="Z1370" s="27" t="str">
        <f aca="false">IFERROR(P1370/O1370,"")</f>
        <v/>
      </c>
      <c r="AA1370" s="27" t="str">
        <f aca="false">IFERROR(Q1370/P1370,"")</f>
        <v/>
      </c>
      <c r="AB1370" s="25" t="str">
        <f aca="false">IFERROR(T1370/P1370,"")</f>
        <v/>
      </c>
      <c r="AC1370" s="25" t="str">
        <f aca="false">IFERROR(T1370/Q1370,"")</f>
        <v/>
      </c>
      <c r="AD1370" s="25" t="str">
        <f aca="false">IFERROR(R1370/Q1370,"")</f>
        <v/>
      </c>
      <c r="AE1370" s="28" t="str">
        <f aca="false">IFERROR(R1370/T1370,"")</f>
        <v/>
      </c>
      <c r="AF1370" s="29" t="str">
        <f aca="false">IF(A1370="","",IF(OR(O1370&gt;K1370,P1370&gt;O1370,Q1370&gt;P1370,K1370&gt;J1370),"CHECK","OK"))</f>
        <v/>
      </c>
    </row>
    <row r="1371" customFormat="false" ht="15" hidden="false" customHeight="false" outlineLevel="0" collapsed="false">
      <c r="A1371" s="21"/>
      <c r="B1371" s="4"/>
      <c r="C1371" s="4"/>
      <c r="D1371" s="4"/>
      <c r="E1371" s="16"/>
      <c r="F1371" s="16"/>
      <c r="G1371" s="14"/>
      <c r="H1371" s="14"/>
      <c r="I1371" s="14"/>
      <c r="J1371" s="14"/>
      <c r="K1371" s="14"/>
      <c r="L1371" s="14"/>
      <c r="M1371" s="14"/>
      <c r="N1371" s="14"/>
      <c r="O1371" s="14"/>
      <c r="P1371" s="14"/>
      <c r="Q1371" s="14"/>
      <c r="R1371" s="16"/>
      <c r="S1371" s="24"/>
      <c r="T1371" s="25" t="str">
        <f aca="false">IF(A1371="","",E1371+F1371)</f>
        <v/>
      </c>
      <c r="U1371" s="26" t="str">
        <f aca="false">IFERROR(H1371/G1371,"")</f>
        <v/>
      </c>
      <c r="V1371" s="27" t="str">
        <f aca="false">IFERROR(J1371/I1371,"")</f>
        <v/>
      </c>
      <c r="W1371" s="27" t="str">
        <f aca="false">IFERROR(K1371/J1371,"")</f>
        <v/>
      </c>
      <c r="X1371" s="25" t="str">
        <f aca="false">IFERROR(T1371/K1371,"")</f>
        <v/>
      </c>
      <c r="Y1371" s="27" t="str">
        <f aca="false">IFERROR(O1371/K1371,"")</f>
        <v/>
      </c>
      <c r="Z1371" s="27" t="str">
        <f aca="false">IFERROR(P1371/O1371,"")</f>
        <v/>
      </c>
      <c r="AA1371" s="27" t="str">
        <f aca="false">IFERROR(Q1371/P1371,"")</f>
        <v/>
      </c>
      <c r="AB1371" s="25" t="str">
        <f aca="false">IFERROR(T1371/P1371,"")</f>
        <v/>
      </c>
      <c r="AC1371" s="25" t="str">
        <f aca="false">IFERROR(T1371/Q1371,"")</f>
        <v/>
      </c>
      <c r="AD1371" s="25" t="str">
        <f aca="false">IFERROR(R1371/Q1371,"")</f>
        <v/>
      </c>
      <c r="AE1371" s="28" t="str">
        <f aca="false">IFERROR(R1371/T1371,"")</f>
        <v/>
      </c>
      <c r="AF1371" s="29" t="str">
        <f aca="false">IF(A1371="","",IF(OR(O1371&gt;K1371,P1371&gt;O1371,Q1371&gt;P1371,K1371&gt;J1371),"CHECK","OK"))</f>
        <v/>
      </c>
    </row>
    <row r="1372" customFormat="false" ht="15" hidden="false" customHeight="false" outlineLevel="0" collapsed="false">
      <c r="A1372" s="21"/>
      <c r="B1372" s="4"/>
      <c r="C1372" s="4"/>
      <c r="D1372" s="4"/>
      <c r="E1372" s="16"/>
      <c r="F1372" s="16"/>
      <c r="G1372" s="14"/>
      <c r="H1372" s="14"/>
      <c r="I1372" s="14"/>
      <c r="J1372" s="14"/>
      <c r="K1372" s="14"/>
      <c r="L1372" s="14"/>
      <c r="M1372" s="14"/>
      <c r="N1372" s="14"/>
      <c r="O1372" s="14"/>
      <c r="P1372" s="14"/>
      <c r="Q1372" s="14"/>
      <c r="R1372" s="16"/>
      <c r="S1372" s="24"/>
      <c r="T1372" s="25" t="str">
        <f aca="false">IF(A1372="","",E1372+F1372)</f>
        <v/>
      </c>
      <c r="U1372" s="26" t="str">
        <f aca="false">IFERROR(H1372/G1372,"")</f>
        <v/>
      </c>
      <c r="V1372" s="27" t="str">
        <f aca="false">IFERROR(J1372/I1372,"")</f>
        <v/>
      </c>
      <c r="W1372" s="27" t="str">
        <f aca="false">IFERROR(K1372/J1372,"")</f>
        <v/>
      </c>
      <c r="X1372" s="25" t="str">
        <f aca="false">IFERROR(T1372/K1372,"")</f>
        <v/>
      </c>
      <c r="Y1372" s="27" t="str">
        <f aca="false">IFERROR(O1372/K1372,"")</f>
        <v/>
      </c>
      <c r="Z1372" s="27" t="str">
        <f aca="false">IFERROR(P1372/O1372,"")</f>
        <v/>
      </c>
      <c r="AA1372" s="27" t="str">
        <f aca="false">IFERROR(Q1372/P1372,"")</f>
        <v/>
      </c>
      <c r="AB1372" s="25" t="str">
        <f aca="false">IFERROR(T1372/P1372,"")</f>
        <v/>
      </c>
      <c r="AC1372" s="25" t="str">
        <f aca="false">IFERROR(T1372/Q1372,"")</f>
        <v/>
      </c>
      <c r="AD1372" s="25" t="str">
        <f aca="false">IFERROR(R1372/Q1372,"")</f>
        <v/>
      </c>
      <c r="AE1372" s="28" t="str">
        <f aca="false">IFERROR(R1372/T1372,"")</f>
        <v/>
      </c>
      <c r="AF1372" s="29" t="str">
        <f aca="false">IF(A1372="","",IF(OR(O1372&gt;K1372,P1372&gt;O1372,Q1372&gt;P1372,K1372&gt;J1372),"CHECK","OK"))</f>
        <v/>
      </c>
    </row>
    <row r="1373" customFormat="false" ht="15" hidden="false" customHeight="false" outlineLevel="0" collapsed="false">
      <c r="A1373" s="21"/>
      <c r="B1373" s="4"/>
      <c r="C1373" s="4"/>
      <c r="D1373" s="4"/>
      <c r="E1373" s="16"/>
      <c r="F1373" s="16"/>
      <c r="G1373" s="14"/>
      <c r="H1373" s="14"/>
      <c r="I1373" s="14"/>
      <c r="J1373" s="14"/>
      <c r="K1373" s="14"/>
      <c r="L1373" s="14"/>
      <c r="M1373" s="14"/>
      <c r="N1373" s="14"/>
      <c r="O1373" s="14"/>
      <c r="P1373" s="14"/>
      <c r="Q1373" s="14"/>
      <c r="R1373" s="16"/>
      <c r="S1373" s="24"/>
      <c r="T1373" s="25" t="str">
        <f aca="false">IF(A1373="","",E1373+F1373)</f>
        <v/>
      </c>
      <c r="U1373" s="26" t="str">
        <f aca="false">IFERROR(H1373/G1373,"")</f>
        <v/>
      </c>
      <c r="V1373" s="27" t="str">
        <f aca="false">IFERROR(J1373/I1373,"")</f>
        <v/>
      </c>
      <c r="W1373" s="27" t="str">
        <f aca="false">IFERROR(K1373/J1373,"")</f>
        <v/>
      </c>
      <c r="X1373" s="25" t="str">
        <f aca="false">IFERROR(T1373/K1373,"")</f>
        <v/>
      </c>
      <c r="Y1373" s="27" t="str">
        <f aca="false">IFERROR(O1373/K1373,"")</f>
        <v/>
      </c>
      <c r="Z1373" s="27" t="str">
        <f aca="false">IFERROR(P1373/O1373,"")</f>
        <v/>
      </c>
      <c r="AA1373" s="27" t="str">
        <f aca="false">IFERROR(Q1373/P1373,"")</f>
        <v/>
      </c>
      <c r="AB1373" s="25" t="str">
        <f aca="false">IFERROR(T1373/P1373,"")</f>
        <v/>
      </c>
      <c r="AC1373" s="25" t="str">
        <f aca="false">IFERROR(T1373/Q1373,"")</f>
        <v/>
      </c>
      <c r="AD1373" s="25" t="str">
        <f aca="false">IFERROR(R1373/Q1373,"")</f>
        <v/>
      </c>
      <c r="AE1373" s="28" t="str">
        <f aca="false">IFERROR(R1373/T1373,"")</f>
        <v/>
      </c>
      <c r="AF1373" s="29" t="str">
        <f aca="false">IF(A1373="","",IF(OR(O1373&gt;K1373,P1373&gt;O1373,Q1373&gt;P1373,K1373&gt;J1373),"CHECK","OK"))</f>
        <v/>
      </c>
    </row>
    <row r="1374" customFormat="false" ht="15" hidden="false" customHeight="false" outlineLevel="0" collapsed="false">
      <c r="A1374" s="21"/>
      <c r="B1374" s="4"/>
      <c r="C1374" s="4"/>
      <c r="D1374" s="4"/>
      <c r="E1374" s="16"/>
      <c r="F1374" s="16"/>
      <c r="G1374" s="14"/>
      <c r="H1374" s="14"/>
      <c r="I1374" s="14"/>
      <c r="J1374" s="14"/>
      <c r="K1374" s="14"/>
      <c r="L1374" s="14"/>
      <c r="M1374" s="14"/>
      <c r="N1374" s="14"/>
      <c r="O1374" s="14"/>
      <c r="P1374" s="14"/>
      <c r="Q1374" s="14"/>
      <c r="R1374" s="16"/>
      <c r="S1374" s="24"/>
      <c r="T1374" s="25" t="str">
        <f aca="false">IF(A1374="","",E1374+F1374)</f>
        <v/>
      </c>
      <c r="U1374" s="26" t="str">
        <f aca="false">IFERROR(H1374/G1374,"")</f>
        <v/>
      </c>
      <c r="V1374" s="27" t="str">
        <f aca="false">IFERROR(J1374/I1374,"")</f>
        <v/>
      </c>
      <c r="W1374" s="27" t="str">
        <f aca="false">IFERROR(K1374/J1374,"")</f>
        <v/>
      </c>
      <c r="X1374" s="25" t="str">
        <f aca="false">IFERROR(T1374/K1374,"")</f>
        <v/>
      </c>
      <c r="Y1374" s="27" t="str">
        <f aca="false">IFERROR(O1374/K1374,"")</f>
        <v/>
      </c>
      <c r="Z1374" s="27" t="str">
        <f aca="false">IFERROR(P1374/O1374,"")</f>
        <v/>
      </c>
      <c r="AA1374" s="27" t="str">
        <f aca="false">IFERROR(Q1374/P1374,"")</f>
        <v/>
      </c>
      <c r="AB1374" s="25" t="str">
        <f aca="false">IFERROR(T1374/P1374,"")</f>
        <v/>
      </c>
      <c r="AC1374" s="25" t="str">
        <f aca="false">IFERROR(T1374/Q1374,"")</f>
        <v/>
      </c>
      <c r="AD1374" s="25" t="str">
        <f aca="false">IFERROR(R1374/Q1374,"")</f>
        <v/>
      </c>
      <c r="AE1374" s="28" t="str">
        <f aca="false">IFERROR(R1374/T1374,"")</f>
        <v/>
      </c>
      <c r="AF1374" s="29" t="str">
        <f aca="false">IF(A1374="","",IF(OR(O1374&gt;K1374,P1374&gt;O1374,Q1374&gt;P1374,K1374&gt;J1374),"CHECK","OK"))</f>
        <v/>
      </c>
    </row>
    <row r="1375" customFormat="false" ht="15" hidden="false" customHeight="false" outlineLevel="0" collapsed="false">
      <c r="A1375" s="21"/>
      <c r="B1375" s="4"/>
      <c r="C1375" s="4"/>
      <c r="D1375" s="4"/>
      <c r="E1375" s="16"/>
      <c r="F1375" s="16"/>
      <c r="G1375" s="14"/>
      <c r="H1375" s="14"/>
      <c r="I1375" s="14"/>
      <c r="J1375" s="14"/>
      <c r="K1375" s="14"/>
      <c r="L1375" s="14"/>
      <c r="M1375" s="14"/>
      <c r="N1375" s="14"/>
      <c r="O1375" s="14"/>
      <c r="P1375" s="14"/>
      <c r="Q1375" s="14"/>
      <c r="R1375" s="16"/>
      <c r="S1375" s="24"/>
      <c r="T1375" s="25" t="str">
        <f aca="false">IF(A1375="","",E1375+F1375)</f>
        <v/>
      </c>
      <c r="U1375" s="26" t="str">
        <f aca="false">IFERROR(H1375/G1375,"")</f>
        <v/>
      </c>
      <c r="V1375" s="27" t="str">
        <f aca="false">IFERROR(J1375/I1375,"")</f>
        <v/>
      </c>
      <c r="W1375" s="27" t="str">
        <f aca="false">IFERROR(K1375/J1375,"")</f>
        <v/>
      </c>
      <c r="X1375" s="25" t="str">
        <f aca="false">IFERROR(T1375/K1375,"")</f>
        <v/>
      </c>
      <c r="Y1375" s="27" t="str">
        <f aca="false">IFERROR(O1375/K1375,"")</f>
        <v/>
      </c>
      <c r="Z1375" s="27" t="str">
        <f aca="false">IFERROR(P1375/O1375,"")</f>
        <v/>
      </c>
      <c r="AA1375" s="27" t="str">
        <f aca="false">IFERROR(Q1375/P1375,"")</f>
        <v/>
      </c>
      <c r="AB1375" s="25" t="str">
        <f aca="false">IFERROR(T1375/P1375,"")</f>
        <v/>
      </c>
      <c r="AC1375" s="25" t="str">
        <f aca="false">IFERROR(T1375/Q1375,"")</f>
        <v/>
      </c>
      <c r="AD1375" s="25" t="str">
        <f aca="false">IFERROR(R1375/Q1375,"")</f>
        <v/>
      </c>
      <c r="AE1375" s="28" t="str">
        <f aca="false">IFERROR(R1375/T1375,"")</f>
        <v/>
      </c>
      <c r="AF1375" s="29" t="str">
        <f aca="false">IF(A1375="","",IF(OR(O1375&gt;K1375,P1375&gt;O1375,Q1375&gt;P1375,K1375&gt;J1375),"CHECK","OK"))</f>
        <v/>
      </c>
    </row>
    <row r="1376" customFormat="false" ht="15" hidden="false" customHeight="false" outlineLevel="0" collapsed="false">
      <c r="A1376" s="21"/>
      <c r="B1376" s="4"/>
      <c r="C1376" s="4"/>
      <c r="D1376" s="4"/>
      <c r="E1376" s="16"/>
      <c r="F1376" s="16"/>
      <c r="G1376" s="14"/>
      <c r="H1376" s="14"/>
      <c r="I1376" s="14"/>
      <c r="J1376" s="14"/>
      <c r="K1376" s="14"/>
      <c r="L1376" s="14"/>
      <c r="M1376" s="14"/>
      <c r="N1376" s="14"/>
      <c r="O1376" s="14"/>
      <c r="P1376" s="14"/>
      <c r="Q1376" s="14"/>
      <c r="R1376" s="16"/>
      <c r="S1376" s="24"/>
      <c r="T1376" s="25" t="str">
        <f aca="false">IF(A1376="","",E1376+F1376)</f>
        <v/>
      </c>
      <c r="U1376" s="26" t="str">
        <f aca="false">IFERROR(H1376/G1376,"")</f>
        <v/>
      </c>
      <c r="V1376" s="27" t="str">
        <f aca="false">IFERROR(J1376/I1376,"")</f>
        <v/>
      </c>
      <c r="W1376" s="27" t="str">
        <f aca="false">IFERROR(K1376/J1376,"")</f>
        <v/>
      </c>
      <c r="X1376" s="25" t="str">
        <f aca="false">IFERROR(T1376/K1376,"")</f>
        <v/>
      </c>
      <c r="Y1376" s="27" t="str">
        <f aca="false">IFERROR(O1376/K1376,"")</f>
        <v/>
      </c>
      <c r="Z1376" s="27" t="str">
        <f aca="false">IFERROR(P1376/O1376,"")</f>
        <v/>
      </c>
      <c r="AA1376" s="27" t="str">
        <f aca="false">IFERROR(Q1376/P1376,"")</f>
        <v/>
      </c>
      <c r="AB1376" s="25" t="str">
        <f aca="false">IFERROR(T1376/P1376,"")</f>
        <v/>
      </c>
      <c r="AC1376" s="25" t="str">
        <f aca="false">IFERROR(T1376/Q1376,"")</f>
        <v/>
      </c>
      <c r="AD1376" s="25" t="str">
        <f aca="false">IFERROR(R1376/Q1376,"")</f>
        <v/>
      </c>
      <c r="AE1376" s="28" t="str">
        <f aca="false">IFERROR(R1376/T1376,"")</f>
        <v/>
      </c>
      <c r="AF1376" s="29" t="str">
        <f aca="false">IF(A1376="","",IF(OR(O1376&gt;K1376,P1376&gt;O1376,Q1376&gt;P1376,K1376&gt;J1376),"CHECK","OK"))</f>
        <v/>
      </c>
    </row>
    <row r="1377" customFormat="false" ht="15" hidden="false" customHeight="false" outlineLevel="0" collapsed="false">
      <c r="A1377" s="21"/>
      <c r="B1377" s="4"/>
      <c r="C1377" s="4"/>
      <c r="D1377" s="4"/>
      <c r="E1377" s="16"/>
      <c r="F1377" s="16"/>
      <c r="G1377" s="14"/>
      <c r="H1377" s="14"/>
      <c r="I1377" s="14"/>
      <c r="J1377" s="14"/>
      <c r="K1377" s="14"/>
      <c r="L1377" s="14"/>
      <c r="M1377" s="14"/>
      <c r="N1377" s="14"/>
      <c r="O1377" s="14"/>
      <c r="P1377" s="14"/>
      <c r="Q1377" s="14"/>
      <c r="R1377" s="16"/>
      <c r="S1377" s="24"/>
      <c r="T1377" s="25" t="str">
        <f aca="false">IF(A1377="","",E1377+F1377)</f>
        <v/>
      </c>
      <c r="U1377" s="26" t="str">
        <f aca="false">IFERROR(H1377/G1377,"")</f>
        <v/>
      </c>
      <c r="V1377" s="27" t="str">
        <f aca="false">IFERROR(J1377/I1377,"")</f>
        <v/>
      </c>
      <c r="W1377" s="27" t="str">
        <f aca="false">IFERROR(K1377/J1377,"")</f>
        <v/>
      </c>
      <c r="X1377" s="25" t="str">
        <f aca="false">IFERROR(T1377/K1377,"")</f>
        <v/>
      </c>
      <c r="Y1377" s="27" t="str">
        <f aca="false">IFERROR(O1377/K1377,"")</f>
        <v/>
      </c>
      <c r="Z1377" s="27" t="str">
        <f aca="false">IFERROR(P1377/O1377,"")</f>
        <v/>
      </c>
      <c r="AA1377" s="27" t="str">
        <f aca="false">IFERROR(Q1377/P1377,"")</f>
        <v/>
      </c>
      <c r="AB1377" s="25" t="str">
        <f aca="false">IFERROR(T1377/P1377,"")</f>
        <v/>
      </c>
      <c r="AC1377" s="25" t="str">
        <f aca="false">IFERROR(T1377/Q1377,"")</f>
        <v/>
      </c>
      <c r="AD1377" s="25" t="str">
        <f aca="false">IFERROR(R1377/Q1377,"")</f>
        <v/>
      </c>
      <c r="AE1377" s="28" t="str">
        <f aca="false">IFERROR(R1377/T1377,"")</f>
        <v/>
      </c>
      <c r="AF1377" s="29" t="str">
        <f aca="false">IF(A1377="","",IF(OR(O1377&gt;K1377,P1377&gt;O1377,Q1377&gt;P1377,K1377&gt;J1377),"CHECK","OK"))</f>
        <v/>
      </c>
    </row>
    <row r="1378" customFormat="false" ht="15" hidden="false" customHeight="false" outlineLevel="0" collapsed="false">
      <c r="A1378" s="21"/>
      <c r="B1378" s="4"/>
      <c r="C1378" s="4"/>
      <c r="D1378" s="4"/>
      <c r="E1378" s="16"/>
      <c r="F1378" s="16"/>
      <c r="G1378" s="14"/>
      <c r="H1378" s="14"/>
      <c r="I1378" s="14"/>
      <c r="J1378" s="14"/>
      <c r="K1378" s="14"/>
      <c r="L1378" s="14"/>
      <c r="M1378" s="14"/>
      <c r="N1378" s="14"/>
      <c r="O1378" s="14"/>
      <c r="P1378" s="14"/>
      <c r="Q1378" s="14"/>
      <c r="R1378" s="16"/>
      <c r="S1378" s="24"/>
      <c r="T1378" s="25" t="str">
        <f aca="false">IF(A1378="","",E1378+F1378)</f>
        <v/>
      </c>
      <c r="U1378" s="26" t="str">
        <f aca="false">IFERROR(H1378/G1378,"")</f>
        <v/>
      </c>
      <c r="V1378" s="27" t="str">
        <f aca="false">IFERROR(J1378/I1378,"")</f>
        <v/>
      </c>
      <c r="W1378" s="27" t="str">
        <f aca="false">IFERROR(K1378/J1378,"")</f>
        <v/>
      </c>
      <c r="X1378" s="25" t="str">
        <f aca="false">IFERROR(T1378/K1378,"")</f>
        <v/>
      </c>
      <c r="Y1378" s="27" t="str">
        <f aca="false">IFERROR(O1378/K1378,"")</f>
        <v/>
      </c>
      <c r="Z1378" s="27" t="str">
        <f aca="false">IFERROR(P1378/O1378,"")</f>
        <v/>
      </c>
      <c r="AA1378" s="27" t="str">
        <f aca="false">IFERROR(Q1378/P1378,"")</f>
        <v/>
      </c>
      <c r="AB1378" s="25" t="str">
        <f aca="false">IFERROR(T1378/P1378,"")</f>
        <v/>
      </c>
      <c r="AC1378" s="25" t="str">
        <f aca="false">IFERROR(T1378/Q1378,"")</f>
        <v/>
      </c>
      <c r="AD1378" s="25" t="str">
        <f aca="false">IFERROR(R1378/Q1378,"")</f>
        <v/>
      </c>
      <c r="AE1378" s="28" t="str">
        <f aca="false">IFERROR(R1378/T1378,"")</f>
        <v/>
      </c>
      <c r="AF1378" s="29" t="str">
        <f aca="false">IF(A1378="","",IF(OR(O1378&gt;K1378,P1378&gt;O1378,Q1378&gt;P1378,K1378&gt;J1378),"CHECK","OK"))</f>
        <v/>
      </c>
    </row>
    <row r="1379" customFormat="false" ht="15" hidden="false" customHeight="false" outlineLevel="0" collapsed="false">
      <c r="A1379" s="21"/>
      <c r="B1379" s="4"/>
      <c r="C1379" s="4"/>
      <c r="D1379" s="4"/>
      <c r="E1379" s="16"/>
      <c r="F1379" s="16"/>
      <c r="G1379" s="14"/>
      <c r="H1379" s="14"/>
      <c r="I1379" s="14"/>
      <c r="J1379" s="14"/>
      <c r="K1379" s="14"/>
      <c r="L1379" s="14"/>
      <c r="M1379" s="14"/>
      <c r="N1379" s="14"/>
      <c r="O1379" s="14"/>
      <c r="P1379" s="14"/>
      <c r="Q1379" s="14"/>
      <c r="R1379" s="16"/>
      <c r="S1379" s="24"/>
      <c r="T1379" s="25" t="str">
        <f aca="false">IF(A1379="","",E1379+F1379)</f>
        <v/>
      </c>
      <c r="U1379" s="26" t="str">
        <f aca="false">IFERROR(H1379/G1379,"")</f>
        <v/>
      </c>
      <c r="V1379" s="27" t="str">
        <f aca="false">IFERROR(J1379/I1379,"")</f>
        <v/>
      </c>
      <c r="W1379" s="27" t="str">
        <f aca="false">IFERROR(K1379/J1379,"")</f>
        <v/>
      </c>
      <c r="X1379" s="25" t="str">
        <f aca="false">IFERROR(T1379/K1379,"")</f>
        <v/>
      </c>
      <c r="Y1379" s="27" t="str">
        <f aca="false">IFERROR(O1379/K1379,"")</f>
        <v/>
      </c>
      <c r="Z1379" s="27" t="str">
        <f aca="false">IFERROR(P1379/O1379,"")</f>
        <v/>
      </c>
      <c r="AA1379" s="27" t="str">
        <f aca="false">IFERROR(Q1379/P1379,"")</f>
        <v/>
      </c>
      <c r="AB1379" s="25" t="str">
        <f aca="false">IFERROR(T1379/P1379,"")</f>
        <v/>
      </c>
      <c r="AC1379" s="25" t="str">
        <f aca="false">IFERROR(T1379/Q1379,"")</f>
        <v/>
      </c>
      <c r="AD1379" s="25" t="str">
        <f aca="false">IFERROR(R1379/Q1379,"")</f>
        <v/>
      </c>
      <c r="AE1379" s="28" t="str">
        <f aca="false">IFERROR(R1379/T1379,"")</f>
        <v/>
      </c>
      <c r="AF1379" s="29" t="str">
        <f aca="false">IF(A1379="","",IF(OR(O1379&gt;K1379,P1379&gt;O1379,Q1379&gt;P1379,K1379&gt;J1379),"CHECK","OK"))</f>
        <v/>
      </c>
    </row>
    <row r="1380" customFormat="false" ht="15" hidden="false" customHeight="false" outlineLevel="0" collapsed="false">
      <c r="A1380" s="21"/>
      <c r="B1380" s="4"/>
      <c r="C1380" s="4"/>
      <c r="D1380" s="4"/>
      <c r="E1380" s="16"/>
      <c r="F1380" s="16"/>
      <c r="G1380" s="14"/>
      <c r="H1380" s="14"/>
      <c r="I1380" s="14"/>
      <c r="J1380" s="14"/>
      <c r="K1380" s="14"/>
      <c r="L1380" s="14"/>
      <c r="M1380" s="14"/>
      <c r="N1380" s="14"/>
      <c r="O1380" s="14"/>
      <c r="P1380" s="14"/>
      <c r="Q1380" s="14"/>
      <c r="R1380" s="16"/>
      <c r="S1380" s="24"/>
      <c r="T1380" s="25" t="str">
        <f aca="false">IF(A1380="","",E1380+F1380)</f>
        <v/>
      </c>
      <c r="U1380" s="26" t="str">
        <f aca="false">IFERROR(H1380/G1380,"")</f>
        <v/>
      </c>
      <c r="V1380" s="27" t="str">
        <f aca="false">IFERROR(J1380/I1380,"")</f>
        <v/>
      </c>
      <c r="W1380" s="27" t="str">
        <f aca="false">IFERROR(K1380/J1380,"")</f>
        <v/>
      </c>
      <c r="X1380" s="25" t="str">
        <f aca="false">IFERROR(T1380/K1380,"")</f>
        <v/>
      </c>
      <c r="Y1380" s="27" t="str">
        <f aca="false">IFERROR(O1380/K1380,"")</f>
        <v/>
      </c>
      <c r="Z1380" s="27" t="str">
        <f aca="false">IFERROR(P1380/O1380,"")</f>
        <v/>
      </c>
      <c r="AA1380" s="27" t="str">
        <f aca="false">IFERROR(Q1380/P1380,"")</f>
        <v/>
      </c>
      <c r="AB1380" s="25" t="str">
        <f aca="false">IFERROR(T1380/P1380,"")</f>
        <v/>
      </c>
      <c r="AC1380" s="25" t="str">
        <f aca="false">IFERROR(T1380/Q1380,"")</f>
        <v/>
      </c>
      <c r="AD1380" s="25" t="str">
        <f aca="false">IFERROR(R1380/Q1380,"")</f>
        <v/>
      </c>
      <c r="AE1380" s="28" t="str">
        <f aca="false">IFERROR(R1380/T1380,"")</f>
        <v/>
      </c>
      <c r="AF1380" s="29" t="str">
        <f aca="false">IF(A1380="","",IF(OR(O1380&gt;K1380,P1380&gt;O1380,Q1380&gt;P1380,K1380&gt;J1380),"CHECK","OK"))</f>
        <v/>
      </c>
    </row>
    <row r="1381" customFormat="false" ht="15" hidden="false" customHeight="false" outlineLevel="0" collapsed="false">
      <c r="A1381" s="21"/>
      <c r="B1381" s="4"/>
      <c r="C1381" s="4"/>
      <c r="D1381" s="4"/>
      <c r="E1381" s="16"/>
      <c r="F1381" s="16"/>
      <c r="G1381" s="14"/>
      <c r="H1381" s="14"/>
      <c r="I1381" s="14"/>
      <c r="J1381" s="14"/>
      <c r="K1381" s="14"/>
      <c r="L1381" s="14"/>
      <c r="M1381" s="14"/>
      <c r="N1381" s="14"/>
      <c r="O1381" s="14"/>
      <c r="P1381" s="14"/>
      <c r="Q1381" s="14"/>
      <c r="R1381" s="16"/>
      <c r="S1381" s="24"/>
      <c r="T1381" s="25" t="str">
        <f aca="false">IF(A1381="","",E1381+F1381)</f>
        <v/>
      </c>
      <c r="U1381" s="26" t="str">
        <f aca="false">IFERROR(H1381/G1381,"")</f>
        <v/>
      </c>
      <c r="V1381" s="27" t="str">
        <f aca="false">IFERROR(J1381/I1381,"")</f>
        <v/>
      </c>
      <c r="W1381" s="27" t="str">
        <f aca="false">IFERROR(K1381/J1381,"")</f>
        <v/>
      </c>
      <c r="X1381" s="25" t="str">
        <f aca="false">IFERROR(T1381/K1381,"")</f>
        <v/>
      </c>
      <c r="Y1381" s="27" t="str">
        <f aca="false">IFERROR(O1381/K1381,"")</f>
        <v/>
      </c>
      <c r="Z1381" s="27" t="str">
        <f aca="false">IFERROR(P1381/O1381,"")</f>
        <v/>
      </c>
      <c r="AA1381" s="27" t="str">
        <f aca="false">IFERROR(Q1381/P1381,"")</f>
        <v/>
      </c>
      <c r="AB1381" s="25" t="str">
        <f aca="false">IFERROR(T1381/P1381,"")</f>
        <v/>
      </c>
      <c r="AC1381" s="25" t="str">
        <f aca="false">IFERROR(T1381/Q1381,"")</f>
        <v/>
      </c>
      <c r="AD1381" s="25" t="str">
        <f aca="false">IFERROR(R1381/Q1381,"")</f>
        <v/>
      </c>
      <c r="AE1381" s="28" t="str">
        <f aca="false">IFERROR(R1381/T1381,"")</f>
        <v/>
      </c>
      <c r="AF1381" s="29" t="str">
        <f aca="false">IF(A1381="","",IF(OR(O1381&gt;K1381,P1381&gt;O1381,Q1381&gt;P1381,K1381&gt;J1381),"CHECK","OK"))</f>
        <v/>
      </c>
    </row>
    <row r="1382" customFormat="false" ht="15" hidden="false" customHeight="false" outlineLevel="0" collapsed="false">
      <c r="A1382" s="21"/>
      <c r="B1382" s="4"/>
      <c r="C1382" s="4"/>
      <c r="D1382" s="4"/>
      <c r="E1382" s="16"/>
      <c r="F1382" s="16"/>
      <c r="G1382" s="14"/>
      <c r="H1382" s="14"/>
      <c r="I1382" s="14"/>
      <c r="J1382" s="14"/>
      <c r="K1382" s="14"/>
      <c r="L1382" s="14"/>
      <c r="M1382" s="14"/>
      <c r="N1382" s="14"/>
      <c r="O1382" s="14"/>
      <c r="P1382" s="14"/>
      <c r="Q1382" s="14"/>
      <c r="R1382" s="16"/>
      <c r="S1382" s="24"/>
      <c r="T1382" s="25" t="str">
        <f aca="false">IF(A1382="","",E1382+F1382)</f>
        <v/>
      </c>
      <c r="U1382" s="26" t="str">
        <f aca="false">IFERROR(H1382/G1382,"")</f>
        <v/>
      </c>
      <c r="V1382" s="27" t="str">
        <f aca="false">IFERROR(J1382/I1382,"")</f>
        <v/>
      </c>
      <c r="W1382" s="27" t="str">
        <f aca="false">IFERROR(K1382/J1382,"")</f>
        <v/>
      </c>
      <c r="X1382" s="25" t="str">
        <f aca="false">IFERROR(T1382/K1382,"")</f>
        <v/>
      </c>
      <c r="Y1382" s="27" t="str">
        <f aca="false">IFERROR(O1382/K1382,"")</f>
        <v/>
      </c>
      <c r="Z1382" s="27" t="str">
        <f aca="false">IFERROR(P1382/O1382,"")</f>
        <v/>
      </c>
      <c r="AA1382" s="27" t="str">
        <f aca="false">IFERROR(Q1382/P1382,"")</f>
        <v/>
      </c>
      <c r="AB1382" s="25" t="str">
        <f aca="false">IFERROR(T1382/P1382,"")</f>
        <v/>
      </c>
      <c r="AC1382" s="25" t="str">
        <f aca="false">IFERROR(T1382/Q1382,"")</f>
        <v/>
      </c>
      <c r="AD1382" s="25" t="str">
        <f aca="false">IFERROR(R1382/Q1382,"")</f>
        <v/>
      </c>
      <c r="AE1382" s="28" t="str">
        <f aca="false">IFERROR(R1382/T1382,"")</f>
        <v/>
      </c>
      <c r="AF1382" s="29" t="str">
        <f aca="false">IF(A1382="","",IF(OR(O1382&gt;K1382,P1382&gt;O1382,Q1382&gt;P1382,K1382&gt;J1382),"CHECK","OK"))</f>
        <v/>
      </c>
    </row>
    <row r="1383" customFormat="false" ht="15" hidden="false" customHeight="false" outlineLevel="0" collapsed="false">
      <c r="A1383" s="21"/>
      <c r="B1383" s="4"/>
      <c r="C1383" s="4"/>
      <c r="D1383" s="4"/>
      <c r="E1383" s="16"/>
      <c r="F1383" s="16"/>
      <c r="G1383" s="14"/>
      <c r="H1383" s="14"/>
      <c r="I1383" s="14"/>
      <c r="J1383" s="14"/>
      <c r="K1383" s="14"/>
      <c r="L1383" s="14"/>
      <c r="M1383" s="14"/>
      <c r="N1383" s="14"/>
      <c r="O1383" s="14"/>
      <c r="P1383" s="14"/>
      <c r="Q1383" s="14"/>
      <c r="R1383" s="16"/>
      <c r="S1383" s="24"/>
      <c r="T1383" s="25" t="str">
        <f aca="false">IF(A1383="","",E1383+F1383)</f>
        <v/>
      </c>
      <c r="U1383" s="26" t="str">
        <f aca="false">IFERROR(H1383/G1383,"")</f>
        <v/>
      </c>
      <c r="V1383" s="27" t="str">
        <f aca="false">IFERROR(J1383/I1383,"")</f>
        <v/>
      </c>
      <c r="W1383" s="27" t="str">
        <f aca="false">IFERROR(K1383/J1383,"")</f>
        <v/>
      </c>
      <c r="X1383" s="25" t="str">
        <f aca="false">IFERROR(T1383/K1383,"")</f>
        <v/>
      </c>
      <c r="Y1383" s="27" t="str">
        <f aca="false">IFERROR(O1383/K1383,"")</f>
        <v/>
      </c>
      <c r="Z1383" s="27" t="str">
        <f aca="false">IFERROR(P1383/O1383,"")</f>
        <v/>
      </c>
      <c r="AA1383" s="27" t="str">
        <f aca="false">IFERROR(Q1383/P1383,"")</f>
        <v/>
      </c>
      <c r="AB1383" s="25" t="str">
        <f aca="false">IFERROR(T1383/P1383,"")</f>
        <v/>
      </c>
      <c r="AC1383" s="25" t="str">
        <f aca="false">IFERROR(T1383/Q1383,"")</f>
        <v/>
      </c>
      <c r="AD1383" s="25" t="str">
        <f aca="false">IFERROR(R1383/Q1383,"")</f>
        <v/>
      </c>
      <c r="AE1383" s="28" t="str">
        <f aca="false">IFERROR(R1383/T1383,"")</f>
        <v/>
      </c>
      <c r="AF1383" s="29" t="str">
        <f aca="false">IF(A1383="","",IF(OR(O1383&gt;K1383,P1383&gt;O1383,Q1383&gt;P1383,K1383&gt;J1383),"CHECK","OK"))</f>
        <v/>
      </c>
    </row>
    <row r="1384" customFormat="false" ht="15" hidden="false" customHeight="false" outlineLevel="0" collapsed="false">
      <c r="A1384" s="21"/>
      <c r="B1384" s="4"/>
      <c r="C1384" s="4"/>
      <c r="D1384" s="4"/>
      <c r="E1384" s="16"/>
      <c r="F1384" s="16"/>
      <c r="G1384" s="14"/>
      <c r="H1384" s="14"/>
      <c r="I1384" s="14"/>
      <c r="J1384" s="14"/>
      <c r="K1384" s="14"/>
      <c r="L1384" s="14"/>
      <c r="M1384" s="14"/>
      <c r="N1384" s="14"/>
      <c r="O1384" s="14"/>
      <c r="P1384" s="14"/>
      <c r="Q1384" s="14"/>
      <c r="R1384" s="16"/>
      <c r="S1384" s="24"/>
      <c r="T1384" s="25" t="str">
        <f aca="false">IF(A1384="","",E1384+F1384)</f>
        <v/>
      </c>
      <c r="U1384" s="26" t="str">
        <f aca="false">IFERROR(H1384/G1384,"")</f>
        <v/>
      </c>
      <c r="V1384" s="27" t="str">
        <f aca="false">IFERROR(J1384/I1384,"")</f>
        <v/>
      </c>
      <c r="W1384" s="27" t="str">
        <f aca="false">IFERROR(K1384/J1384,"")</f>
        <v/>
      </c>
      <c r="X1384" s="25" t="str">
        <f aca="false">IFERROR(T1384/K1384,"")</f>
        <v/>
      </c>
      <c r="Y1384" s="27" t="str">
        <f aca="false">IFERROR(O1384/K1384,"")</f>
        <v/>
      </c>
      <c r="Z1384" s="27" t="str">
        <f aca="false">IFERROR(P1384/O1384,"")</f>
        <v/>
      </c>
      <c r="AA1384" s="27" t="str">
        <f aca="false">IFERROR(Q1384/P1384,"")</f>
        <v/>
      </c>
      <c r="AB1384" s="25" t="str">
        <f aca="false">IFERROR(T1384/P1384,"")</f>
        <v/>
      </c>
      <c r="AC1384" s="25" t="str">
        <f aca="false">IFERROR(T1384/Q1384,"")</f>
        <v/>
      </c>
      <c r="AD1384" s="25" t="str">
        <f aca="false">IFERROR(R1384/Q1384,"")</f>
        <v/>
      </c>
      <c r="AE1384" s="28" t="str">
        <f aca="false">IFERROR(R1384/T1384,"")</f>
        <v/>
      </c>
      <c r="AF1384" s="29" t="str">
        <f aca="false">IF(A1384="","",IF(OR(O1384&gt;K1384,P1384&gt;O1384,Q1384&gt;P1384,K1384&gt;J1384),"CHECK","OK"))</f>
        <v/>
      </c>
    </row>
    <row r="1385" customFormat="false" ht="15" hidden="false" customHeight="false" outlineLevel="0" collapsed="false">
      <c r="A1385" s="21"/>
      <c r="B1385" s="4"/>
      <c r="C1385" s="4"/>
      <c r="D1385" s="4"/>
      <c r="E1385" s="16"/>
      <c r="F1385" s="16"/>
      <c r="G1385" s="14"/>
      <c r="H1385" s="14"/>
      <c r="I1385" s="14"/>
      <c r="J1385" s="14"/>
      <c r="K1385" s="14"/>
      <c r="L1385" s="14"/>
      <c r="M1385" s="14"/>
      <c r="N1385" s="14"/>
      <c r="O1385" s="14"/>
      <c r="P1385" s="14"/>
      <c r="Q1385" s="14"/>
      <c r="R1385" s="16"/>
      <c r="S1385" s="24"/>
      <c r="T1385" s="25" t="str">
        <f aca="false">IF(A1385="","",E1385+F1385)</f>
        <v/>
      </c>
      <c r="U1385" s="26" t="str">
        <f aca="false">IFERROR(H1385/G1385,"")</f>
        <v/>
      </c>
      <c r="V1385" s="27" t="str">
        <f aca="false">IFERROR(J1385/I1385,"")</f>
        <v/>
      </c>
      <c r="W1385" s="27" t="str">
        <f aca="false">IFERROR(K1385/J1385,"")</f>
        <v/>
      </c>
      <c r="X1385" s="25" t="str">
        <f aca="false">IFERROR(T1385/K1385,"")</f>
        <v/>
      </c>
      <c r="Y1385" s="27" t="str">
        <f aca="false">IFERROR(O1385/K1385,"")</f>
        <v/>
      </c>
      <c r="Z1385" s="27" t="str">
        <f aca="false">IFERROR(P1385/O1385,"")</f>
        <v/>
      </c>
      <c r="AA1385" s="27" t="str">
        <f aca="false">IFERROR(Q1385/P1385,"")</f>
        <v/>
      </c>
      <c r="AB1385" s="25" t="str">
        <f aca="false">IFERROR(T1385/P1385,"")</f>
        <v/>
      </c>
      <c r="AC1385" s="25" t="str">
        <f aca="false">IFERROR(T1385/Q1385,"")</f>
        <v/>
      </c>
      <c r="AD1385" s="25" t="str">
        <f aca="false">IFERROR(R1385/Q1385,"")</f>
        <v/>
      </c>
      <c r="AE1385" s="28" t="str">
        <f aca="false">IFERROR(R1385/T1385,"")</f>
        <v/>
      </c>
      <c r="AF1385" s="29" t="str">
        <f aca="false">IF(A1385="","",IF(OR(O1385&gt;K1385,P1385&gt;O1385,Q1385&gt;P1385,K1385&gt;J1385),"CHECK","OK"))</f>
        <v/>
      </c>
    </row>
    <row r="1386" customFormat="false" ht="15" hidden="false" customHeight="false" outlineLevel="0" collapsed="false">
      <c r="A1386" s="21"/>
      <c r="B1386" s="4"/>
      <c r="C1386" s="4"/>
      <c r="D1386" s="4"/>
      <c r="E1386" s="16"/>
      <c r="F1386" s="16"/>
      <c r="G1386" s="14"/>
      <c r="H1386" s="14"/>
      <c r="I1386" s="14"/>
      <c r="J1386" s="14"/>
      <c r="K1386" s="14"/>
      <c r="L1386" s="14"/>
      <c r="M1386" s="14"/>
      <c r="N1386" s="14"/>
      <c r="O1386" s="14"/>
      <c r="P1386" s="14"/>
      <c r="Q1386" s="14"/>
      <c r="R1386" s="16"/>
      <c r="S1386" s="24"/>
      <c r="T1386" s="25" t="str">
        <f aca="false">IF(A1386="","",E1386+F1386)</f>
        <v/>
      </c>
      <c r="U1386" s="26" t="str">
        <f aca="false">IFERROR(H1386/G1386,"")</f>
        <v/>
      </c>
      <c r="V1386" s="27" t="str">
        <f aca="false">IFERROR(J1386/I1386,"")</f>
        <v/>
      </c>
      <c r="W1386" s="27" t="str">
        <f aca="false">IFERROR(K1386/J1386,"")</f>
        <v/>
      </c>
      <c r="X1386" s="25" t="str">
        <f aca="false">IFERROR(T1386/K1386,"")</f>
        <v/>
      </c>
      <c r="Y1386" s="27" t="str">
        <f aca="false">IFERROR(O1386/K1386,"")</f>
        <v/>
      </c>
      <c r="Z1386" s="27" t="str">
        <f aca="false">IFERROR(P1386/O1386,"")</f>
        <v/>
      </c>
      <c r="AA1386" s="27" t="str">
        <f aca="false">IFERROR(Q1386/P1386,"")</f>
        <v/>
      </c>
      <c r="AB1386" s="25" t="str">
        <f aca="false">IFERROR(T1386/P1386,"")</f>
        <v/>
      </c>
      <c r="AC1386" s="25" t="str">
        <f aca="false">IFERROR(T1386/Q1386,"")</f>
        <v/>
      </c>
      <c r="AD1386" s="25" t="str">
        <f aca="false">IFERROR(R1386/Q1386,"")</f>
        <v/>
      </c>
      <c r="AE1386" s="28" t="str">
        <f aca="false">IFERROR(R1386/T1386,"")</f>
        <v/>
      </c>
      <c r="AF1386" s="29" t="str">
        <f aca="false">IF(A1386="","",IF(OR(O1386&gt;K1386,P1386&gt;O1386,Q1386&gt;P1386,K1386&gt;J1386),"CHECK","OK"))</f>
        <v/>
      </c>
    </row>
    <row r="1387" customFormat="false" ht="15" hidden="false" customHeight="false" outlineLevel="0" collapsed="false">
      <c r="A1387" s="21"/>
      <c r="B1387" s="4"/>
      <c r="C1387" s="4"/>
      <c r="D1387" s="4"/>
      <c r="E1387" s="16"/>
      <c r="F1387" s="16"/>
      <c r="G1387" s="14"/>
      <c r="H1387" s="14"/>
      <c r="I1387" s="14"/>
      <c r="J1387" s="14"/>
      <c r="K1387" s="14"/>
      <c r="L1387" s="14"/>
      <c r="M1387" s="14"/>
      <c r="N1387" s="14"/>
      <c r="O1387" s="14"/>
      <c r="P1387" s="14"/>
      <c r="Q1387" s="14"/>
      <c r="R1387" s="16"/>
      <c r="S1387" s="24"/>
      <c r="T1387" s="25" t="str">
        <f aca="false">IF(A1387="","",E1387+F1387)</f>
        <v/>
      </c>
      <c r="U1387" s="26" t="str">
        <f aca="false">IFERROR(H1387/G1387,"")</f>
        <v/>
      </c>
      <c r="V1387" s="27" t="str">
        <f aca="false">IFERROR(J1387/I1387,"")</f>
        <v/>
      </c>
      <c r="W1387" s="27" t="str">
        <f aca="false">IFERROR(K1387/J1387,"")</f>
        <v/>
      </c>
      <c r="X1387" s="25" t="str">
        <f aca="false">IFERROR(T1387/K1387,"")</f>
        <v/>
      </c>
      <c r="Y1387" s="27" t="str">
        <f aca="false">IFERROR(O1387/K1387,"")</f>
        <v/>
      </c>
      <c r="Z1387" s="27" t="str">
        <f aca="false">IFERROR(P1387/O1387,"")</f>
        <v/>
      </c>
      <c r="AA1387" s="27" t="str">
        <f aca="false">IFERROR(Q1387/P1387,"")</f>
        <v/>
      </c>
      <c r="AB1387" s="25" t="str">
        <f aca="false">IFERROR(T1387/P1387,"")</f>
        <v/>
      </c>
      <c r="AC1387" s="25" t="str">
        <f aca="false">IFERROR(T1387/Q1387,"")</f>
        <v/>
      </c>
      <c r="AD1387" s="25" t="str">
        <f aca="false">IFERROR(R1387/Q1387,"")</f>
        <v/>
      </c>
      <c r="AE1387" s="28" t="str">
        <f aca="false">IFERROR(R1387/T1387,"")</f>
        <v/>
      </c>
      <c r="AF1387" s="29" t="str">
        <f aca="false">IF(A1387="","",IF(OR(O1387&gt;K1387,P1387&gt;O1387,Q1387&gt;P1387,K1387&gt;J1387),"CHECK","OK"))</f>
        <v/>
      </c>
    </row>
    <row r="1388" customFormat="false" ht="15" hidden="false" customHeight="false" outlineLevel="0" collapsed="false">
      <c r="A1388" s="21"/>
      <c r="B1388" s="4"/>
      <c r="C1388" s="4"/>
      <c r="D1388" s="4"/>
      <c r="E1388" s="16"/>
      <c r="F1388" s="16"/>
      <c r="G1388" s="14"/>
      <c r="H1388" s="14"/>
      <c r="I1388" s="14"/>
      <c r="J1388" s="14"/>
      <c r="K1388" s="14"/>
      <c r="L1388" s="14"/>
      <c r="M1388" s="14"/>
      <c r="N1388" s="14"/>
      <c r="O1388" s="14"/>
      <c r="P1388" s="14"/>
      <c r="Q1388" s="14"/>
      <c r="R1388" s="16"/>
      <c r="S1388" s="24"/>
      <c r="T1388" s="25" t="str">
        <f aca="false">IF(A1388="","",E1388+F1388)</f>
        <v/>
      </c>
      <c r="U1388" s="26" t="str">
        <f aca="false">IFERROR(H1388/G1388,"")</f>
        <v/>
      </c>
      <c r="V1388" s="27" t="str">
        <f aca="false">IFERROR(J1388/I1388,"")</f>
        <v/>
      </c>
      <c r="W1388" s="27" t="str">
        <f aca="false">IFERROR(K1388/J1388,"")</f>
        <v/>
      </c>
      <c r="X1388" s="25" t="str">
        <f aca="false">IFERROR(T1388/K1388,"")</f>
        <v/>
      </c>
      <c r="Y1388" s="27" t="str">
        <f aca="false">IFERROR(O1388/K1388,"")</f>
        <v/>
      </c>
      <c r="Z1388" s="27" t="str">
        <f aca="false">IFERROR(P1388/O1388,"")</f>
        <v/>
      </c>
      <c r="AA1388" s="27" t="str">
        <f aca="false">IFERROR(Q1388/P1388,"")</f>
        <v/>
      </c>
      <c r="AB1388" s="25" t="str">
        <f aca="false">IFERROR(T1388/P1388,"")</f>
        <v/>
      </c>
      <c r="AC1388" s="25" t="str">
        <f aca="false">IFERROR(T1388/Q1388,"")</f>
        <v/>
      </c>
      <c r="AD1388" s="25" t="str">
        <f aca="false">IFERROR(R1388/Q1388,"")</f>
        <v/>
      </c>
      <c r="AE1388" s="28" t="str">
        <f aca="false">IFERROR(R1388/T1388,"")</f>
        <v/>
      </c>
      <c r="AF1388" s="29" t="str">
        <f aca="false">IF(A1388="","",IF(OR(O1388&gt;K1388,P1388&gt;O1388,Q1388&gt;P1388,K1388&gt;J1388),"CHECK","OK"))</f>
        <v/>
      </c>
    </row>
    <row r="1389" customFormat="false" ht="15" hidden="false" customHeight="false" outlineLevel="0" collapsed="false">
      <c r="A1389" s="21"/>
      <c r="B1389" s="4"/>
      <c r="C1389" s="4"/>
      <c r="D1389" s="4"/>
      <c r="E1389" s="16"/>
      <c r="F1389" s="16"/>
      <c r="G1389" s="14"/>
      <c r="H1389" s="14"/>
      <c r="I1389" s="14"/>
      <c r="J1389" s="14"/>
      <c r="K1389" s="14"/>
      <c r="L1389" s="14"/>
      <c r="M1389" s="14"/>
      <c r="N1389" s="14"/>
      <c r="O1389" s="14"/>
      <c r="P1389" s="14"/>
      <c r="Q1389" s="14"/>
      <c r="R1389" s="16"/>
      <c r="S1389" s="24"/>
      <c r="T1389" s="25" t="str">
        <f aca="false">IF(A1389="","",E1389+F1389)</f>
        <v/>
      </c>
      <c r="U1389" s="26" t="str">
        <f aca="false">IFERROR(H1389/G1389,"")</f>
        <v/>
      </c>
      <c r="V1389" s="27" t="str">
        <f aca="false">IFERROR(J1389/I1389,"")</f>
        <v/>
      </c>
      <c r="W1389" s="27" t="str">
        <f aca="false">IFERROR(K1389/J1389,"")</f>
        <v/>
      </c>
      <c r="X1389" s="25" t="str">
        <f aca="false">IFERROR(T1389/K1389,"")</f>
        <v/>
      </c>
      <c r="Y1389" s="27" t="str">
        <f aca="false">IFERROR(O1389/K1389,"")</f>
        <v/>
      </c>
      <c r="Z1389" s="27" t="str">
        <f aca="false">IFERROR(P1389/O1389,"")</f>
        <v/>
      </c>
      <c r="AA1389" s="27" t="str">
        <f aca="false">IFERROR(Q1389/P1389,"")</f>
        <v/>
      </c>
      <c r="AB1389" s="25" t="str">
        <f aca="false">IFERROR(T1389/P1389,"")</f>
        <v/>
      </c>
      <c r="AC1389" s="25" t="str">
        <f aca="false">IFERROR(T1389/Q1389,"")</f>
        <v/>
      </c>
      <c r="AD1389" s="25" t="str">
        <f aca="false">IFERROR(R1389/Q1389,"")</f>
        <v/>
      </c>
      <c r="AE1389" s="28" t="str">
        <f aca="false">IFERROR(R1389/T1389,"")</f>
        <v/>
      </c>
      <c r="AF1389" s="29" t="str">
        <f aca="false">IF(A1389="","",IF(OR(O1389&gt;K1389,P1389&gt;O1389,Q1389&gt;P1389,K1389&gt;J1389),"CHECK","OK"))</f>
        <v/>
      </c>
    </row>
    <row r="1390" customFormat="false" ht="15" hidden="false" customHeight="false" outlineLevel="0" collapsed="false">
      <c r="A1390" s="21"/>
      <c r="B1390" s="4"/>
      <c r="C1390" s="4"/>
      <c r="D1390" s="4"/>
      <c r="E1390" s="16"/>
      <c r="F1390" s="16"/>
      <c r="G1390" s="14"/>
      <c r="H1390" s="14"/>
      <c r="I1390" s="14"/>
      <c r="J1390" s="14"/>
      <c r="K1390" s="14"/>
      <c r="L1390" s="14"/>
      <c r="M1390" s="14"/>
      <c r="N1390" s="14"/>
      <c r="O1390" s="14"/>
      <c r="P1390" s="14"/>
      <c r="Q1390" s="14"/>
      <c r="R1390" s="16"/>
      <c r="S1390" s="24"/>
      <c r="T1390" s="25" t="str">
        <f aca="false">IF(A1390="","",E1390+F1390)</f>
        <v/>
      </c>
      <c r="U1390" s="26" t="str">
        <f aca="false">IFERROR(H1390/G1390,"")</f>
        <v/>
      </c>
      <c r="V1390" s="27" t="str">
        <f aca="false">IFERROR(J1390/I1390,"")</f>
        <v/>
      </c>
      <c r="W1390" s="27" t="str">
        <f aca="false">IFERROR(K1390/J1390,"")</f>
        <v/>
      </c>
      <c r="X1390" s="25" t="str">
        <f aca="false">IFERROR(T1390/K1390,"")</f>
        <v/>
      </c>
      <c r="Y1390" s="27" t="str">
        <f aca="false">IFERROR(O1390/K1390,"")</f>
        <v/>
      </c>
      <c r="Z1390" s="27" t="str">
        <f aca="false">IFERROR(P1390/O1390,"")</f>
        <v/>
      </c>
      <c r="AA1390" s="27" t="str">
        <f aca="false">IFERROR(Q1390/P1390,"")</f>
        <v/>
      </c>
      <c r="AB1390" s="25" t="str">
        <f aca="false">IFERROR(T1390/P1390,"")</f>
        <v/>
      </c>
      <c r="AC1390" s="25" t="str">
        <f aca="false">IFERROR(T1390/Q1390,"")</f>
        <v/>
      </c>
      <c r="AD1390" s="25" t="str">
        <f aca="false">IFERROR(R1390/Q1390,"")</f>
        <v/>
      </c>
      <c r="AE1390" s="28" t="str">
        <f aca="false">IFERROR(R1390/T1390,"")</f>
        <v/>
      </c>
      <c r="AF1390" s="29" t="str">
        <f aca="false">IF(A1390="","",IF(OR(O1390&gt;K1390,P1390&gt;O1390,Q1390&gt;P1390,K1390&gt;J1390),"CHECK","OK"))</f>
        <v/>
      </c>
    </row>
    <row r="1391" customFormat="false" ht="15" hidden="false" customHeight="false" outlineLevel="0" collapsed="false">
      <c r="A1391" s="21"/>
      <c r="B1391" s="4"/>
      <c r="C1391" s="4"/>
      <c r="D1391" s="4"/>
      <c r="E1391" s="16"/>
      <c r="F1391" s="16"/>
      <c r="G1391" s="14"/>
      <c r="H1391" s="14"/>
      <c r="I1391" s="14"/>
      <c r="J1391" s="14"/>
      <c r="K1391" s="14"/>
      <c r="L1391" s="14"/>
      <c r="M1391" s="14"/>
      <c r="N1391" s="14"/>
      <c r="O1391" s="14"/>
      <c r="P1391" s="14"/>
      <c r="Q1391" s="14"/>
      <c r="R1391" s="16"/>
      <c r="S1391" s="24"/>
      <c r="T1391" s="25" t="str">
        <f aca="false">IF(A1391="","",E1391+F1391)</f>
        <v/>
      </c>
      <c r="U1391" s="26" t="str">
        <f aca="false">IFERROR(H1391/G1391,"")</f>
        <v/>
      </c>
      <c r="V1391" s="27" t="str">
        <f aca="false">IFERROR(J1391/I1391,"")</f>
        <v/>
      </c>
      <c r="W1391" s="27" t="str">
        <f aca="false">IFERROR(K1391/J1391,"")</f>
        <v/>
      </c>
      <c r="X1391" s="25" t="str">
        <f aca="false">IFERROR(T1391/K1391,"")</f>
        <v/>
      </c>
      <c r="Y1391" s="27" t="str">
        <f aca="false">IFERROR(O1391/K1391,"")</f>
        <v/>
      </c>
      <c r="Z1391" s="27" t="str">
        <f aca="false">IFERROR(P1391/O1391,"")</f>
        <v/>
      </c>
      <c r="AA1391" s="27" t="str">
        <f aca="false">IFERROR(Q1391/P1391,"")</f>
        <v/>
      </c>
      <c r="AB1391" s="25" t="str">
        <f aca="false">IFERROR(T1391/P1391,"")</f>
        <v/>
      </c>
      <c r="AC1391" s="25" t="str">
        <f aca="false">IFERROR(T1391/Q1391,"")</f>
        <v/>
      </c>
      <c r="AD1391" s="25" t="str">
        <f aca="false">IFERROR(R1391/Q1391,"")</f>
        <v/>
      </c>
      <c r="AE1391" s="28" t="str">
        <f aca="false">IFERROR(R1391/T1391,"")</f>
        <v/>
      </c>
      <c r="AF1391" s="29" t="str">
        <f aca="false">IF(A1391="","",IF(OR(O1391&gt;K1391,P1391&gt;O1391,Q1391&gt;P1391,K1391&gt;J1391),"CHECK","OK"))</f>
        <v/>
      </c>
    </row>
    <row r="1392" customFormat="false" ht="15" hidden="false" customHeight="false" outlineLevel="0" collapsed="false">
      <c r="A1392" s="21"/>
      <c r="B1392" s="4"/>
      <c r="C1392" s="4"/>
      <c r="D1392" s="4"/>
      <c r="E1392" s="16"/>
      <c r="F1392" s="16"/>
      <c r="G1392" s="14"/>
      <c r="H1392" s="14"/>
      <c r="I1392" s="14"/>
      <c r="J1392" s="14"/>
      <c r="K1392" s="14"/>
      <c r="L1392" s="14"/>
      <c r="M1392" s="14"/>
      <c r="N1392" s="14"/>
      <c r="O1392" s="14"/>
      <c r="P1392" s="14"/>
      <c r="Q1392" s="14"/>
      <c r="R1392" s="16"/>
      <c r="S1392" s="24"/>
      <c r="T1392" s="25" t="str">
        <f aca="false">IF(A1392="","",E1392+F1392)</f>
        <v/>
      </c>
      <c r="U1392" s="26" t="str">
        <f aca="false">IFERROR(H1392/G1392,"")</f>
        <v/>
      </c>
      <c r="V1392" s="27" t="str">
        <f aca="false">IFERROR(J1392/I1392,"")</f>
        <v/>
      </c>
      <c r="W1392" s="27" t="str">
        <f aca="false">IFERROR(K1392/J1392,"")</f>
        <v/>
      </c>
      <c r="X1392" s="25" t="str">
        <f aca="false">IFERROR(T1392/K1392,"")</f>
        <v/>
      </c>
      <c r="Y1392" s="27" t="str">
        <f aca="false">IFERROR(O1392/K1392,"")</f>
        <v/>
      </c>
      <c r="Z1392" s="27" t="str">
        <f aca="false">IFERROR(P1392/O1392,"")</f>
        <v/>
      </c>
      <c r="AA1392" s="27" t="str">
        <f aca="false">IFERROR(Q1392/P1392,"")</f>
        <v/>
      </c>
      <c r="AB1392" s="25" t="str">
        <f aca="false">IFERROR(T1392/P1392,"")</f>
        <v/>
      </c>
      <c r="AC1392" s="25" t="str">
        <f aca="false">IFERROR(T1392/Q1392,"")</f>
        <v/>
      </c>
      <c r="AD1392" s="25" t="str">
        <f aca="false">IFERROR(R1392/Q1392,"")</f>
        <v/>
      </c>
      <c r="AE1392" s="28" t="str">
        <f aca="false">IFERROR(R1392/T1392,"")</f>
        <v/>
      </c>
      <c r="AF1392" s="29" t="str">
        <f aca="false">IF(A1392="","",IF(OR(O1392&gt;K1392,P1392&gt;O1392,Q1392&gt;P1392,K1392&gt;J1392),"CHECK","OK"))</f>
        <v/>
      </c>
    </row>
    <row r="1393" customFormat="false" ht="15" hidden="false" customHeight="false" outlineLevel="0" collapsed="false">
      <c r="A1393" s="21"/>
      <c r="B1393" s="4"/>
      <c r="C1393" s="4"/>
      <c r="D1393" s="4"/>
      <c r="E1393" s="16"/>
      <c r="F1393" s="16"/>
      <c r="G1393" s="14"/>
      <c r="H1393" s="14"/>
      <c r="I1393" s="14"/>
      <c r="J1393" s="14"/>
      <c r="K1393" s="14"/>
      <c r="L1393" s="14"/>
      <c r="M1393" s="14"/>
      <c r="N1393" s="14"/>
      <c r="O1393" s="14"/>
      <c r="P1393" s="14"/>
      <c r="Q1393" s="14"/>
      <c r="R1393" s="16"/>
      <c r="S1393" s="24"/>
      <c r="T1393" s="25" t="str">
        <f aca="false">IF(A1393="","",E1393+F1393)</f>
        <v/>
      </c>
      <c r="U1393" s="26" t="str">
        <f aca="false">IFERROR(H1393/G1393,"")</f>
        <v/>
      </c>
      <c r="V1393" s="27" t="str">
        <f aca="false">IFERROR(J1393/I1393,"")</f>
        <v/>
      </c>
      <c r="W1393" s="27" t="str">
        <f aca="false">IFERROR(K1393/J1393,"")</f>
        <v/>
      </c>
      <c r="X1393" s="25" t="str">
        <f aca="false">IFERROR(T1393/K1393,"")</f>
        <v/>
      </c>
      <c r="Y1393" s="27" t="str">
        <f aca="false">IFERROR(O1393/K1393,"")</f>
        <v/>
      </c>
      <c r="Z1393" s="27" t="str">
        <f aca="false">IFERROR(P1393/O1393,"")</f>
        <v/>
      </c>
      <c r="AA1393" s="27" t="str">
        <f aca="false">IFERROR(Q1393/P1393,"")</f>
        <v/>
      </c>
      <c r="AB1393" s="25" t="str">
        <f aca="false">IFERROR(T1393/P1393,"")</f>
        <v/>
      </c>
      <c r="AC1393" s="25" t="str">
        <f aca="false">IFERROR(T1393/Q1393,"")</f>
        <v/>
      </c>
      <c r="AD1393" s="25" t="str">
        <f aca="false">IFERROR(R1393/Q1393,"")</f>
        <v/>
      </c>
      <c r="AE1393" s="28" t="str">
        <f aca="false">IFERROR(R1393/T1393,"")</f>
        <v/>
      </c>
      <c r="AF1393" s="29" t="str">
        <f aca="false">IF(A1393="","",IF(OR(O1393&gt;K1393,P1393&gt;O1393,Q1393&gt;P1393,K1393&gt;J1393),"CHECK","OK"))</f>
        <v/>
      </c>
    </row>
    <row r="1394" customFormat="false" ht="15" hidden="false" customHeight="false" outlineLevel="0" collapsed="false">
      <c r="A1394" s="21"/>
      <c r="B1394" s="4"/>
      <c r="C1394" s="4"/>
      <c r="D1394" s="4"/>
      <c r="E1394" s="16"/>
      <c r="F1394" s="16"/>
      <c r="G1394" s="14"/>
      <c r="H1394" s="14"/>
      <c r="I1394" s="14"/>
      <c r="J1394" s="14"/>
      <c r="K1394" s="14"/>
      <c r="L1394" s="14"/>
      <c r="M1394" s="14"/>
      <c r="N1394" s="14"/>
      <c r="O1394" s="14"/>
      <c r="P1394" s="14"/>
      <c r="Q1394" s="14"/>
      <c r="R1394" s="16"/>
      <c r="S1394" s="24"/>
      <c r="T1394" s="25" t="str">
        <f aca="false">IF(A1394="","",E1394+F1394)</f>
        <v/>
      </c>
      <c r="U1394" s="26" t="str">
        <f aca="false">IFERROR(H1394/G1394,"")</f>
        <v/>
      </c>
      <c r="V1394" s="27" t="str">
        <f aca="false">IFERROR(J1394/I1394,"")</f>
        <v/>
      </c>
      <c r="W1394" s="27" t="str">
        <f aca="false">IFERROR(K1394/J1394,"")</f>
        <v/>
      </c>
      <c r="X1394" s="25" t="str">
        <f aca="false">IFERROR(T1394/K1394,"")</f>
        <v/>
      </c>
      <c r="Y1394" s="27" t="str">
        <f aca="false">IFERROR(O1394/K1394,"")</f>
        <v/>
      </c>
      <c r="Z1394" s="27" t="str">
        <f aca="false">IFERROR(P1394/O1394,"")</f>
        <v/>
      </c>
      <c r="AA1394" s="27" t="str">
        <f aca="false">IFERROR(Q1394/P1394,"")</f>
        <v/>
      </c>
      <c r="AB1394" s="25" t="str">
        <f aca="false">IFERROR(T1394/P1394,"")</f>
        <v/>
      </c>
      <c r="AC1394" s="25" t="str">
        <f aca="false">IFERROR(T1394/Q1394,"")</f>
        <v/>
      </c>
      <c r="AD1394" s="25" t="str">
        <f aca="false">IFERROR(R1394/Q1394,"")</f>
        <v/>
      </c>
      <c r="AE1394" s="28" t="str">
        <f aca="false">IFERROR(R1394/T1394,"")</f>
        <v/>
      </c>
      <c r="AF1394" s="29" t="str">
        <f aca="false">IF(A1394="","",IF(OR(O1394&gt;K1394,P1394&gt;O1394,Q1394&gt;P1394,K1394&gt;J1394),"CHECK","OK"))</f>
        <v/>
      </c>
    </row>
    <row r="1395" customFormat="false" ht="15" hidden="false" customHeight="false" outlineLevel="0" collapsed="false">
      <c r="A1395" s="21"/>
      <c r="B1395" s="4"/>
      <c r="C1395" s="4"/>
      <c r="D1395" s="4"/>
      <c r="E1395" s="16"/>
      <c r="F1395" s="16"/>
      <c r="G1395" s="14"/>
      <c r="H1395" s="14"/>
      <c r="I1395" s="14"/>
      <c r="J1395" s="14"/>
      <c r="K1395" s="14"/>
      <c r="L1395" s="14"/>
      <c r="M1395" s="14"/>
      <c r="N1395" s="14"/>
      <c r="O1395" s="14"/>
      <c r="P1395" s="14"/>
      <c r="Q1395" s="14"/>
      <c r="R1395" s="16"/>
      <c r="S1395" s="24"/>
      <c r="T1395" s="25" t="str">
        <f aca="false">IF(A1395="","",E1395+F1395)</f>
        <v/>
      </c>
      <c r="U1395" s="26" t="str">
        <f aca="false">IFERROR(H1395/G1395,"")</f>
        <v/>
      </c>
      <c r="V1395" s="27" t="str">
        <f aca="false">IFERROR(J1395/I1395,"")</f>
        <v/>
      </c>
      <c r="W1395" s="27" t="str">
        <f aca="false">IFERROR(K1395/J1395,"")</f>
        <v/>
      </c>
      <c r="X1395" s="25" t="str">
        <f aca="false">IFERROR(T1395/K1395,"")</f>
        <v/>
      </c>
      <c r="Y1395" s="27" t="str">
        <f aca="false">IFERROR(O1395/K1395,"")</f>
        <v/>
      </c>
      <c r="Z1395" s="27" t="str">
        <f aca="false">IFERROR(P1395/O1395,"")</f>
        <v/>
      </c>
      <c r="AA1395" s="27" t="str">
        <f aca="false">IFERROR(Q1395/P1395,"")</f>
        <v/>
      </c>
      <c r="AB1395" s="25" t="str">
        <f aca="false">IFERROR(T1395/P1395,"")</f>
        <v/>
      </c>
      <c r="AC1395" s="25" t="str">
        <f aca="false">IFERROR(T1395/Q1395,"")</f>
        <v/>
      </c>
      <c r="AD1395" s="25" t="str">
        <f aca="false">IFERROR(R1395/Q1395,"")</f>
        <v/>
      </c>
      <c r="AE1395" s="28" t="str">
        <f aca="false">IFERROR(R1395/T1395,"")</f>
        <v/>
      </c>
      <c r="AF1395" s="29" t="str">
        <f aca="false">IF(A1395="","",IF(OR(O1395&gt;K1395,P1395&gt;O1395,Q1395&gt;P1395,K1395&gt;J1395),"CHECK","OK"))</f>
        <v/>
      </c>
    </row>
    <row r="1396" customFormat="false" ht="15" hidden="false" customHeight="false" outlineLevel="0" collapsed="false">
      <c r="A1396" s="21"/>
      <c r="B1396" s="4"/>
      <c r="C1396" s="4"/>
      <c r="D1396" s="4"/>
      <c r="E1396" s="16"/>
      <c r="F1396" s="16"/>
      <c r="G1396" s="14"/>
      <c r="H1396" s="14"/>
      <c r="I1396" s="14"/>
      <c r="J1396" s="14"/>
      <c r="K1396" s="14"/>
      <c r="L1396" s="14"/>
      <c r="M1396" s="14"/>
      <c r="N1396" s="14"/>
      <c r="O1396" s="14"/>
      <c r="P1396" s="14"/>
      <c r="Q1396" s="14"/>
      <c r="R1396" s="16"/>
      <c r="S1396" s="24"/>
      <c r="T1396" s="25" t="str">
        <f aca="false">IF(A1396="","",E1396+F1396)</f>
        <v/>
      </c>
      <c r="U1396" s="26" t="str">
        <f aca="false">IFERROR(H1396/G1396,"")</f>
        <v/>
      </c>
      <c r="V1396" s="27" t="str">
        <f aca="false">IFERROR(J1396/I1396,"")</f>
        <v/>
      </c>
      <c r="W1396" s="27" t="str">
        <f aca="false">IFERROR(K1396/J1396,"")</f>
        <v/>
      </c>
      <c r="X1396" s="25" t="str">
        <f aca="false">IFERROR(T1396/K1396,"")</f>
        <v/>
      </c>
      <c r="Y1396" s="27" t="str">
        <f aca="false">IFERROR(O1396/K1396,"")</f>
        <v/>
      </c>
      <c r="Z1396" s="27" t="str">
        <f aca="false">IFERROR(P1396/O1396,"")</f>
        <v/>
      </c>
      <c r="AA1396" s="27" t="str">
        <f aca="false">IFERROR(Q1396/P1396,"")</f>
        <v/>
      </c>
      <c r="AB1396" s="25" t="str">
        <f aca="false">IFERROR(T1396/P1396,"")</f>
        <v/>
      </c>
      <c r="AC1396" s="25" t="str">
        <f aca="false">IFERROR(T1396/Q1396,"")</f>
        <v/>
      </c>
      <c r="AD1396" s="25" t="str">
        <f aca="false">IFERROR(R1396/Q1396,"")</f>
        <v/>
      </c>
      <c r="AE1396" s="28" t="str">
        <f aca="false">IFERROR(R1396/T1396,"")</f>
        <v/>
      </c>
      <c r="AF1396" s="29" t="str">
        <f aca="false">IF(A1396="","",IF(OR(O1396&gt;K1396,P1396&gt;O1396,Q1396&gt;P1396,K1396&gt;J1396),"CHECK","OK"))</f>
        <v/>
      </c>
    </row>
    <row r="1397" customFormat="false" ht="15" hidden="false" customHeight="false" outlineLevel="0" collapsed="false">
      <c r="A1397" s="21"/>
      <c r="B1397" s="4"/>
      <c r="C1397" s="4"/>
      <c r="D1397" s="4"/>
      <c r="E1397" s="16"/>
      <c r="F1397" s="16"/>
      <c r="G1397" s="14"/>
      <c r="H1397" s="14"/>
      <c r="I1397" s="14"/>
      <c r="J1397" s="14"/>
      <c r="K1397" s="14"/>
      <c r="L1397" s="14"/>
      <c r="M1397" s="14"/>
      <c r="N1397" s="14"/>
      <c r="O1397" s="14"/>
      <c r="P1397" s="14"/>
      <c r="Q1397" s="14"/>
      <c r="R1397" s="16"/>
      <c r="S1397" s="24"/>
      <c r="T1397" s="25" t="str">
        <f aca="false">IF(A1397="","",E1397+F1397)</f>
        <v/>
      </c>
      <c r="U1397" s="26" t="str">
        <f aca="false">IFERROR(H1397/G1397,"")</f>
        <v/>
      </c>
      <c r="V1397" s="27" t="str">
        <f aca="false">IFERROR(J1397/I1397,"")</f>
        <v/>
      </c>
      <c r="W1397" s="27" t="str">
        <f aca="false">IFERROR(K1397/J1397,"")</f>
        <v/>
      </c>
      <c r="X1397" s="25" t="str">
        <f aca="false">IFERROR(T1397/K1397,"")</f>
        <v/>
      </c>
      <c r="Y1397" s="27" t="str">
        <f aca="false">IFERROR(O1397/K1397,"")</f>
        <v/>
      </c>
      <c r="Z1397" s="27" t="str">
        <f aca="false">IFERROR(P1397/O1397,"")</f>
        <v/>
      </c>
      <c r="AA1397" s="27" t="str">
        <f aca="false">IFERROR(Q1397/P1397,"")</f>
        <v/>
      </c>
      <c r="AB1397" s="25" t="str">
        <f aca="false">IFERROR(T1397/P1397,"")</f>
        <v/>
      </c>
      <c r="AC1397" s="25" t="str">
        <f aca="false">IFERROR(T1397/Q1397,"")</f>
        <v/>
      </c>
      <c r="AD1397" s="25" t="str">
        <f aca="false">IFERROR(R1397/Q1397,"")</f>
        <v/>
      </c>
      <c r="AE1397" s="28" t="str">
        <f aca="false">IFERROR(R1397/T1397,"")</f>
        <v/>
      </c>
      <c r="AF1397" s="29" t="str">
        <f aca="false">IF(A1397="","",IF(OR(O1397&gt;K1397,P1397&gt;O1397,Q1397&gt;P1397,K1397&gt;J1397),"CHECK","OK"))</f>
        <v/>
      </c>
    </row>
    <row r="1398" customFormat="false" ht="15" hidden="false" customHeight="false" outlineLevel="0" collapsed="false">
      <c r="A1398" s="21"/>
      <c r="B1398" s="4"/>
      <c r="C1398" s="4"/>
      <c r="D1398" s="4"/>
      <c r="E1398" s="16"/>
      <c r="F1398" s="16"/>
      <c r="G1398" s="14"/>
      <c r="H1398" s="14"/>
      <c r="I1398" s="14"/>
      <c r="J1398" s="14"/>
      <c r="K1398" s="14"/>
      <c r="L1398" s="14"/>
      <c r="M1398" s="14"/>
      <c r="N1398" s="14"/>
      <c r="O1398" s="14"/>
      <c r="P1398" s="14"/>
      <c r="Q1398" s="14"/>
      <c r="R1398" s="16"/>
      <c r="S1398" s="24"/>
      <c r="T1398" s="25" t="str">
        <f aca="false">IF(A1398="","",E1398+F1398)</f>
        <v/>
      </c>
      <c r="U1398" s="26" t="str">
        <f aca="false">IFERROR(H1398/G1398,"")</f>
        <v/>
      </c>
      <c r="V1398" s="27" t="str">
        <f aca="false">IFERROR(J1398/I1398,"")</f>
        <v/>
      </c>
      <c r="W1398" s="27" t="str">
        <f aca="false">IFERROR(K1398/J1398,"")</f>
        <v/>
      </c>
      <c r="X1398" s="25" t="str">
        <f aca="false">IFERROR(T1398/K1398,"")</f>
        <v/>
      </c>
      <c r="Y1398" s="27" t="str">
        <f aca="false">IFERROR(O1398/K1398,"")</f>
        <v/>
      </c>
      <c r="Z1398" s="27" t="str">
        <f aca="false">IFERROR(P1398/O1398,"")</f>
        <v/>
      </c>
      <c r="AA1398" s="27" t="str">
        <f aca="false">IFERROR(Q1398/P1398,"")</f>
        <v/>
      </c>
      <c r="AB1398" s="25" t="str">
        <f aca="false">IFERROR(T1398/P1398,"")</f>
        <v/>
      </c>
      <c r="AC1398" s="25" t="str">
        <f aca="false">IFERROR(T1398/Q1398,"")</f>
        <v/>
      </c>
      <c r="AD1398" s="25" t="str">
        <f aca="false">IFERROR(R1398/Q1398,"")</f>
        <v/>
      </c>
      <c r="AE1398" s="28" t="str">
        <f aca="false">IFERROR(R1398/T1398,"")</f>
        <v/>
      </c>
      <c r="AF1398" s="29" t="str">
        <f aca="false">IF(A1398="","",IF(OR(O1398&gt;K1398,P1398&gt;O1398,Q1398&gt;P1398,K1398&gt;J1398),"CHECK","OK"))</f>
        <v/>
      </c>
    </row>
    <row r="1399" customFormat="false" ht="15" hidden="false" customHeight="false" outlineLevel="0" collapsed="false">
      <c r="A1399" s="21"/>
      <c r="B1399" s="4"/>
      <c r="C1399" s="4"/>
      <c r="D1399" s="4"/>
      <c r="E1399" s="16"/>
      <c r="F1399" s="16"/>
      <c r="G1399" s="14"/>
      <c r="H1399" s="14"/>
      <c r="I1399" s="14"/>
      <c r="J1399" s="14"/>
      <c r="K1399" s="14"/>
      <c r="L1399" s="14"/>
      <c r="M1399" s="14"/>
      <c r="N1399" s="14"/>
      <c r="O1399" s="14"/>
      <c r="P1399" s="14"/>
      <c r="Q1399" s="14"/>
      <c r="R1399" s="16"/>
      <c r="S1399" s="24"/>
      <c r="T1399" s="25" t="str">
        <f aca="false">IF(A1399="","",E1399+F1399)</f>
        <v/>
      </c>
      <c r="U1399" s="26" t="str">
        <f aca="false">IFERROR(H1399/G1399,"")</f>
        <v/>
      </c>
      <c r="V1399" s="27" t="str">
        <f aca="false">IFERROR(J1399/I1399,"")</f>
        <v/>
      </c>
      <c r="W1399" s="27" t="str">
        <f aca="false">IFERROR(K1399/J1399,"")</f>
        <v/>
      </c>
      <c r="X1399" s="25" t="str">
        <f aca="false">IFERROR(T1399/K1399,"")</f>
        <v/>
      </c>
      <c r="Y1399" s="27" t="str">
        <f aca="false">IFERROR(O1399/K1399,"")</f>
        <v/>
      </c>
      <c r="Z1399" s="27" t="str">
        <f aca="false">IFERROR(P1399/O1399,"")</f>
        <v/>
      </c>
      <c r="AA1399" s="27" t="str">
        <f aca="false">IFERROR(Q1399/P1399,"")</f>
        <v/>
      </c>
      <c r="AB1399" s="25" t="str">
        <f aca="false">IFERROR(T1399/P1399,"")</f>
        <v/>
      </c>
      <c r="AC1399" s="25" t="str">
        <f aca="false">IFERROR(T1399/Q1399,"")</f>
        <v/>
      </c>
      <c r="AD1399" s="25" t="str">
        <f aca="false">IFERROR(R1399/Q1399,"")</f>
        <v/>
      </c>
      <c r="AE1399" s="28" t="str">
        <f aca="false">IFERROR(R1399/T1399,"")</f>
        <v/>
      </c>
      <c r="AF1399" s="29" t="str">
        <f aca="false">IF(A1399="","",IF(OR(O1399&gt;K1399,P1399&gt;O1399,Q1399&gt;P1399,K1399&gt;J1399),"CHECK","OK"))</f>
        <v/>
      </c>
    </row>
    <row r="1400" customFormat="false" ht="15" hidden="false" customHeight="false" outlineLevel="0" collapsed="false">
      <c r="A1400" s="21"/>
      <c r="B1400" s="4"/>
      <c r="C1400" s="4"/>
      <c r="D1400" s="4"/>
      <c r="E1400" s="16"/>
      <c r="F1400" s="16"/>
      <c r="G1400" s="14"/>
      <c r="H1400" s="14"/>
      <c r="I1400" s="14"/>
      <c r="J1400" s="14"/>
      <c r="K1400" s="14"/>
      <c r="L1400" s="14"/>
      <c r="M1400" s="14"/>
      <c r="N1400" s="14"/>
      <c r="O1400" s="14"/>
      <c r="P1400" s="14"/>
      <c r="Q1400" s="14"/>
      <c r="R1400" s="16"/>
      <c r="S1400" s="24"/>
      <c r="T1400" s="25" t="str">
        <f aca="false">IF(A1400="","",E1400+F1400)</f>
        <v/>
      </c>
      <c r="U1400" s="26" t="str">
        <f aca="false">IFERROR(H1400/G1400,"")</f>
        <v/>
      </c>
      <c r="V1400" s="27" t="str">
        <f aca="false">IFERROR(J1400/I1400,"")</f>
        <v/>
      </c>
      <c r="W1400" s="27" t="str">
        <f aca="false">IFERROR(K1400/J1400,"")</f>
        <v/>
      </c>
      <c r="X1400" s="25" t="str">
        <f aca="false">IFERROR(T1400/K1400,"")</f>
        <v/>
      </c>
      <c r="Y1400" s="27" t="str">
        <f aca="false">IFERROR(O1400/K1400,"")</f>
        <v/>
      </c>
      <c r="Z1400" s="27" t="str">
        <f aca="false">IFERROR(P1400/O1400,"")</f>
        <v/>
      </c>
      <c r="AA1400" s="27" t="str">
        <f aca="false">IFERROR(Q1400/P1400,"")</f>
        <v/>
      </c>
      <c r="AB1400" s="25" t="str">
        <f aca="false">IFERROR(T1400/P1400,"")</f>
        <v/>
      </c>
      <c r="AC1400" s="25" t="str">
        <f aca="false">IFERROR(T1400/Q1400,"")</f>
        <v/>
      </c>
      <c r="AD1400" s="25" t="str">
        <f aca="false">IFERROR(R1400/Q1400,"")</f>
        <v/>
      </c>
      <c r="AE1400" s="28" t="str">
        <f aca="false">IFERROR(R1400/T1400,"")</f>
        <v/>
      </c>
      <c r="AF1400" s="29" t="str">
        <f aca="false">IF(A1400="","",IF(OR(O1400&gt;K1400,P1400&gt;O1400,Q1400&gt;P1400,K1400&gt;J1400),"CHECK","OK"))</f>
        <v/>
      </c>
    </row>
    <row r="1401" customFormat="false" ht="15" hidden="false" customHeight="false" outlineLevel="0" collapsed="false">
      <c r="A1401" s="21"/>
      <c r="B1401" s="4"/>
      <c r="C1401" s="4"/>
      <c r="D1401" s="4"/>
      <c r="E1401" s="16"/>
      <c r="F1401" s="16"/>
      <c r="G1401" s="14"/>
      <c r="H1401" s="14"/>
      <c r="I1401" s="14"/>
      <c r="J1401" s="14"/>
      <c r="K1401" s="14"/>
      <c r="L1401" s="14"/>
      <c r="M1401" s="14"/>
      <c r="N1401" s="14"/>
      <c r="O1401" s="14"/>
      <c r="P1401" s="14"/>
      <c r="Q1401" s="14"/>
      <c r="R1401" s="16"/>
      <c r="S1401" s="24"/>
      <c r="T1401" s="25" t="str">
        <f aca="false">IF(A1401="","",E1401+F1401)</f>
        <v/>
      </c>
      <c r="U1401" s="26" t="str">
        <f aca="false">IFERROR(H1401/G1401,"")</f>
        <v/>
      </c>
      <c r="V1401" s="27" t="str">
        <f aca="false">IFERROR(J1401/I1401,"")</f>
        <v/>
      </c>
      <c r="W1401" s="27" t="str">
        <f aca="false">IFERROR(K1401/J1401,"")</f>
        <v/>
      </c>
      <c r="X1401" s="25" t="str">
        <f aca="false">IFERROR(T1401/K1401,"")</f>
        <v/>
      </c>
      <c r="Y1401" s="27" t="str">
        <f aca="false">IFERROR(O1401/K1401,"")</f>
        <v/>
      </c>
      <c r="Z1401" s="27" t="str">
        <f aca="false">IFERROR(P1401/O1401,"")</f>
        <v/>
      </c>
      <c r="AA1401" s="27" t="str">
        <f aca="false">IFERROR(Q1401/P1401,"")</f>
        <v/>
      </c>
      <c r="AB1401" s="25" t="str">
        <f aca="false">IFERROR(T1401/P1401,"")</f>
        <v/>
      </c>
      <c r="AC1401" s="25" t="str">
        <f aca="false">IFERROR(T1401/Q1401,"")</f>
        <v/>
      </c>
      <c r="AD1401" s="25" t="str">
        <f aca="false">IFERROR(R1401/Q1401,"")</f>
        <v/>
      </c>
      <c r="AE1401" s="28" t="str">
        <f aca="false">IFERROR(R1401/T1401,"")</f>
        <v/>
      </c>
      <c r="AF1401" s="29" t="str">
        <f aca="false">IF(A1401="","",IF(OR(O1401&gt;K1401,P1401&gt;O1401,Q1401&gt;P1401,K1401&gt;J1401),"CHECK","OK"))</f>
        <v/>
      </c>
    </row>
    <row r="1402" customFormat="false" ht="15" hidden="false" customHeight="false" outlineLevel="0" collapsed="false">
      <c r="A1402" s="21"/>
      <c r="B1402" s="4"/>
      <c r="C1402" s="4"/>
      <c r="D1402" s="4"/>
      <c r="E1402" s="16"/>
      <c r="F1402" s="16"/>
      <c r="G1402" s="14"/>
      <c r="H1402" s="14"/>
      <c r="I1402" s="14"/>
      <c r="J1402" s="14"/>
      <c r="K1402" s="14"/>
      <c r="L1402" s="14"/>
      <c r="M1402" s="14"/>
      <c r="N1402" s="14"/>
      <c r="O1402" s="14"/>
      <c r="P1402" s="14"/>
      <c r="Q1402" s="14"/>
      <c r="R1402" s="16"/>
      <c r="S1402" s="24"/>
      <c r="T1402" s="25" t="str">
        <f aca="false">IF(A1402="","",E1402+F1402)</f>
        <v/>
      </c>
      <c r="U1402" s="26" t="str">
        <f aca="false">IFERROR(H1402/G1402,"")</f>
        <v/>
      </c>
      <c r="V1402" s="27" t="str">
        <f aca="false">IFERROR(J1402/I1402,"")</f>
        <v/>
      </c>
      <c r="W1402" s="27" t="str">
        <f aca="false">IFERROR(K1402/J1402,"")</f>
        <v/>
      </c>
      <c r="X1402" s="25" t="str">
        <f aca="false">IFERROR(T1402/K1402,"")</f>
        <v/>
      </c>
      <c r="Y1402" s="27" t="str">
        <f aca="false">IFERROR(O1402/K1402,"")</f>
        <v/>
      </c>
      <c r="Z1402" s="27" t="str">
        <f aca="false">IFERROR(P1402/O1402,"")</f>
        <v/>
      </c>
      <c r="AA1402" s="27" t="str">
        <f aca="false">IFERROR(Q1402/P1402,"")</f>
        <v/>
      </c>
      <c r="AB1402" s="25" t="str">
        <f aca="false">IFERROR(T1402/P1402,"")</f>
        <v/>
      </c>
      <c r="AC1402" s="25" t="str">
        <f aca="false">IFERROR(T1402/Q1402,"")</f>
        <v/>
      </c>
      <c r="AD1402" s="25" t="str">
        <f aca="false">IFERROR(R1402/Q1402,"")</f>
        <v/>
      </c>
      <c r="AE1402" s="28" t="str">
        <f aca="false">IFERROR(R1402/T1402,"")</f>
        <v/>
      </c>
      <c r="AF1402" s="29" t="str">
        <f aca="false">IF(A1402="","",IF(OR(O1402&gt;K1402,P1402&gt;O1402,Q1402&gt;P1402,K1402&gt;J1402),"CHECK","OK"))</f>
        <v/>
      </c>
    </row>
    <row r="1403" customFormat="false" ht="15" hidden="false" customHeight="false" outlineLevel="0" collapsed="false">
      <c r="A1403" s="21"/>
      <c r="B1403" s="4"/>
      <c r="C1403" s="4"/>
      <c r="D1403" s="4"/>
      <c r="E1403" s="16"/>
      <c r="F1403" s="16"/>
      <c r="G1403" s="14"/>
      <c r="H1403" s="14"/>
      <c r="I1403" s="14"/>
      <c r="J1403" s="14"/>
      <c r="K1403" s="14"/>
      <c r="L1403" s="14"/>
      <c r="M1403" s="14"/>
      <c r="N1403" s="14"/>
      <c r="O1403" s="14"/>
      <c r="P1403" s="14"/>
      <c r="Q1403" s="14"/>
      <c r="R1403" s="16"/>
      <c r="S1403" s="24"/>
      <c r="T1403" s="25" t="str">
        <f aca="false">IF(A1403="","",E1403+F1403)</f>
        <v/>
      </c>
      <c r="U1403" s="26" t="str">
        <f aca="false">IFERROR(H1403/G1403,"")</f>
        <v/>
      </c>
      <c r="V1403" s="27" t="str">
        <f aca="false">IFERROR(J1403/I1403,"")</f>
        <v/>
      </c>
      <c r="W1403" s="27" t="str">
        <f aca="false">IFERROR(K1403/J1403,"")</f>
        <v/>
      </c>
      <c r="X1403" s="25" t="str">
        <f aca="false">IFERROR(T1403/K1403,"")</f>
        <v/>
      </c>
      <c r="Y1403" s="27" t="str">
        <f aca="false">IFERROR(O1403/K1403,"")</f>
        <v/>
      </c>
      <c r="Z1403" s="27" t="str">
        <f aca="false">IFERROR(P1403/O1403,"")</f>
        <v/>
      </c>
      <c r="AA1403" s="27" t="str">
        <f aca="false">IFERROR(Q1403/P1403,"")</f>
        <v/>
      </c>
      <c r="AB1403" s="25" t="str">
        <f aca="false">IFERROR(T1403/P1403,"")</f>
        <v/>
      </c>
      <c r="AC1403" s="25" t="str">
        <f aca="false">IFERROR(T1403/Q1403,"")</f>
        <v/>
      </c>
      <c r="AD1403" s="25" t="str">
        <f aca="false">IFERROR(R1403/Q1403,"")</f>
        <v/>
      </c>
      <c r="AE1403" s="28" t="str">
        <f aca="false">IFERROR(R1403/T1403,"")</f>
        <v/>
      </c>
      <c r="AF1403" s="29" t="str">
        <f aca="false">IF(A1403="","",IF(OR(O1403&gt;K1403,P1403&gt;O1403,Q1403&gt;P1403,K1403&gt;J1403),"CHECK","OK"))</f>
        <v/>
      </c>
    </row>
    <row r="1404" customFormat="false" ht="15" hidden="false" customHeight="false" outlineLevel="0" collapsed="false">
      <c r="A1404" s="21"/>
      <c r="B1404" s="4"/>
      <c r="C1404" s="4"/>
      <c r="D1404" s="4"/>
      <c r="E1404" s="16"/>
      <c r="F1404" s="16"/>
      <c r="G1404" s="14"/>
      <c r="H1404" s="14"/>
      <c r="I1404" s="14"/>
      <c r="J1404" s="14"/>
      <c r="K1404" s="14"/>
      <c r="L1404" s="14"/>
      <c r="M1404" s="14"/>
      <c r="N1404" s="14"/>
      <c r="O1404" s="14"/>
      <c r="P1404" s="14"/>
      <c r="Q1404" s="14"/>
      <c r="R1404" s="16"/>
      <c r="S1404" s="24"/>
      <c r="T1404" s="25" t="str">
        <f aca="false">IF(A1404="","",E1404+F1404)</f>
        <v/>
      </c>
      <c r="U1404" s="26" t="str">
        <f aca="false">IFERROR(H1404/G1404,"")</f>
        <v/>
      </c>
      <c r="V1404" s="27" t="str">
        <f aca="false">IFERROR(J1404/I1404,"")</f>
        <v/>
      </c>
      <c r="W1404" s="27" t="str">
        <f aca="false">IFERROR(K1404/J1404,"")</f>
        <v/>
      </c>
      <c r="X1404" s="25" t="str">
        <f aca="false">IFERROR(T1404/K1404,"")</f>
        <v/>
      </c>
      <c r="Y1404" s="27" t="str">
        <f aca="false">IFERROR(O1404/K1404,"")</f>
        <v/>
      </c>
      <c r="Z1404" s="27" t="str">
        <f aca="false">IFERROR(P1404/O1404,"")</f>
        <v/>
      </c>
      <c r="AA1404" s="27" t="str">
        <f aca="false">IFERROR(Q1404/P1404,"")</f>
        <v/>
      </c>
      <c r="AB1404" s="25" t="str">
        <f aca="false">IFERROR(T1404/P1404,"")</f>
        <v/>
      </c>
      <c r="AC1404" s="25" t="str">
        <f aca="false">IFERROR(T1404/Q1404,"")</f>
        <v/>
      </c>
      <c r="AD1404" s="25" t="str">
        <f aca="false">IFERROR(R1404/Q1404,"")</f>
        <v/>
      </c>
      <c r="AE1404" s="28" t="str">
        <f aca="false">IFERROR(R1404/T1404,"")</f>
        <v/>
      </c>
      <c r="AF1404" s="29" t="str">
        <f aca="false">IF(A1404="","",IF(OR(O1404&gt;K1404,P1404&gt;O1404,Q1404&gt;P1404,K1404&gt;J1404),"CHECK","OK"))</f>
        <v/>
      </c>
    </row>
    <row r="1405" customFormat="false" ht="15" hidden="false" customHeight="false" outlineLevel="0" collapsed="false">
      <c r="A1405" s="21"/>
      <c r="B1405" s="4"/>
      <c r="C1405" s="4"/>
      <c r="D1405" s="4"/>
      <c r="E1405" s="16"/>
      <c r="F1405" s="16"/>
      <c r="G1405" s="14"/>
      <c r="H1405" s="14"/>
      <c r="I1405" s="14"/>
      <c r="J1405" s="14"/>
      <c r="K1405" s="14"/>
      <c r="L1405" s="14"/>
      <c r="M1405" s="14"/>
      <c r="N1405" s="14"/>
      <c r="O1405" s="14"/>
      <c r="P1405" s="14"/>
      <c r="Q1405" s="14"/>
      <c r="R1405" s="16"/>
      <c r="S1405" s="24"/>
      <c r="T1405" s="25" t="str">
        <f aca="false">IF(A1405="","",E1405+F1405)</f>
        <v/>
      </c>
      <c r="U1405" s="26" t="str">
        <f aca="false">IFERROR(H1405/G1405,"")</f>
        <v/>
      </c>
      <c r="V1405" s="27" t="str">
        <f aca="false">IFERROR(J1405/I1405,"")</f>
        <v/>
      </c>
      <c r="W1405" s="27" t="str">
        <f aca="false">IFERROR(K1405/J1405,"")</f>
        <v/>
      </c>
      <c r="X1405" s="25" t="str">
        <f aca="false">IFERROR(T1405/K1405,"")</f>
        <v/>
      </c>
      <c r="Y1405" s="27" t="str">
        <f aca="false">IFERROR(O1405/K1405,"")</f>
        <v/>
      </c>
      <c r="Z1405" s="27" t="str">
        <f aca="false">IFERROR(P1405/O1405,"")</f>
        <v/>
      </c>
      <c r="AA1405" s="27" t="str">
        <f aca="false">IFERROR(Q1405/P1405,"")</f>
        <v/>
      </c>
      <c r="AB1405" s="25" t="str">
        <f aca="false">IFERROR(T1405/P1405,"")</f>
        <v/>
      </c>
      <c r="AC1405" s="25" t="str">
        <f aca="false">IFERROR(T1405/Q1405,"")</f>
        <v/>
      </c>
      <c r="AD1405" s="25" t="str">
        <f aca="false">IFERROR(R1405/Q1405,"")</f>
        <v/>
      </c>
      <c r="AE1405" s="28" t="str">
        <f aca="false">IFERROR(R1405/T1405,"")</f>
        <v/>
      </c>
      <c r="AF1405" s="29" t="str">
        <f aca="false">IF(A1405="","",IF(OR(O1405&gt;K1405,P1405&gt;O1405,Q1405&gt;P1405,K1405&gt;J1405),"CHECK","OK"))</f>
        <v/>
      </c>
    </row>
    <row r="1406" customFormat="false" ht="15" hidden="false" customHeight="false" outlineLevel="0" collapsed="false">
      <c r="A1406" s="21"/>
      <c r="B1406" s="4"/>
      <c r="C1406" s="4"/>
      <c r="D1406" s="4"/>
      <c r="E1406" s="16"/>
      <c r="F1406" s="16"/>
      <c r="G1406" s="14"/>
      <c r="H1406" s="14"/>
      <c r="I1406" s="14"/>
      <c r="J1406" s="14"/>
      <c r="K1406" s="14"/>
      <c r="L1406" s="14"/>
      <c r="M1406" s="14"/>
      <c r="N1406" s="14"/>
      <c r="O1406" s="14"/>
      <c r="P1406" s="14"/>
      <c r="Q1406" s="14"/>
      <c r="R1406" s="16"/>
      <c r="S1406" s="24"/>
      <c r="T1406" s="25" t="str">
        <f aca="false">IF(A1406="","",E1406+F1406)</f>
        <v/>
      </c>
      <c r="U1406" s="26" t="str">
        <f aca="false">IFERROR(H1406/G1406,"")</f>
        <v/>
      </c>
      <c r="V1406" s="27" t="str">
        <f aca="false">IFERROR(J1406/I1406,"")</f>
        <v/>
      </c>
      <c r="W1406" s="27" t="str">
        <f aca="false">IFERROR(K1406/J1406,"")</f>
        <v/>
      </c>
      <c r="X1406" s="25" t="str">
        <f aca="false">IFERROR(T1406/K1406,"")</f>
        <v/>
      </c>
      <c r="Y1406" s="27" t="str">
        <f aca="false">IFERROR(O1406/K1406,"")</f>
        <v/>
      </c>
      <c r="Z1406" s="27" t="str">
        <f aca="false">IFERROR(P1406/O1406,"")</f>
        <v/>
      </c>
      <c r="AA1406" s="27" t="str">
        <f aca="false">IFERROR(Q1406/P1406,"")</f>
        <v/>
      </c>
      <c r="AB1406" s="25" t="str">
        <f aca="false">IFERROR(T1406/P1406,"")</f>
        <v/>
      </c>
      <c r="AC1406" s="25" t="str">
        <f aca="false">IFERROR(T1406/Q1406,"")</f>
        <v/>
      </c>
      <c r="AD1406" s="25" t="str">
        <f aca="false">IFERROR(R1406/Q1406,"")</f>
        <v/>
      </c>
      <c r="AE1406" s="28" t="str">
        <f aca="false">IFERROR(R1406/T1406,"")</f>
        <v/>
      </c>
      <c r="AF1406" s="29" t="str">
        <f aca="false">IF(A1406="","",IF(OR(O1406&gt;K1406,P1406&gt;O1406,Q1406&gt;P1406,K1406&gt;J1406),"CHECK","OK"))</f>
        <v/>
      </c>
    </row>
    <row r="1407" customFormat="false" ht="15" hidden="false" customHeight="false" outlineLevel="0" collapsed="false">
      <c r="A1407" s="21"/>
      <c r="B1407" s="4"/>
      <c r="C1407" s="4"/>
      <c r="D1407" s="4"/>
      <c r="E1407" s="16"/>
      <c r="F1407" s="16"/>
      <c r="G1407" s="14"/>
      <c r="H1407" s="14"/>
      <c r="I1407" s="14"/>
      <c r="J1407" s="14"/>
      <c r="K1407" s="14"/>
      <c r="L1407" s="14"/>
      <c r="M1407" s="14"/>
      <c r="N1407" s="14"/>
      <c r="O1407" s="14"/>
      <c r="P1407" s="14"/>
      <c r="Q1407" s="14"/>
      <c r="R1407" s="16"/>
      <c r="S1407" s="24"/>
      <c r="T1407" s="25" t="str">
        <f aca="false">IF(A1407="","",E1407+F1407)</f>
        <v/>
      </c>
      <c r="U1407" s="26" t="str">
        <f aca="false">IFERROR(H1407/G1407,"")</f>
        <v/>
      </c>
      <c r="V1407" s="27" t="str">
        <f aca="false">IFERROR(J1407/I1407,"")</f>
        <v/>
      </c>
      <c r="W1407" s="27" t="str">
        <f aca="false">IFERROR(K1407/J1407,"")</f>
        <v/>
      </c>
      <c r="X1407" s="25" t="str">
        <f aca="false">IFERROR(T1407/K1407,"")</f>
        <v/>
      </c>
      <c r="Y1407" s="27" t="str">
        <f aca="false">IFERROR(O1407/K1407,"")</f>
        <v/>
      </c>
      <c r="Z1407" s="27" t="str">
        <f aca="false">IFERROR(P1407/O1407,"")</f>
        <v/>
      </c>
      <c r="AA1407" s="27" t="str">
        <f aca="false">IFERROR(Q1407/P1407,"")</f>
        <v/>
      </c>
      <c r="AB1407" s="25" t="str">
        <f aca="false">IFERROR(T1407/P1407,"")</f>
        <v/>
      </c>
      <c r="AC1407" s="25" t="str">
        <f aca="false">IFERROR(T1407/Q1407,"")</f>
        <v/>
      </c>
      <c r="AD1407" s="25" t="str">
        <f aca="false">IFERROR(R1407/Q1407,"")</f>
        <v/>
      </c>
      <c r="AE1407" s="28" t="str">
        <f aca="false">IFERROR(R1407/T1407,"")</f>
        <v/>
      </c>
      <c r="AF1407" s="29" t="str">
        <f aca="false">IF(A1407="","",IF(OR(O1407&gt;K1407,P1407&gt;O1407,Q1407&gt;P1407,K1407&gt;J1407),"CHECK","OK"))</f>
        <v/>
      </c>
    </row>
    <row r="1408" customFormat="false" ht="15" hidden="false" customHeight="false" outlineLevel="0" collapsed="false">
      <c r="A1408" s="21"/>
      <c r="B1408" s="4"/>
      <c r="C1408" s="4"/>
      <c r="D1408" s="4"/>
      <c r="E1408" s="16"/>
      <c r="F1408" s="16"/>
      <c r="G1408" s="14"/>
      <c r="H1408" s="14"/>
      <c r="I1408" s="14"/>
      <c r="J1408" s="14"/>
      <c r="K1408" s="14"/>
      <c r="L1408" s="14"/>
      <c r="M1408" s="14"/>
      <c r="N1408" s="14"/>
      <c r="O1408" s="14"/>
      <c r="P1408" s="14"/>
      <c r="Q1408" s="14"/>
      <c r="R1408" s="16"/>
      <c r="S1408" s="24"/>
      <c r="T1408" s="25" t="str">
        <f aca="false">IF(A1408="","",E1408+F1408)</f>
        <v/>
      </c>
      <c r="U1408" s="26" t="str">
        <f aca="false">IFERROR(H1408/G1408,"")</f>
        <v/>
      </c>
      <c r="V1408" s="27" t="str">
        <f aca="false">IFERROR(J1408/I1408,"")</f>
        <v/>
      </c>
      <c r="W1408" s="27" t="str">
        <f aca="false">IFERROR(K1408/J1408,"")</f>
        <v/>
      </c>
      <c r="X1408" s="25" t="str">
        <f aca="false">IFERROR(T1408/K1408,"")</f>
        <v/>
      </c>
      <c r="Y1408" s="27" t="str">
        <f aca="false">IFERROR(O1408/K1408,"")</f>
        <v/>
      </c>
      <c r="Z1408" s="27" t="str">
        <f aca="false">IFERROR(P1408/O1408,"")</f>
        <v/>
      </c>
      <c r="AA1408" s="27" t="str">
        <f aca="false">IFERROR(Q1408/P1408,"")</f>
        <v/>
      </c>
      <c r="AB1408" s="25" t="str">
        <f aca="false">IFERROR(T1408/P1408,"")</f>
        <v/>
      </c>
      <c r="AC1408" s="25" t="str">
        <f aca="false">IFERROR(T1408/Q1408,"")</f>
        <v/>
      </c>
      <c r="AD1408" s="25" t="str">
        <f aca="false">IFERROR(R1408/Q1408,"")</f>
        <v/>
      </c>
      <c r="AE1408" s="28" t="str">
        <f aca="false">IFERROR(R1408/T1408,"")</f>
        <v/>
      </c>
      <c r="AF1408" s="29" t="str">
        <f aca="false">IF(A1408="","",IF(OR(O1408&gt;K1408,P1408&gt;O1408,Q1408&gt;P1408,K1408&gt;J1408),"CHECK","OK"))</f>
        <v/>
      </c>
    </row>
    <row r="1409" customFormat="false" ht="15" hidden="false" customHeight="false" outlineLevel="0" collapsed="false">
      <c r="A1409" s="21"/>
      <c r="B1409" s="4"/>
      <c r="C1409" s="4"/>
      <c r="D1409" s="4"/>
      <c r="E1409" s="16"/>
      <c r="F1409" s="16"/>
      <c r="G1409" s="14"/>
      <c r="H1409" s="14"/>
      <c r="I1409" s="14"/>
      <c r="J1409" s="14"/>
      <c r="K1409" s="14"/>
      <c r="L1409" s="14"/>
      <c r="M1409" s="14"/>
      <c r="N1409" s="14"/>
      <c r="O1409" s="14"/>
      <c r="P1409" s="14"/>
      <c r="Q1409" s="14"/>
      <c r="R1409" s="16"/>
      <c r="S1409" s="24"/>
      <c r="T1409" s="25" t="str">
        <f aca="false">IF(A1409="","",E1409+F1409)</f>
        <v/>
      </c>
      <c r="U1409" s="26" t="str">
        <f aca="false">IFERROR(H1409/G1409,"")</f>
        <v/>
      </c>
      <c r="V1409" s="27" t="str">
        <f aca="false">IFERROR(J1409/I1409,"")</f>
        <v/>
      </c>
      <c r="W1409" s="27" t="str">
        <f aca="false">IFERROR(K1409/J1409,"")</f>
        <v/>
      </c>
      <c r="X1409" s="25" t="str">
        <f aca="false">IFERROR(T1409/K1409,"")</f>
        <v/>
      </c>
      <c r="Y1409" s="27" t="str">
        <f aca="false">IFERROR(O1409/K1409,"")</f>
        <v/>
      </c>
      <c r="Z1409" s="27" t="str">
        <f aca="false">IFERROR(P1409/O1409,"")</f>
        <v/>
      </c>
      <c r="AA1409" s="27" t="str">
        <f aca="false">IFERROR(Q1409/P1409,"")</f>
        <v/>
      </c>
      <c r="AB1409" s="25" t="str">
        <f aca="false">IFERROR(T1409/P1409,"")</f>
        <v/>
      </c>
      <c r="AC1409" s="25" t="str">
        <f aca="false">IFERROR(T1409/Q1409,"")</f>
        <v/>
      </c>
      <c r="AD1409" s="25" t="str">
        <f aca="false">IFERROR(R1409/Q1409,"")</f>
        <v/>
      </c>
      <c r="AE1409" s="28" t="str">
        <f aca="false">IFERROR(R1409/T1409,"")</f>
        <v/>
      </c>
      <c r="AF1409" s="29" t="str">
        <f aca="false">IF(A1409="","",IF(OR(O1409&gt;K1409,P1409&gt;O1409,Q1409&gt;P1409,K1409&gt;J1409),"CHECK","OK"))</f>
        <v/>
      </c>
    </row>
    <row r="1410" customFormat="false" ht="15" hidden="false" customHeight="false" outlineLevel="0" collapsed="false">
      <c r="A1410" s="21"/>
      <c r="B1410" s="4"/>
      <c r="C1410" s="4"/>
      <c r="D1410" s="4"/>
      <c r="E1410" s="16"/>
      <c r="F1410" s="16"/>
      <c r="G1410" s="14"/>
      <c r="H1410" s="14"/>
      <c r="I1410" s="14"/>
      <c r="J1410" s="14"/>
      <c r="K1410" s="14"/>
      <c r="L1410" s="14"/>
      <c r="M1410" s="14"/>
      <c r="N1410" s="14"/>
      <c r="O1410" s="14"/>
      <c r="P1410" s="14"/>
      <c r="Q1410" s="14"/>
      <c r="R1410" s="16"/>
      <c r="S1410" s="24"/>
      <c r="T1410" s="25" t="str">
        <f aca="false">IF(A1410="","",E1410+F1410)</f>
        <v/>
      </c>
      <c r="U1410" s="26" t="str">
        <f aca="false">IFERROR(H1410/G1410,"")</f>
        <v/>
      </c>
      <c r="V1410" s="27" t="str">
        <f aca="false">IFERROR(J1410/I1410,"")</f>
        <v/>
      </c>
      <c r="W1410" s="27" t="str">
        <f aca="false">IFERROR(K1410/J1410,"")</f>
        <v/>
      </c>
      <c r="X1410" s="25" t="str">
        <f aca="false">IFERROR(T1410/K1410,"")</f>
        <v/>
      </c>
      <c r="Y1410" s="27" t="str">
        <f aca="false">IFERROR(O1410/K1410,"")</f>
        <v/>
      </c>
      <c r="Z1410" s="27" t="str">
        <f aca="false">IFERROR(P1410/O1410,"")</f>
        <v/>
      </c>
      <c r="AA1410" s="27" t="str">
        <f aca="false">IFERROR(Q1410/P1410,"")</f>
        <v/>
      </c>
      <c r="AB1410" s="25" t="str">
        <f aca="false">IFERROR(T1410/P1410,"")</f>
        <v/>
      </c>
      <c r="AC1410" s="25" t="str">
        <f aca="false">IFERROR(T1410/Q1410,"")</f>
        <v/>
      </c>
      <c r="AD1410" s="25" t="str">
        <f aca="false">IFERROR(R1410/Q1410,"")</f>
        <v/>
      </c>
      <c r="AE1410" s="28" t="str">
        <f aca="false">IFERROR(R1410/T1410,"")</f>
        <v/>
      </c>
      <c r="AF1410" s="29" t="str">
        <f aca="false">IF(A1410="","",IF(OR(O1410&gt;K1410,P1410&gt;O1410,Q1410&gt;P1410,K1410&gt;J1410),"CHECK","OK"))</f>
        <v/>
      </c>
    </row>
    <row r="1411" customFormat="false" ht="15" hidden="false" customHeight="false" outlineLevel="0" collapsed="false">
      <c r="A1411" s="21"/>
      <c r="B1411" s="4"/>
      <c r="C1411" s="4"/>
      <c r="D1411" s="4"/>
      <c r="E1411" s="16"/>
      <c r="F1411" s="16"/>
      <c r="G1411" s="14"/>
      <c r="H1411" s="14"/>
      <c r="I1411" s="14"/>
      <c r="J1411" s="14"/>
      <c r="K1411" s="14"/>
      <c r="L1411" s="14"/>
      <c r="M1411" s="14"/>
      <c r="N1411" s="14"/>
      <c r="O1411" s="14"/>
      <c r="P1411" s="14"/>
      <c r="Q1411" s="14"/>
      <c r="R1411" s="16"/>
      <c r="S1411" s="24"/>
      <c r="T1411" s="25" t="str">
        <f aca="false">IF(A1411="","",E1411+F1411)</f>
        <v/>
      </c>
      <c r="U1411" s="26" t="str">
        <f aca="false">IFERROR(H1411/G1411,"")</f>
        <v/>
      </c>
      <c r="V1411" s="27" t="str">
        <f aca="false">IFERROR(J1411/I1411,"")</f>
        <v/>
      </c>
      <c r="W1411" s="27" t="str">
        <f aca="false">IFERROR(K1411/J1411,"")</f>
        <v/>
      </c>
      <c r="X1411" s="25" t="str">
        <f aca="false">IFERROR(T1411/K1411,"")</f>
        <v/>
      </c>
      <c r="Y1411" s="27" t="str">
        <f aca="false">IFERROR(O1411/K1411,"")</f>
        <v/>
      </c>
      <c r="Z1411" s="27" t="str">
        <f aca="false">IFERROR(P1411/O1411,"")</f>
        <v/>
      </c>
      <c r="AA1411" s="27" t="str">
        <f aca="false">IFERROR(Q1411/P1411,"")</f>
        <v/>
      </c>
      <c r="AB1411" s="25" t="str">
        <f aca="false">IFERROR(T1411/P1411,"")</f>
        <v/>
      </c>
      <c r="AC1411" s="25" t="str">
        <f aca="false">IFERROR(T1411/Q1411,"")</f>
        <v/>
      </c>
      <c r="AD1411" s="25" t="str">
        <f aca="false">IFERROR(R1411/Q1411,"")</f>
        <v/>
      </c>
      <c r="AE1411" s="28" t="str">
        <f aca="false">IFERROR(R1411/T1411,"")</f>
        <v/>
      </c>
      <c r="AF1411" s="29" t="str">
        <f aca="false">IF(A1411="","",IF(OR(O1411&gt;K1411,P1411&gt;O1411,Q1411&gt;P1411,K1411&gt;J1411),"CHECK","OK"))</f>
        <v/>
      </c>
    </row>
    <row r="1412" customFormat="false" ht="15" hidden="false" customHeight="false" outlineLevel="0" collapsed="false">
      <c r="A1412" s="21"/>
      <c r="B1412" s="4"/>
      <c r="C1412" s="4"/>
      <c r="D1412" s="4"/>
      <c r="E1412" s="16"/>
      <c r="F1412" s="16"/>
      <c r="G1412" s="14"/>
      <c r="H1412" s="14"/>
      <c r="I1412" s="14"/>
      <c r="J1412" s="14"/>
      <c r="K1412" s="14"/>
      <c r="L1412" s="14"/>
      <c r="M1412" s="14"/>
      <c r="N1412" s="14"/>
      <c r="O1412" s="14"/>
      <c r="P1412" s="14"/>
      <c r="Q1412" s="14"/>
      <c r="R1412" s="16"/>
      <c r="S1412" s="24"/>
      <c r="T1412" s="25" t="str">
        <f aca="false">IF(A1412="","",E1412+F1412)</f>
        <v/>
      </c>
      <c r="U1412" s="26" t="str">
        <f aca="false">IFERROR(H1412/G1412,"")</f>
        <v/>
      </c>
      <c r="V1412" s="27" t="str">
        <f aca="false">IFERROR(J1412/I1412,"")</f>
        <v/>
      </c>
      <c r="W1412" s="27" t="str">
        <f aca="false">IFERROR(K1412/J1412,"")</f>
        <v/>
      </c>
      <c r="X1412" s="25" t="str">
        <f aca="false">IFERROR(T1412/K1412,"")</f>
        <v/>
      </c>
      <c r="Y1412" s="27" t="str">
        <f aca="false">IFERROR(O1412/K1412,"")</f>
        <v/>
      </c>
      <c r="Z1412" s="27" t="str">
        <f aca="false">IFERROR(P1412/O1412,"")</f>
        <v/>
      </c>
      <c r="AA1412" s="27" t="str">
        <f aca="false">IFERROR(Q1412/P1412,"")</f>
        <v/>
      </c>
      <c r="AB1412" s="25" t="str">
        <f aca="false">IFERROR(T1412/P1412,"")</f>
        <v/>
      </c>
      <c r="AC1412" s="25" t="str">
        <f aca="false">IFERROR(T1412/Q1412,"")</f>
        <v/>
      </c>
      <c r="AD1412" s="25" t="str">
        <f aca="false">IFERROR(R1412/Q1412,"")</f>
        <v/>
      </c>
      <c r="AE1412" s="28" t="str">
        <f aca="false">IFERROR(R1412/T1412,"")</f>
        <v/>
      </c>
      <c r="AF1412" s="29" t="str">
        <f aca="false">IF(A1412="","",IF(OR(O1412&gt;K1412,P1412&gt;O1412,Q1412&gt;P1412,K1412&gt;J1412),"CHECK","OK"))</f>
        <v/>
      </c>
    </row>
    <row r="1413" customFormat="false" ht="15" hidden="false" customHeight="false" outlineLevel="0" collapsed="false">
      <c r="A1413" s="21"/>
      <c r="B1413" s="4"/>
      <c r="C1413" s="4"/>
      <c r="D1413" s="4"/>
      <c r="E1413" s="16"/>
      <c r="F1413" s="16"/>
      <c r="G1413" s="14"/>
      <c r="H1413" s="14"/>
      <c r="I1413" s="14"/>
      <c r="J1413" s="14"/>
      <c r="K1413" s="14"/>
      <c r="L1413" s="14"/>
      <c r="M1413" s="14"/>
      <c r="N1413" s="14"/>
      <c r="O1413" s="14"/>
      <c r="P1413" s="14"/>
      <c r="Q1413" s="14"/>
      <c r="R1413" s="16"/>
      <c r="S1413" s="24"/>
      <c r="T1413" s="25" t="str">
        <f aca="false">IF(A1413="","",E1413+F1413)</f>
        <v/>
      </c>
      <c r="U1413" s="26" t="str">
        <f aca="false">IFERROR(H1413/G1413,"")</f>
        <v/>
      </c>
      <c r="V1413" s="27" t="str">
        <f aca="false">IFERROR(J1413/I1413,"")</f>
        <v/>
      </c>
      <c r="W1413" s="27" t="str">
        <f aca="false">IFERROR(K1413/J1413,"")</f>
        <v/>
      </c>
      <c r="X1413" s="25" t="str">
        <f aca="false">IFERROR(T1413/K1413,"")</f>
        <v/>
      </c>
      <c r="Y1413" s="27" t="str">
        <f aca="false">IFERROR(O1413/K1413,"")</f>
        <v/>
      </c>
      <c r="Z1413" s="27" t="str">
        <f aca="false">IFERROR(P1413/O1413,"")</f>
        <v/>
      </c>
      <c r="AA1413" s="27" t="str">
        <f aca="false">IFERROR(Q1413/P1413,"")</f>
        <v/>
      </c>
      <c r="AB1413" s="25" t="str">
        <f aca="false">IFERROR(T1413/P1413,"")</f>
        <v/>
      </c>
      <c r="AC1413" s="25" t="str">
        <f aca="false">IFERROR(T1413/Q1413,"")</f>
        <v/>
      </c>
      <c r="AD1413" s="25" t="str">
        <f aca="false">IFERROR(R1413/Q1413,"")</f>
        <v/>
      </c>
      <c r="AE1413" s="28" t="str">
        <f aca="false">IFERROR(R1413/T1413,"")</f>
        <v/>
      </c>
      <c r="AF1413" s="29" t="str">
        <f aca="false">IF(A1413="","",IF(OR(O1413&gt;K1413,P1413&gt;O1413,Q1413&gt;P1413,K1413&gt;J1413),"CHECK","OK"))</f>
        <v/>
      </c>
    </row>
    <row r="1414" customFormat="false" ht="15" hidden="false" customHeight="false" outlineLevel="0" collapsed="false">
      <c r="A1414" s="21"/>
      <c r="B1414" s="4"/>
      <c r="C1414" s="4"/>
      <c r="D1414" s="4"/>
      <c r="E1414" s="16"/>
      <c r="F1414" s="16"/>
      <c r="G1414" s="14"/>
      <c r="H1414" s="14"/>
      <c r="I1414" s="14"/>
      <c r="J1414" s="14"/>
      <c r="K1414" s="14"/>
      <c r="L1414" s="14"/>
      <c r="M1414" s="14"/>
      <c r="N1414" s="14"/>
      <c r="O1414" s="14"/>
      <c r="P1414" s="14"/>
      <c r="Q1414" s="14"/>
      <c r="R1414" s="16"/>
      <c r="S1414" s="24"/>
      <c r="T1414" s="25" t="str">
        <f aca="false">IF(A1414="","",E1414+F1414)</f>
        <v/>
      </c>
      <c r="U1414" s="26" t="str">
        <f aca="false">IFERROR(H1414/G1414,"")</f>
        <v/>
      </c>
      <c r="V1414" s="27" t="str">
        <f aca="false">IFERROR(J1414/I1414,"")</f>
        <v/>
      </c>
      <c r="W1414" s="27" t="str">
        <f aca="false">IFERROR(K1414/J1414,"")</f>
        <v/>
      </c>
      <c r="X1414" s="25" t="str">
        <f aca="false">IFERROR(T1414/K1414,"")</f>
        <v/>
      </c>
      <c r="Y1414" s="27" t="str">
        <f aca="false">IFERROR(O1414/K1414,"")</f>
        <v/>
      </c>
      <c r="Z1414" s="27" t="str">
        <f aca="false">IFERROR(P1414/O1414,"")</f>
        <v/>
      </c>
      <c r="AA1414" s="27" t="str">
        <f aca="false">IFERROR(Q1414/P1414,"")</f>
        <v/>
      </c>
      <c r="AB1414" s="25" t="str">
        <f aca="false">IFERROR(T1414/P1414,"")</f>
        <v/>
      </c>
      <c r="AC1414" s="25" t="str">
        <f aca="false">IFERROR(T1414/Q1414,"")</f>
        <v/>
      </c>
      <c r="AD1414" s="25" t="str">
        <f aca="false">IFERROR(R1414/Q1414,"")</f>
        <v/>
      </c>
      <c r="AE1414" s="28" t="str">
        <f aca="false">IFERROR(R1414/T1414,"")</f>
        <v/>
      </c>
      <c r="AF1414" s="29" t="str">
        <f aca="false">IF(A1414="","",IF(OR(O1414&gt;K1414,P1414&gt;O1414,Q1414&gt;P1414,K1414&gt;J1414),"CHECK","OK"))</f>
        <v/>
      </c>
    </row>
    <row r="1415" customFormat="false" ht="15" hidden="false" customHeight="false" outlineLevel="0" collapsed="false">
      <c r="A1415" s="21"/>
      <c r="B1415" s="4"/>
      <c r="C1415" s="4"/>
      <c r="D1415" s="4"/>
      <c r="E1415" s="16"/>
      <c r="F1415" s="16"/>
      <c r="G1415" s="14"/>
      <c r="H1415" s="14"/>
      <c r="I1415" s="14"/>
      <c r="J1415" s="14"/>
      <c r="K1415" s="14"/>
      <c r="L1415" s="14"/>
      <c r="M1415" s="14"/>
      <c r="N1415" s="14"/>
      <c r="O1415" s="14"/>
      <c r="P1415" s="14"/>
      <c r="Q1415" s="14"/>
      <c r="R1415" s="16"/>
      <c r="S1415" s="24"/>
      <c r="T1415" s="25" t="str">
        <f aca="false">IF(A1415="","",E1415+F1415)</f>
        <v/>
      </c>
      <c r="U1415" s="26" t="str">
        <f aca="false">IFERROR(H1415/G1415,"")</f>
        <v/>
      </c>
      <c r="V1415" s="27" t="str">
        <f aca="false">IFERROR(J1415/I1415,"")</f>
        <v/>
      </c>
      <c r="W1415" s="27" t="str">
        <f aca="false">IFERROR(K1415/J1415,"")</f>
        <v/>
      </c>
      <c r="X1415" s="25" t="str">
        <f aca="false">IFERROR(T1415/K1415,"")</f>
        <v/>
      </c>
      <c r="Y1415" s="27" t="str">
        <f aca="false">IFERROR(O1415/K1415,"")</f>
        <v/>
      </c>
      <c r="Z1415" s="27" t="str">
        <f aca="false">IFERROR(P1415/O1415,"")</f>
        <v/>
      </c>
      <c r="AA1415" s="27" t="str">
        <f aca="false">IFERROR(Q1415/P1415,"")</f>
        <v/>
      </c>
      <c r="AB1415" s="25" t="str">
        <f aca="false">IFERROR(T1415/P1415,"")</f>
        <v/>
      </c>
      <c r="AC1415" s="25" t="str">
        <f aca="false">IFERROR(T1415/Q1415,"")</f>
        <v/>
      </c>
      <c r="AD1415" s="25" t="str">
        <f aca="false">IFERROR(R1415/Q1415,"")</f>
        <v/>
      </c>
      <c r="AE1415" s="28" t="str">
        <f aca="false">IFERROR(R1415/T1415,"")</f>
        <v/>
      </c>
      <c r="AF1415" s="29" t="str">
        <f aca="false">IF(A1415="","",IF(OR(O1415&gt;K1415,P1415&gt;O1415,Q1415&gt;P1415,K1415&gt;J1415),"CHECK","OK"))</f>
        <v/>
      </c>
    </row>
    <row r="1416" customFormat="false" ht="15" hidden="false" customHeight="false" outlineLevel="0" collapsed="false">
      <c r="A1416" s="21"/>
      <c r="B1416" s="4"/>
      <c r="C1416" s="4"/>
      <c r="D1416" s="4"/>
      <c r="E1416" s="16"/>
      <c r="F1416" s="16"/>
      <c r="G1416" s="14"/>
      <c r="H1416" s="14"/>
      <c r="I1416" s="14"/>
      <c r="J1416" s="14"/>
      <c r="K1416" s="14"/>
      <c r="L1416" s="14"/>
      <c r="M1416" s="14"/>
      <c r="N1416" s="14"/>
      <c r="O1416" s="14"/>
      <c r="P1416" s="14"/>
      <c r="Q1416" s="14"/>
      <c r="R1416" s="16"/>
      <c r="S1416" s="24"/>
      <c r="T1416" s="25" t="str">
        <f aca="false">IF(A1416="","",E1416+F1416)</f>
        <v/>
      </c>
      <c r="U1416" s="26" t="str">
        <f aca="false">IFERROR(H1416/G1416,"")</f>
        <v/>
      </c>
      <c r="V1416" s="27" t="str">
        <f aca="false">IFERROR(J1416/I1416,"")</f>
        <v/>
      </c>
      <c r="W1416" s="27" t="str">
        <f aca="false">IFERROR(K1416/J1416,"")</f>
        <v/>
      </c>
      <c r="X1416" s="25" t="str">
        <f aca="false">IFERROR(T1416/K1416,"")</f>
        <v/>
      </c>
      <c r="Y1416" s="27" t="str">
        <f aca="false">IFERROR(O1416/K1416,"")</f>
        <v/>
      </c>
      <c r="Z1416" s="27" t="str">
        <f aca="false">IFERROR(P1416/O1416,"")</f>
        <v/>
      </c>
      <c r="AA1416" s="27" t="str">
        <f aca="false">IFERROR(Q1416/P1416,"")</f>
        <v/>
      </c>
      <c r="AB1416" s="25" t="str">
        <f aca="false">IFERROR(T1416/P1416,"")</f>
        <v/>
      </c>
      <c r="AC1416" s="25" t="str">
        <f aca="false">IFERROR(T1416/Q1416,"")</f>
        <v/>
      </c>
      <c r="AD1416" s="25" t="str">
        <f aca="false">IFERROR(R1416/Q1416,"")</f>
        <v/>
      </c>
      <c r="AE1416" s="28" t="str">
        <f aca="false">IFERROR(R1416/T1416,"")</f>
        <v/>
      </c>
      <c r="AF1416" s="29" t="str">
        <f aca="false">IF(A1416="","",IF(OR(O1416&gt;K1416,P1416&gt;O1416,Q1416&gt;P1416,K1416&gt;J1416),"CHECK","OK"))</f>
        <v/>
      </c>
    </row>
    <row r="1417" customFormat="false" ht="15" hidden="false" customHeight="false" outlineLevel="0" collapsed="false">
      <c r="A1417" s="21"/>
      <c r="B1417" s="4"/>
      <c r="C1417" s="4"/>
      <c r="D1417" s="4"/>
      <c r="E1417" s="16"/>
      <c r="F1417" s="16"/>
      <c r="G1417" s="14"/>
      <c r="H1417" s="14"/>
      <c r="I1417" s="14"/>
      <c r="J1417" s="14"/>
      <c r="K1417" s="14"/>
      <c r="L1417" s="14"/>
      <c r="M1417" s="14"/>
      <c r="N1417" s="14"/>
      <c r="O1417" s="14"/>
      <c r="P1417" s="14"/>
      <c r="Q1417" s="14"/>
      <c r="R1417" s="16"/>
      <c r="S1417" s="24"/>
      <c r="T1417" s="25" t="str">
        <f aca="false">IF(A1417="","",E1417+F1417)</f>
        <v/>
      </c>
      <c r="U1417" s="26" t="str">
        <f aca="false">IFERROR(H1417/G1417,"")</f>
        <v/>
      </c>
      <c r="V1417" s="27" t="str">
        <f aca="false">IFERROR(J1417/I1417,"")</f>
        <v/>
      </c>
      <c r="W1417" s="27" t="str">
        <f aca="false">IFERROR(K1417/J1417,"")</f>
        <v/>
      </c>
      <c r="X1417" s="25" t="str">
        <f aca="false">IFERROR(T1417/K1417,"")</f>
        <v/>
      </c>
      <c r="Y1417" s="27" t="str">
        <f aca="false">IFERROR(O1417/K1417,"")</f>
        <v/>
      </c>
      <c r="Z1417" s="27" t="str">
        <f aca="false">IFERROR(P1417/O1417,"")</f>
        <v/>
      </c>
      <c r="AA1417" s="27" t="str">
        <f aca="false">IFERROR(Q1417/P1417,"")</f>
        <v/>
      </c>
      <c r="AB1417" s="25" t="str">
        <f aca="false">IFERROR(T1417/P1417,"")</f>
        <v/>
      </c>
      <c r="AC1417" s="25" t="str">
        <f aca="false">IFERROR(T1417/Q1417,"")</f>
        <v/>
      </c>
      <c r="AD1417" s="25" t="str">
        <f aca="false">IFERROR(R1417/Q1417,"")</f>
        <v/>
      </c>
      <c r="AE1417" s="28" t="str">
        <f aca="false">IFERROR(R1417/T1417,"")</f>
        <v/>
      </c>
      <c r="AF1417" s="29" t="str">
        <f aca="false">IF(A1417="","",IF(OR(O1417&gt;K1417,P1417&gt;O1417,Q1417&gt;P1417,K1417&gt;J1417),"CHECK","OK"))</f>
        <v/>
      </c>
    </row>
    <row r="1418" customFormat="false" ht="15" hidden="false" customHeight="false" outlineLevel="0" collapsed="false">
      <c r="A1418" s="21"/>
      <c r="B1418" s="4"/>
      <c r="C1418" s="4"/>
      <c r="D1418" s="4"/>
      <c r="E1418" s="16"/>
      <c r="F1418" s="16"/>
      <c r="G1418" s="14"/>
      <c r="H1418" s="14"/>
      <c r="I1418" s="14"/>
      <c r="J1418" s="14"/>
      <c r="K1418" s="14"/>
      <c r="L1418" s="14"/>
      <c r="M1418" s="14"/>
      <c r="N1418" s="14"/>
      <c r="O1418" s="14"/>
      <c r="P1418" s="14"/>
      <c r="Q1418" s="14"/>
      <c r="R1418" s="16"/>
      <c r="S1418" s="24"/>
      <c r="T1418" s="25" t="str">
        <f aca="false">IF(A1418="","",E1418+F1418)</f>
        <v/>
      </c>
      <c r="U1418" s="26" t="str">
        <f aca="false">IFERROR(H1418/G1418,"")</f>
        <v/>
      </c>
      <c r="V1418" s="27" t="str">
        <f aca="false">IFERROR(J1418/I1418,"")</f>
        <v/>
      </c>
      <c r="W1418" s="27" t="str">
        <f aca="false">IFERROR(K1418/J1418,"")</f>
        <v/>
      </c>
      <c r="X1418" s="25" t="str">
        <f aca="false">IFERROR(T1418/K1418,"")</f>
        <v/>
      </c>
      <c r="Y1418" s="27" t="str">
        <f aca="false">IFERROR(O1418/K1418,"")</f>
        <v/>
      </c>
      <c r="Z1418" s="27" t="str">
        <f aca="false">IFERROR(P1418/O1418,"")</f>
        <v/>
      </c>
      <c r="AA1418" s="27" t="str">
        <f aca="false">IFERROR(Q1418/P1418,"")</f>
        <v/>
      </c>
      <c r="AB1418" s="25" t="str">
        <f aca="false">IFERROR(T1418/P1418,"")</f>
        <v/>
      </c>
      <c r="AC1418" s="25" t="str">
        <f aca="false">IFERROR(T1418/Q1418,"")</f>
        <v/>
      </c>
      <c r="AD1418" s="25" t="str">
        <f aca="false">IFERROR(R1418/Q1418,"")</f>
        <v/>
      </c>
      <c r="AE1418" s="28" t="str">
        <f aca="false">IFERROR(R1418/T1418,"")</f>
        <v/>
      </c>
      <c r="AF1418" s="29" t="str">
        <f aca="false">IF(A1418="","",IF(OR(O1418&gt;K1418,P1418&gt;O1418,Q1418&gt;P1418,K1418&gt;J1418),"CHECK","OK"))</f>
        <v/>
      </c>
    </row>
    <row r="1419" customFormat="false" ht="15" hidden="false" customHeight="false" outlineLevel="0" collapsed="false">
      <c r="A1419" s="21"/>
      <c r="B1419" s="4"/>
      <c r="C1419" s="4"/>
      <c r="D1419" s="4"/>
      <c r="E1419" s="16"/>
      <c r="F1419" s="16"/>
      <c r="G1419" s="14"/>
      <c r="H1419" s="14"/>
      <c r="I1419" s="14"/>
      <c r="J1419" s="14"/>
      <c r="K1419" s="14"/>
      <c r="L1419" s="14"/>
      <c r="M1419" s="14"/>
      <c r="N1419" s="14"/>
      <c r="O1419" s="14"/>
      <c r="P1419" s="14"/>
      <c r="Q1419" s="14"/>
      <c r="R1419" s="16"/>
      <c r="S1419" s="24"/>
      <c r="T1419" s="25" t="str">
        <f aca="false">IF(A1419="","",E1419+F1419)</f>
        <v/>
      </c>
      <c r="U1419" s="26" t="str">
        <f aca="false">IFERROR(H1419/G1419,"")</f>
        <v/>
      </c>
      <c r="V1419" s="27" t="str">
        <f aca="false">IFERROR(J1419/I1419,"")</f>
        <v/>
      </c>
      <c r="W1419" s="27" t="str">
        <f aca="false">IFERROR(K1419/J1419,"")</f>
        <v/>
      </c>
      <c r="X1419" s="25" t="str">
        <f aca="false">IFERROR(T1419/K1419,"")</f>
        <v/>
      </c>
      <c r="Y1419" s="27" t="str">
        <f aca="false">IFERROR(O1419/K1419,"")</f>
        <v/>
      </c>
      <c r="Z1419" s="27" t="str">
        <f aca="false">IFERROR(P1419/O1419,"")</f>
        <v/>
      </c>
      <c r="AA1419" s="27" t="str">
        <f aca="false">IFERROR(Q1419/P1419,"")</f>
        <v/>
      </c>
      <c r="AB1419" s="25" t="str">
        <f aca="false">IFERROR(T1419/P1419,"")</f>
        <v/>
      </c>
      <c r="AC1419" s="25" t="str">
        <f aca="false">IFERROR(T1419/Q1419,"")</f>
        <v/>
      </c>
      <c r="AD1419" s="25" t="str">
        <f aca="false">IFERROR(R1419/Q1419,"")</f>
        <v/>
      </c>
      <c r="AE1419" s="28" t="str">
        <f aca="false">IFERROR(R1419/T1419,"")</f>
        <v/>
      </c>
      <c r="AF1419" s="29" t="str">
        <f aca="false">IF(A1419="","",IF(OR(O1419&gt;K1419,P1419&gt;O1419,Q1419&gt;P1419,K1419&gt;J1419),"CHECK","OK"))</f>
        <v/>
      </c>
    </row>
    <row r="1420" customFormat="false" ht="15" hidden="false" customHeight="false" outlineLevel="0" collapsed="false">
      <c r="A1420" s="21"/>
      <c r="B1420" s="4"/>
      <c r="C1420" s="4"/>
      <c r="D1420" s="4"/>
      <c r="E1420" s="16"/>
      <c r="F1420" s="16"/>
      <c r="G1420" s="14"/>
      <c r="H1420" s="14"/>
      <c r="I1420" s="14"/>
      <c r="J1420" s="14"/>
      <c r="K1420" s="14"/>
      <c r="L1420" s="14"/>
      <c r="M1420" s="14"/>
      <c r="N1420" s="14"/>
      <c r="O1420" s="14"/>
      <c r="P1420" s="14"/>
      <c r="Q1420" s="14"/>
      <c r="R1420" s="16"/>
      <c r="S1420" s="24"/>
      <c r="T1420" s="25" t="str">
        <f aca="false">IF(A1420="","",E1420+F1420)</f>
        <v/>
      </c>
      <c r="U1420" s="26" t="str">
        <f aca="false">IFERROR(H1420/G1420,"")</f>
        <v/>
      </c>
      <c r="V1420" s="27" t="str">
        <f aca="false">IFERROR(J1420/I1420,"")</f>
        <v/>
      </c>
      <c r="W1420" s="27" t="str">
        <f aca="false">IFERROR(K1420/J1420,"")</f>
        <v/>
      </c>
      <c r="X1420" s="25" t="str">
        <f aca="false">IFERROR(T1420/K1420,"")</f>
        <v/>
      </c>
      <c r="Y1420" s="27" t="str">
        <f aca="false">IFERROR(O1420/K1420,"")</f>
        <v/>
      </c>
      <c r="Z1420" s="27" t="str">
        <f aca="false">IFERROR(P1420/O1420,"")</f>
        <v/>
      </c>
      <c r="AA1420" s="27" t="str">
        <f aca="false">IFERROR(Q1420/P1420,"")</f>
        <v/>
      </c>
      <c r="AB1420" s="25" t="str">
        <f aca="false">IFERROR(T1420/P1420,"")</f>
        <v/>
      </c>
      <c r="AC1420" s="25" t="str">
        <f aca="false">IFERROR(T1420/Q1420,"")</f>
        <v/>
      </c>
      <c r="AD1420" s="25" t="str">
        <f aca="false">IFERROR(R1420/Q1420,"")</f>
        <v/>
      </c>
      <c r="AE1420" s="28" t="str">
        <f aca="false">IFERROR(R1420/T1420,"")</f>
        <v/>
      </c>
      <c r="AF1420" s="29" t="str">
        <f aca="false">IF(A1420="","",IF(OR(O1420&gt;K1420,P1420&gt;O1420,Q1420&gt;P1420,K1420&gt;J1420),"CHECK","OK"))</f>
        <v/>
      </c>
    </row>
    <row r="1421" customFormat="false" ht="15" hidden="false" customHeight="false" outlineLevel="0" collapsed="false">
      <c r="A1421" s="21"/>
      <c r="B1421" s="4"/>
      <c r="C1421" s="4"/>
      <c r="D1421" s="4"/>
      <c r="E1421" s="16"/>
      <c r="F1421" s="16"/>
      <c r="G1421" s="14"/>
      <c r="H1421" s="14"/>
      <c r="I1421" s="14"/>
      <c r="J1421" s="14"/>
      <c r="K1421" s="14"/>
      <c r="L1421" s="14"/>
      <c r="M1421" s="14"/>
      <c r="N1421" s="14"/>
      <c r="O1421" s="14"/>
      <c r="P1421" s="14"/>
      <c r="Q1421" s="14"/>
      <c r="R1421" s="16"/>
      <c r="S1421" s="24"/>
      <c r="T1421" s="25" t="str">
        <f aca="false">IF(A1421="","",E1421+F1421)</f>
        <v/>
      </c>
      <c r="U1421" s="26" t="str">
        <f aca="false">IFERROR(H1421/G1421,"")</f>
        <v/>
      </c>
      <c r="V1421" s="27" t="str">
        <f aca="false">IFERROR(J1421/I1421,"")</f>
        <v/>
      </c>
      <c r="W1421" s="27" t="str">
        <f aca="false">IFERROR(K1421/J1421,"")</f>
        <v/>
      </c>
      <c r="X1421" s="25" t="str">
        <f aca="false">IFERROR(T1421/K1421,"")</f>
        <v/>
      </c>
      <c r="Y1421" s="27" t="str">
        <f aca="false">IFERROR(O1421/K1421,"")</f>
        <v/>
      </c>
      <c r="Z1421" s="27" t="str">
        <f aca="false">IFERROR(P1421/O1421,"")</f>
        <v/>
      </c>
      <c r="AA1421" s="27" t="str">
        <f aca="false">IFERROR(Q1421/P1421,"")</f>
        <v/>
      </c>
      <c r="AB1421" s="25" t="str">
        <f aca="false">IFERROR(T1421/P1421,"")</f>
        <v/>
      </c>
      <c r="AC1421" s="25" t="str">
        <f aca="false">IFERROR(T1421/Q1421,"")</f>
        <v/>
      </c>
      <c r="AD1421" s="25" t="str">
        <f aca="false">IFERROR(R1421/Q1421,"")</f>
        <v/>
      </c>
      <c r="AE1421" s="28" t="str">
        <f aca="false">IFERROR(R1421/T1421,"")</f>
        <v/>
      </c>
      <c r="AF1421" s="29" t="str">
        <f aca="false">IF(A1421="","",IF(OR(O1421&gt;K1421,P1421&gt;O1421,Q1421&gt;P1421,K1421&gt;J1421),"CHECK","OK"))</f>
        <v/>
      </c>
    </row>
    <row r="1422" customFormat="false" ht="15" hidden="false" customHeight="false" outlineLevel="0" collapsed="false">
      <c r="A1422" s="21"/>
      <c r="B1422" s="4"/>
      <c r="C1422" s="4"/>
      <c r="D1422" s="4"/>
      <c r="E1422" s="16"/>
      <c r="F1422" s="16"/>
      <c r="G1422" s="14"/>
      <c r="H1422" s="14"/>
      <c r="I1422" s="14"/>
      <c r="J1422" s="14"/>
      <c r="K1422" s="14"/>
      <c r="L1422" s="14"/>
      <c r="M1422" s="14"/>
      <c r="N1422" s="14"/>
      <c r="O1422" s="14"/>
      <c r="P1422" s="14"/>
      <c r="Q1422" s="14"/>
      <c r="R1422" s="16"/>
      <c r="S1422" s="24"/>
      <c r="T1422" s="25" t="str">
        <f aca="false">IF(A1422="","",E1422+F1422)</f>
        <v/>
      </c>
      <c r="U1422" s="26" t="str">
        <f aca="false">IFERROR(H1422/G1422,"")</f>
        <v/>
      </c>
      <c r="V1422" s="27" t="str">
        <f aca="false">IFERROR(J1422/I1422,"")</f>
        <v/>
      </c>
      <c r="W1422" s="27" t="str">
        <f aca="false">IFERROR(K1422/J1422,"")</f>
        <v/>
      </c>
      <c r="X1422" s="25" t="str">
        <f aca="false">IFERROR(T1422/K1422,"")</f>
        <v/>
      </c>
      <c r="Y1422" s="27" t="str">
        <f aca="false">IFERROR(O1422/K1422,"")</f>
        <v/>
      </c>
      <c r="Z1422" s="27" t="str">
        <f aca="false">IFERROR(P1422/O1422,"")</f>
        <v/>
      </c>
      <c r="AA1422" s="27" t="str">
        <f aca="false">IFERROR(Q1422/P1422,"")</f>
        <v/>
      </c>
      <c r="AB1422" s="25" t="str">
        <f aca="false">IFERROR(T1422/P1422,"")</f>
        <v/>
      </c>
      <c r="AC1422" s="25" t="str">
        <f aca="false">IFERROR(T1422/Q1422,"")</f>
        <v/>
      </c>
      <c r="AD1422" s="25" t="str">
        <f aca="false">IFERROR(R1422/Q1422,"")</f>
        <v/>
      </c>
      <c r="AE1422" s="28" t="str">
        <f aca="false">IFERROR(R1422/T1422,"")</f>
        <v/>
      </c>
      <c r="AF1422" s="29" t="str">
        <f aca="false">IF(A1422="","",IF(OR(O1422&gt;K1422,P1422&gt;O1422,Q1422&gt;P1422,K1422&gt;J1422),"CHECK","OK"))</f>
        <v/>
      </c>
    </row>
    <row r="1423" customFormat="false" ht="15" hidden="false" customHeight="false" outlineLevel="0" collapsed="false">
      <c r="A1423" s="21"/>
      <c r="B1423" s="4"/>
      <c r="C1423" s="4"/>
      <c r="D1423" s="4"/>
      <c r="E1423" s="16"/>
      <c r="F1423" s="16"/>
      <c r="G1423" s="14"/>
      <c r="H1423" s="14"/>
      <c r="I1423" s="14"/>
      <c r="J1423" s="14"/>
      <c r="K1423" s="14"/>
      <c r="L1423" s="14"/>
      <c r="M1423" s="14"/>
      <c r="N1423" s="14"/>
      <c r="O1423" s="14"/>
      <c r="P1423" s="14"/>
      <c r="Q1423" s="14"/>
      <c r="R1423" s="16"/>
      <c r="S1423" s="24"/>
      <c r="T1423" s="25" t="str">
        <f aca="false">IF(A1423="","",E1423+F1423)</f>
        <v/>
      </c>
      <c r="U1423" s="26" t="str">
        <f aca="false">IFERROR(H1423/G1423,"")</f>
        <v/>
      </c>
      <c r="V1423" s="27" t="str">
        <f aca="false">IFERROR(J1423/I1423,"")</f>
        <v/>
      </c>
      <c r="W1423" s="27" t="str">
        <f aca="false">IFERROR(K1423/J1423,"")</f>
        <v/>
      </c>
      <c r="X1423" s="25" t="str">
        <f aca="false">IFERROR(T1423/K1423,"")</f>
        <v/>
      </c>
      <c r="Y1423" s="27" t="str">
        <f aca="false">IFERROR(O1423/K1423,"")</f>
        <v/>
      </c>
      <c r="Z1423" s="27" t="str">
        <f aca="false">IFERROR(P1423/O1423,"")</f>
        <v/>
      </c>
      <c r="AA1423" s="27" t="str">
        <f aca="false">IFERROR(Q1423/P1423,"")</f>
        <v/>
      </c>
      <c r="AB1423" s="25" t="str">
        <f aca="false">IFERROR(T1423/P1423,"")</f>
        <v/>
      </c>
      <c r="AC1423" s="25" t="str">
        <f aca="false">IFERROR(T1423/Q1423,"")</f>
        <v/>
      </c>
      <c r="AD1423" s="25" t="str">
        <f aca="false">IFERROR(R1423/Q1423,"")</f>
        <v/>
      </c>
      <c r="AE1423" s="28" t="str">
        <f aca="false">IFERROR(R1423/T1423,"")</f>
        <v/>
      </c>
      <c r="AF1423" s="29" t="str">
        <f aca="false">IF(A1423="","",IF(OR(O1423&gt;K1423,P1423&gt;O1423,Q1423&gt;P1423,K1423&gt;J1423),"CHECK","OK"))</f>
        <v/>
      </c>
    </row>
    <row r="1424" customFormat="false" ht="15" hidden="false" customHeight="false" outlineLevel="0" collapsed="false">
      <c r="A1424" s="21"/>
      <c r="B1424" s="4"/>
      <c r="C1424" s="4"/>
      <c r="D1424" s="4"/>
      <c r="E1424" s="16"/>
      <c r="F1424" s="16"/>
      <c r="G1424" s="14"/>
      <c r="H1424" s="14"/>
      <c r="I1424" s="14"/>
      <c r="J1424" s="14"/>
      <c r="K1424" s="14"/>
      <c r="L1424" s="14"/>
      <c r="M1424" s="14"/>
      <c r="N1424" s="14"/>
      <c r="O1424" s="14"/>
      <c r="P1424" s="14"/>
      <c r="Q1424" s="14"/>
      <c r="R1424" s="16"/>
      <c r="S1424" s="24"/>
      <c r="T1424" s="25" t="str">
        <f aca="false">IF(A1424="","",E1424+F1424)</f>
        <v/>
      </c>
      <c r="U1424" s="26" t="str">
        <f aca="false">IFERROR(H1424/G1424,"")</f>
        <v/>
      </c>
      <c r="V1424" s="27" t="str">
        <f aca="false">IFERROR(J1424/I1424,"")</f>
        <v/>
      </c>
      <c r="W1424" s="27" t="str">
        <f aca="false">IFERROR(K1424/J1424,"")</f>
        <v/>
      </c>
      <c r="X1424" s="25" t="str">
        <f aca="false">IFERROR(T1424/K1424,"")</f>
        <v/>
      </c>
      <c r="Y1424" s="27" t="str">
        <f aca="false">IFERROR(O1424/K1424,"")</f>
        <v/>
      </c>
      <c r="Z1424" s="27" t="str">
        <f aca="false">IFERROR(P1424/O1424,"")</f>
        <v/>
      </c>
      <c r="AA1424" s="27" t="str">
        <f aca="false">IFERROR(Q1424/P1424,"")</f>
        <v/>
      </c>
      <c r="AB1424" s="25" t="str">
        <f aca="false">IFERROR(T1424/P1424,"")</f>
        <v/>
      </c>
      <c r="AC1424" s="25" t="str">
        <f aca="false">IFERROR(T1424/Q1424,"")</f>
        <v/>
      </c>
      <c r="AD1424" s="25" t="str">
        <f aca="false">IFERROR(R1424/Q1424,"")</f>
        <v/>
      </c>
      <c r="AE1424" s="28" t="str">
        <f aca="false">IFERROR(R1424/T1424,"")</f>
        <v/>
      </c>
      <c r="AF1424" s="29" t="str">
        <f aca="false">IF(A1424="","",IF(OR(O1424&gt;K1424,P1424&gt;O1424,Q1424&gt;P1424,K1424&gt;J1424),"CHECK","OK"))</f>
        <v/>
      </c>
    </row>
    <row r="1425" customFormat="false" ht="15" hidden="false" customHeight="false" outlineLevel="0" collapsed="false">
      <c r="A1425" s="21"/>
      <c r="B1425" s="4"/>
      <c r="C1425" s="4"/>
      <c r="D1425" s="4"/>
      <c r="E1425" s="16"/>
      <c r="F1425" s="16"/>
      <c r="G1425" s="14"/>
      <c r="H1425" s="14"/>
      <c r="I1425" s="14"/>
      <c r="J1425" s="14"/>
      <c r="K1425" s="14"/>
      <c r="L1425" s="14"/>
      <c r="M1425" s="14"/>
      <c r="N1425" s="14"/>
      <c r="O1425" s="14"/>
      <c r="P1425" s="14"/>
      <c r="Q1425" s="14"/>
      <c r="R1425" s="16"/>
      <c r="S1425" s="24"/>
      <c r="T1425" s="25" t="str">
        <f aca="false">IF(A1425="","",E1425+F1425)</f>
        <v/>
      </c>
      <c r="U1425" s="26" t="str">
        <f aca="false">IFERROR(H1425/G1425,"")</f>
        <v/>
      </c>
      <c r="V1425" s="27" t="str">
        <f aca="false">IFERROR(J1425/I1425,"")</f>
        <v/>
      </c>
      <c r="W1425" s="27" t="str">
        <f aca="false">IFERROR(K1425/J1425,"")</f>
        <v/>
      </c>
      <c r="X1425" s="25" t="str">
        <f aca="false">IFERROR(T1425/K1425,"")</f>
        <v/>
      </c>
      <c r="Y1425" s="27" t="str">
        <f aca="false">IFERROR(O1425/K1425,"")</f>
        <v/>
      </c>
      <c r="Z1425" s="27" t="str">
        <f aca="false">IFERROR(P1425/O1425,"")</f>
        <v/>
      </c>
      <c r="AA1425" s="27" t="str">
        <f aca="false">IFERROR(Q1425/P1425,"")</f>
        <v/>
      </c>
      <c r="AB1425" s="25" t="str">
        <f aca="false">IFERROR(T1425/P1425,"")</f>
        <v/>
      </c>
      <c r="AC1425" s="25" t="str">
        <f aca="false">IFERROR(T1425/Q1425,"")</f>
        <v/>
      </c>
      <c r="AD1425" s="25" t="str">
        <f aca="false">IFERROR(R1425/Q1425,"")</f>
        <v/>
      </c>
      <c r="AE1425" s="28" t="str">
        <f aca="false">IFERROR(R1425/T1425,"")</f>
        <v/>
      </c>
      <c r="AF1425" s="29" t="str">
        <f aca="false">IF(A1425="","",IF(OR(O1425&gt;K1425,P1425&gt;O1425,Q1425&gt;P1425,K1425&gt;J1425),"CHECK","OK"))</f>
        <v/>
      </c>
    </row>
    <row r="1426" customFormat="false" ht="15" hidden="false" customHeight="false" outlineLevel="0" collapsed="false">
      <c r="A1426" s="21"/>
      <c r="B1426" s="4"/>
      <c r="C1426" s="4"/>
      <c r="D1426" s="4"/>
      <c r="E1426" s="16"/>
      <c r="F1426" s="16"/>
      <c r="G1426" s="14"/>
      <c r="H1426" s="14"/>
      <c r="I1426" s="14"/>
      <c r="J1426" s="14"/>
      <c r="K1426" s="14"/>
      <c r="L1426" s="14"/>
      <c r="M1426" s="14"/>
      <c r="N1426" s="14"/>
      <c r="O1426" s="14"/>
      <c r="P1426" s="14"/>
      <c r="Q1426" s="14"/>
      <c r="R1426" s="16"/>
      <c r="S1426" s="24"/>
      <c r="T1426" s="25" t="str">
        <f aca="false">IF(A1426="","",E1426+F1426)</f>
        <v/>
      </c>
      <c r="U1426" s="26" t="str">
        <f aca="false">IFERROR(H1426/G1426,"")</f>
        <v/>
      </c>
      <c r="V1426" s="27" t="str">
        <f aca="false">IFERROR(J1426/I1426,"")</f>
        <v/>
      </c>
      <c r="W1426" s="27" t="str">
        <f aca="false">IFERROR(K1426/J1426,"")</f>
        <v/>
      </c>
      <c r="X1426" s="25" t="str">
        <f aca="false">IFERROR(T1426/K1426,"")</f>
        <v/>
      </c>
      <c r="Y1426" s="27" t="str">
        <f aca="false">IFERROR(O1426/K1426,"")</f>
        <v/>
      </c>
      <c r="Z1426" s="27" t="str">
        <f aca="false">IFERROR(P1426/O1426,"")</f>
        <v/>
      </c>
      <c r="AA1426" s="27" t="str">
        <f aca="false">IFERROR(Q1426/P1426,"")</f>
        <v/>
      </c>
      <c r="AB1426" s="25" t="str">
        <f aca="false">IFERROR(T1426/P1426,"")</f>
        <v/>
      </c>
      <c r="AC1426" s="25" t="str">
        <f aca="false">IFERROR(T1426/Q1426,"")</f>
        <v/>
      </c>
      <c r="AD1426" s="25" t="str">
        <f aca="false">IFERROR(R1426/Q1426,"")</f>
        <v/>
      </c>
      <c r="AE1426" s="28" t="str">
        <f aca="false">IFERROR(R1426/T1426,"")</f>
        <v/>
      </c>
      <c r="AF1426" s="29" t="str">
        <f aca="false">IF(A1426="","",IF(OR(O1426&gt;K1426,P1426&gt;O1426,Q1426&gt;P1426,K1426&gt;J1426),"CHECK","OK"))</f>
        <v/>
      </c>
    </row>
    <row r="1427" customFormat="false" ht="15" hidden="false" customHeight="false" outlineLevel="0" collapsed="false">
      <c r="A1427" s="21"/>
      <c r="B1427" s="4"/>
      <c r="C1427" s="4"/>
      <c r="D1427" s="4"/>
      <c r="E1427" s="16"/>
      <c r="F1427" s="16"/>
      <c r="G1427" s="14"/>
      <c r="H1427" s="14"/>
      <c r="I1427" s="14"/>
      <c r="J1427" s="14"/>
      <c r="K1427" s="14"/>
      <c r="L1427" s="14"/>
      <c r="M1427" s="14"/>
      <c r="N1427" s="14"/>
      <c r="O1427" s="14"/>
      <c r="P1427" s="14"/>
      <c r="Q1427" s="14"/>
      <c r="R1427" s="16"/>
      <c r="S1427" s="24"/>
      <c r="T1427" s="25" t="str">
        <f aca="false">IF(A1427="","",E1427+F1427)</f>
        <v/>
      </c>
      <c r="U1427" s="26" t="str">
        <f aca="false">IFERROR(H1427/G1427,"")</f>
        <v/>
      </c>
      <c r="V1427" s="27" t="str">
        <f aca="false">IFERROR(J1427/I1427,"")</f>
        <v/>
      </c>
      <c r="W1427" s="27" t="str">
        <f aca="false">IFERROR(K1427/J1427,"")</f>
        <v/>
      </c>
      <c r="X1427" s="25" t="str">
        <f aca="false">IFERROR(T1427/K1427,"")</f>
        <v/>
      </c>
      <c r="Y1427" s="27" t="str">
        <f aca="false">IFERROR(O1427/K1427,"")</f>
        <v/>
      </c>
      <c r="Z1427" s="27" t="str">
        <f aca="false">IFERROR(P1427/O1427,"")</f>
        <v/>
      </c>
      <c r="AA1427" s="27" t="str">
        <f aca="false">IFERROR(Q1427/P1427,"")</f>
        <v/>
      </c>
      <c r="AB1427" s="25" t="str">
        <f aca="false">IFERROR(T1427/P1427,"")</f>
        <v/>
      </c>
      <c r="AC1427" s="25" t="str">
        <f aca="false">IFERROR(T1427/Q1427,"")</f>
        <v/>
      </c>
      <c r="AD1427" s="25" t="str">
        <f aca="false">IFERROR(R1427/Q1427,"")</f>
        <v/>
      </c>
      <c r="AE1427" s="28" t="str">
        <f aca="false">IFERROR(R1427/T1427,"")</f>
        <v/>
      </c>
      <c r="AF1427" s="29" t="str">
        <f aca="false">IF(A1427="","",IF(OR(O1427&gt;K1427,P1427&gt;O1427,Q1427&gt;P1427,K1427&gt;J1427),"CHECK","OK"))</f>
        <v/>
      </c>
    </row>
    <row r="1428" customFormat="false" ht="15" hidden="false" customHeight="false" outlineLevel="0" collapsed="false">
      <c r="A1428" s="21"/>
      <c r="B1428" s="4"/>
      <c r="C1428" s="4"/>
      <c r="D1428" s="4"/>
      <c r="E1428" s="16"/>
      <c r="F1428" s="16"/>
      <c r="G1428" s="14"/>
      <c r="H1428" s="14"/>
      <c r="I1428" s="14"/>
      <c r="J1428" s="14"/>
      <c r="K1428" s="14"/>
      <c r="L1428" s="14"/>
      <c r="M1428" s="14"/>
      <c r="N1428" s="14"/>
      <c r="O1428" s="14"/>
      <c r="P1428" s="14"/>
      <c r="Q1428" s="14"/>
      <c r="R1428" s="16"/>
      <c r="S1428" s="24"/>
      <c r="T1428" s="25" t="str">
        <f aca="false">IF(A1428="","",E1428+F1428)</f>
        <v/>
      </c>
      <c r="U1428" s="26" t="str">
        <f aca="false">IFERROR(H1428/G1428,"")</f>
        <v/>
      </c>
      <c r="V1428" s="27" t="str">
        <f aca="false">IFERROR(J1428/I1428,"")</f>
        <v/>
      </c>
      <c r="W1428" s="27" t="str">
        <f aca="false">IFERROR(K1428/J1428,"")</f>
        <v/>
      </c>
      <c r="X1428" s="25" t="str">
        <f aca="false">IFERROR(T1428/K1428,"")</f>
        <v/>
      </c>
      <c r="Y1428" s="27" t="str">
        <f aca="false">IFERROR(O1428/K1428,"")</f>
        <v/>
      </c>
      <c r="Z1428" s="27" t="str">
        <f aca="false">IFERROR(P1428/O1428,"")</f>
        <v/>
      </c>
      <c r="AA1428" s="27" t="str">
        <f aca="false">IFERROR(Q1428/P1428,"")</f>
        <v/>
      </c>
      <c r="AB1428" s="25" t="str">
        <f aca="false">IFERROR(T1428/P1428,"")</f>
        <v/>
      </c>
      <c r="AC1428" s="25" t="str">
        <f aca="false">IFERROR(T1428/Q1428,"")</f>
        <v/>
      </c>
      <c r="AD1428" s="25" t="str">
        <f aca="false">IFERROR(R1428/Q1428,"")</f>
        <v/>
      </c>
      <c r="AE1428" s="28" t="str">
        <f aca="false">IFERROR(R1428/T1428,"")</f>
        <v/>
      </c>
      <c r="AF1428" s="29" t="str">
        <f aca="false">IF(A1428="","",IF(OR(O1428&gt;K1428,P1428&gt;O1428,Q1428&gt;P1428,K1428&gt;J1428),"CHECK","OK"))</f>
        <v/>
      </c>
    </row>
    <row r="1429" customFormat="false" ht="15" hidden="false" customHeight="false" outlineLevel="0" collapsed="false">
      <c r="A1429" s="21"/>
      <c r="B1429" s="4"/>
      <c r="C1429" s="4"/>
      <c r="D1429" s="4"/>
      <c r="E1429" s="16"/>
      <c r="F1429" s="16"/>
      <c r="G1429" s="14"/>
      <c r="H1429" s="14"/>
      <c r="I1429" s="14"/>
      <c r="J1429" s="14"/>
      <c r="K1429" s="14"/>
      <c r="L1429" s="14"/>
      <c r="M1429" s="14"/>
      <c r="N1429" s="14"/>
      <c r="O1429" s="14"/>
      <c r="P1429" s="14"/>
      <c r="Q1429" s="14"/>
      <c r="R1429" s="16"/>
      <c r="S1429" s="24"/>
      <c r="T1429" s="25" t="str">
        <f aca="false">IF(A1429="","",E1429+F1429)</f>
        <v/>
      </c>
      <c r="U1429" s="26" t="str">
        <f aca="false">IFERROR(H1429/G1429,"")</f>
        <v/>
      </c>
      <c r="V1429" s="27" t="str">
        <f aca="false">IFERROR(J1429/I1429,"")</f>
        <v/>
      </c>
      <c r="W1429" s="27" t="str">
        <f aca="false">IFERROR(K1429/J1429,"")</f>
        <v/>
      </c>
      <c r="X1429" s="25" t="str">
        <f aca="false">IFERROR(T1429/K1429,"")</f>
        <v/>
      </c>
      <c r="Y1429" s="27" t="str">
        <f aca="false">IFERROR(O1429/K1429,"")</f>
        <v/>
      </c>
      <c r="Z1429" s="27" t="str">
        <f aca="false">IFERROR(P1429/O1429,"")</f>
        <v/>
      </c>
      <c r="AA1429" s="27" t="str">
        <f aca="false">IFERROR(Q1429/P1429,"")</f>
        <v/>
      </c>
      <c r="AB1429" s="25" t="str">
        <f aca="false">IFERROR(T1429/P1429,"")</f>
        <v/>
      </c>
      <c r="AC1429" s="25" t="str">
        <f aca="false">IFERROR(T1429/Q1429,"")</f>
        <v/>
      </c>
      <c r="AD1429" s="25" t="str">
        <f aca="false">IFERROR(R1429/Q1429,"")</f>
        <v/>
      </c>
      <c r="AE1429" s="28" t="str">
        <f aca="false">IFERROR(R1429/T1429,"")</f>
        <v/>
      </c>
      <c r="AF1429" s="29" t="str">
        <f aca="false">IF(A1429="","",IF(OR(O1429&gt;K1429,P1429&gt;O1429,Q1429&gt;P1429,K1429&gt;J1429),"CHECK","OK"))</f>
        <v/>
      </c>
    </row>
    <row r="1430" customFormat="false" ht="15" hidden="false" customHeight="false" outlineLevel="0" collapsed="false">
      <c r="A1430" s="21"/>
      <c r="B1430" s="4"/>
      <c r="C1430" s="4"/>
      <c r="D1430" s="4"/>
      <c r="E1430" s="16"/>
      <c r="F1430" s="16"/>
      <c r="G1430" s="14"/>
      <c r="H1430" s="14"/>
      <c r="I1430" s="14"/>
      <c r="J1430" s="14"/>
      <c r="K1430" s="14"/>
      <c r="L1430" s="14"/>
      <c r="M1430" s="14"/>
      <c r="N1430" s="14"/>
      <c r="O1430" s="14"/>
      <c r="P1430" s="14"/>
      <c r="Q1430" s="14"/>
      <c r="R1430" s="16"/>
      <c r="S1430" s="24"/>
      <c r="T1430" s="25" t="str">
        <f aca="false">IF(A1430="","",E1430+F1430)</f>
        <v/>
      </c>
      <c r="U1430" s="26" t="str">
        <f aca="false">IFERROR(H1430/G1430,"")</f>
        <v/>
      </c>
      <c r="V1430" s="27" t="str">
        <f aca="false">IFERROR(J1430/I1430,"")</f>
        <v/>
      </c>
      <c r="W1430" s="27" t="str">
        <f aca="false">IFERROR(K1430/J1430,"")</f>
        <v/>
      </c>
      <c r="X1430" s="25" t="str">
        <f aca="false">IFERROR(T1430/K1430,"")</f>
        <v/>
      </c>
      <c r="Y1430" s="27" t="str">
        <f aca="false">IFERROR(O1430/K1430,"")</f>
        <v/>
      </c>
      <c r="Z1430" s="27" t="str">
        <f aca="false">IFERROR(P1430/O1430,"")</f>
        <v/>
      </c>
      <c r="AA1430" s="27" t="str">
        <f aca="false">IFERROR(Q1430/P1430,"")</f>
        <v/>
      </c>
      <c r="AB1430" s="25" t="str">
        <f aca="false">IFERROR(T1430/P1430,"")</f>
        <v/>
      </c>
      <c r="AC1430" s="25" t="str">
        <f aca="false">IFERROR(T1430/Q1430,"")</f>
        <v/>
      </c>
      <c r="AD1430" s="25" t="str">
        <f aca="false">IFERROR(R1430/Q1430,"")</f>
        <v/>
      </c>
      <c r="AE1430" s="28" t="str">
        <f aca="false">IFERROR(R1430/T1430,"")</f>
        <v/>
      </c>
      <c r="AF1430" s="29" t="str">
        <f aca="false">IF(A1430="","",IF(OR(O1430&gt;K1430,P1430&gt;O1430,Q1430&gt;P1430,K1430&gt;J1430),"CHECK","OK"))</f>
        <v/>
      </c>
    </row>
    <row r="1431" customFormat="false" ht="15" hidden="false" customHeight="false" outlineLevel="0" collapsed="false">
      <c r="A1431" s="21"/>
      <c r="B1431" s="4"/>
      <c r="C1431" s="4"/>
      <c r="D1431" s="4"/>
      <c r="E1431" s="16"/>
      <c r="F1431" s="16"/>
      <c r="G1431" s="14"/>
      <c r="H1431" s="14"/>
      <c r="I1431" s="14"/>
      <c r="J1431" s="14"/>
      <c r="K1431" s="14"/>
      <c r="L1431" s="14"/>
      <c r="M1431" s="14"/>
      <c r="N1431" s="14"/>
      <c r="O1431" s="14"/>
      <c r="P1431" s="14"/>
      <c r="Q1431" s="14"/>
      <c r="R1431" s="16"/>
      <c r="S1431" s="24"/>
      <c r="T1431" s="25" t="str">
        <f aca="false">IF(A1431="","",E1431+F1431)</f>
        <v/>
      </c>
      <c r="U1431" s="26" t="str">
        <f aca="false">IFERROR(H1431/G1431,"")</f>
        <v/>
      </c>
      <c r="V1431" s="27" t="str">
        <f aca="false">IFERROR(J1431/I1431,"")</f>
        <v/>
      </c>
      <c r="W1431" s="27" t="str">
        <f aca="false">IFERROR(K1431/J1431,"")</f>
        <v/>
      </c>
      <c r="X1431" s="25" t="str">
        <f aca="false">IFERROR(T1431/K1431,"")</f>
        <v/>
      </c>
      <c r="Y1431" s="27" t="str">
        <f aca="false">IFERROR(O1431/K1431,"")</f>
        <v/>
      </c>
      <c r="Z1431" s="27" t="str">
        <f aca="false">IFERROR(P1431/O1431,"")</f>
        <v/>
      </c>
      <c r="AA1431" s="27" t="str">
        <f aca="false">IFERROR(Q1431/P1431,"")</f>
        <v/>
      </c>
      <c r="AB1431" s="25" t="str">
        <f aca="false">IFERROR(T1431/P1431,"")</f>
        <v/>
      </c>
      <c r="AC1431" s="25" t="str">
        <f aca="false">IFERROR(T1431/Q1431,"")</f>
        <v/>
      </c>
      <c r="AD1431" s="25" t="str">
        <f aca="false">IFERROR(R1431/Q1431,"")</f>
        <v/>
      </c>
      <c r="AE1431" s="28" t="str">
        <f aca="false">IFERROR(R1431/T1431,"")</f>
        <v/>
      </c>
      <c r="AF1431" s="29" t="str">
        <f aca="false">IF(A1431="","",IF(OR(O1431&gt;K1431,P1431&gt;O1431,Q1431&gt;P1431,K1431&gt;J1431),"CHECK","OK"))</f>
        <v/>
      </c>
    </row>
    <row r="1432" customFormat="false" ht="15" hidden="false" customHeight="false" outlineLevel="0" collapsed="false">
      <c r="A1432" s="21"/>
      <c r="B1432" s="4"/>
      <c r="C1432" s="4"/>
      <c r="D1432" s="4"/>
      <c r="E1432" s="16"/>
      <c r="F1432" s="16"/>
      <c r="G1432" s="14"/>
      <c r="H1432" s="14"/>
      <c r="I1432" s="14"/>
      <c r="J1432" s="14"/>
      <c r="K1432" s="14"/>
      <c r="L1432" s="14"/>
      <c r="M1432" s="14"/>
      <c r="N1432" s="14"/>
      <c r="O1432" s="14"/>
      <c r="P1432" s="14"/>
      <c r="Q1432" s="14"/>
      <c r="R1432" s="16"/>
      <c r="S1432" s="24"/>
      <c r="T1432" s="25" t="str">
        <f aca="false">IF(A1432="","",E1432+F1432)</f>
        <v/>
      </c>
      <c r="U1432" s="26" t="str">
        <f aca="false">IFERROR(H1432/G1432,"")</f>
        <v/>
      </c>
      <c r="V1432" s="27" t="str">
        <f aca="false">IFERROR(J1432/I1432,"")</f>
        <v/>
      </c>
      <c r="W1432" s="27" t="str">
        <f aca="false">IFERROR(K1432/J1432,"")</f>
        <v/>
      </c>
      <c r="X1432" s="25" t="str">
        <f aca="false">IFERROR(T1432/K1432,"")</f>
        <v/>
      </c>
      <c r="Y1432" s="27" t="str">
        <f aca="false">IFERROR(O1432/K1432,"")</f>
        <v/>
      </c>
      <c r="Z1432" s="27" t="str">
        <f aca="false">IFERROR(P1432/O1432,"")</f>
        <v/>
      </c>
      <c r="AA1432" s="27" t="str">
        <f aca="false">IFERROR(Q1432/P1432,"")</f>
        <v/>
      </c>
      <c r="AB1432" s="25" t="str">
        <f aca="false">IFERROR(T1432/P1432,"")</f>
        <v/>
      </c>
      <c r="AC1432" s="25" t="str">
        <f aca="false">IFERROR(T1432/Q1432,"")</f>
        <v/>
      </c>
      <c r="AD1432" s="25" t="str">
        <f aca="false">IFERROR(R1432/Q1432,"")</f>
        <v/>
      </c>
      <c r="AE1432" s="28" t="str">
        <f aca="false">IFERROR(R1432/T1432,"")</f>
        <v/>
      </c>
      <c r="AF1432" s="29" t="str">
        <f aca="false">IF(A1432="","",IF(OR(O1432&gt;K1432,P1432&gt;O1432,Q1432&gt;P1432,K1432&gt;J1432),"CHECK","OK"))</f>
        <v/>
      </c>
    </row>
    <row r="1433" customFormat="false" ht="15" hidden="false" customHeight="false" outlineLevel="0" collapsed="false">
      <c r="A1433" s="21"/>
      <c r="B1433" s="4"/>
      <c r="C1433" s="4"/>
      <c r="D1433" s="4"/>
      <c r="E1433" s="16"/>
      <c r="F1433" s="16"/>
      <c r="G1433" s="14"/>
      <c r="H1433" s="14"/>
      <c r="I1433" s="14"/>
      <c r="J1433" s="14"/>
      <c r="K1433" s="14"/>
      <c r="L1433" s="14"/>
      <c r="M1433" s="14"/>
      <c r="N1433" s="14"/>
      <c r="O1433" s="14"/>
      <c r="P1433" s="14"/>
      <c r="Q1433" s="14"/>
      <c r="R1433" s="16"/>
      <c r="S1433" s="24"/>
      <c r="T1433" s="25" t="str">
        <f aca="false">IF(A1433="","",E1433+F1433)</f>
        <v/>
      </c>
      <c r="U1433" s="26" t="str">
        <f aca="false">IFERROR(H1433/G1433,"")</f>
        <v/>
      </c>
      <c r="V1433" s="27" t="str">
        <f aca="false">IFERROR(J1433/I1433,"")</f>
        <v/>
      </c>
      <c r="W1433" s="27" t="str">
        <f aca="false">IFERROR(K1433/J1433,"")</f>
        <v/>
      </c>
      <c r="X1433" s="25" t="str">
        <f aca="false">IFERROR(T1433/K1433,"")</f>
        <v/>
      </c>
      <c r="Y1433" s="27" t="str">
        <f aca="false">IFERROR(O1433/K1433,"")</f>
        <v/>
      </c>
      <c r="Z1433" s="27" t="str">
        <f aca="false">IFERROR(P1433/O1433,"")</f>
        <v/>
      </c>
      <c r="AA1433" s="27" t="str">
        <f aca="false">IFERROR(Q1433/P1433,"")</f>
        <v/>
      </c>
      <c r="AB1433" s="25" t="str">
        <f aca="false">IFERROR(T1433/P1433,"")</f>
        <v/>
      </c>
      <c r="AC1433" s="25" t="str">
        <f aca="false">IFERROR(T1433/Q1433,"")</f>
        <v/>
      </c>
      <c r="AD1433" s="25" t="str">
        <f aca="false">IFERROR(R1433/Q1433,"")</f>
        <v/>
      </c>
      <c r="AE1433" s="28" t="str">
        <f aca="false">IFERROR(R1433/T1433,"")</f>
        <v/>
      </c>
      <c r="AF1433" s="29" t="str">
        <f aca="false">IF(A1433="","",IF(OR(O1433&gt;K1433,P1433&gt;O1433,Q1433&gt;P1433,K1433&gt;J1433),"CHECK","OK"))</f>
        <v/>
      </c>
    </row>
    <row r="1434" customFormat="false" ht="15" hidden="false" customHeight="false" outlineLevel="0" collapsed="false">
      <c r="A1434" s="21"/>
      <c r="B1434" s="4"/>
      <c r="C1434" s="4"/>
      <c r="D1434" s="4"/>
      <c r="E1434" s="16"/>
      <c r="F1434" s="16"/>
      <c r="G1434" s="14"/>
      <c r="H1434" s="14"/>
      <c r="I1434" s="14"/>
      <c r="J1434" s="14"/>
      <c r="K1434" s="14"/>
      <c r="L1434" s="14"/>
      <c r="M1434" s="14"/>
      <c r="N1434" s="14"/>
      <c r="O1434" s="14"/>
      <c r="P1434" s="14"/>
      <c r="Q1434" s="14"/>
      <c r="R1434" s="16"/>
      <c r="S1434" s="24"/>
      <c r="T1434" s="25" t="str">
        <f aca="false">IF(A1434="","",E1434+F1434)</f>
        <v/>
      </c>
      <c r="U1434" s="26" t="str">
        <f aca="false">IFERROR(H1434/G1434,"")</f>
        <v/>
      </c>
      <c r="V1434" s="27" t="str">
        <f aca="false">IFERROR(J1434/I1434,"")</f>
        <v/>
      </c>
      <c r="W1434" s="27" t="str">
        <f aca="false">IFERROR(K1434/J1434,"")</f>
        <v/>
      </c>
      <c r="X1434" s="25" t="str">
        <f aca="false">IFERROR(T1434/K1434,"")</f>
        <v/>
      </c>
      <c r="Y1434" s="27" t="str">
        <f aca="false">IFERROR(O1434/K1434,"")</f>
        <v/>
      </c>
      <c r="Z1434" s="27" t="str">
        <f aca="false">IFERROR(P1434/O1434,"")</f>
        <v/>
      </c>
      <c r="AA1434" s="27" t="str">
        <f aca="false">IFERROR(Q1434/P1434,"")</f>
        <v/>
      </c>
      <c r="AB1434" s="25" t="str">
        <f aca="false">IFERROR(T1434/P1434,"")</f>
        <v/>
      </c>
      <c r="AC1434" s="25" t="str">
        <f aca="false">IFERROR(T1434/Q1434,"")</f>
        <v/>
      </c>
      <c r="AD1434" s="25" t="str">
        <f aca="false">IFERROR(R1434/Q1434,"")</f>
        <v/>
      </c>
      <c r="AE1434" s="28" t="str">
        <f aca="false">IFERROR(R1434/T1434,"")</f>
        <v/>
      </c>
      <c r="AF1434" s="29" t="str">
        <f aca="false">IF(A1434="","",IF(OR(O1434&gt;K1434,P1434&gt;O1434,Q1434&gt;P1434,K1434&gt;J1434),"CHECK","OK"))</f>
        <v/>
      </c>
    </row>
    <row r="1435" customFormat="false" ht="15" hidden="false" customHeight="false" outlineLevel="0" collapsed="false">
      <c r="A1435" s="21"/>
      <c r="B1435" s="4"/>
      <c r="C1435" s="4"/>
      <c r="D1435" s="4"/>
      <c r="E1435" s="16"/>
      <c r="F1435" s="16"/>
      <c r="G1435" s="14"/>
      <c r="H1435" s="14"/>
      <c r="I1435" s="14"/>
      <c r="J1435" s="14"/>
      <c r="K1435" s="14"/>
      <c r="L1435" s="14"/>
      <c r="M1435" s="14"/>
      <c r="N1435" s="14"/>
      <c r="O1435" s="14"/>
      <c r="P1435" s="14"/>
      <c r="Q1435" s="14"/>
      <c r="R1435" s="16"/>
      <c r="S1435" s="24"/>
      <c r="T1435" s="25" t="str">
        <f aca="false">IF(A1435="","",E1435+F1435)</f>
        <v/>
      </c>
      <c r="U1435" s="26" t="str">
        <f aca="false">IFERROR(H1435/G1435,"")</f>
        <v/>
      </c>
      <c r="V1435" s="27" t="str">
        <f aca="false">IFERROR(J1435/I1435,"")</f>
        <v/>
      </c>
      <c r="W1435" s="27" t="str">
        <f aca="false">IFERROR(K1435/J1435,"")</f>
        <v/>
      </c>
      <c r="X1435" s="25" t="str">
        <f aca="false">IFERROR(T1435/K1435,"")</f>
        <v/>
      </c>
      <c r="Y1435" s="27" t="str">
        <f aca="false">IFERROR(O1435/K1435,"")</f>
        <v/>
      </c>
      <c r="Z1435" s="27" t="str">
        <f aca="false">IFERROR(P1435/O1435,"")</f>
        <v/>
      </c>
      <c r="AA1435" s="27" t="str">
        <f aca="false">IFERROR(Q1435/P1435,"")</f>
        <v/>
      </c>
      <c r="AB1435" s="25" t="str">
        <f aca="false">IFERROR(T1435/P1435,"")</f>
        <v/>
      </c>
      <c r="AC1435" s="25" t="str">
        <f aca="false">IFERROR(T1435/Q1435,"")</f>
        <v/>
      </c>
      <c r="AD1435" s="25" t="str">
        <f aca="false">IFERROR(R1435/Q1435,"")</f>
        <v/>
      </c>
      <c r="AE1435" s="28" t="str">
        <f aca="false">IFERROR(R1435/T1435,"")</f>
        <v/>
      </c>
      <c r="AF1435" s="29" t="str">
        <f aca="false">IF(A1435="","",IF(OR(O1435&gt;K1435,P1435&gt;O1435,Q1435&gt;P1435,K1435&gt;J1435),"CHECK","OK"))</f>
        <v/>
      </c>
    </row>
    <row r="1436" customFormat="false" ht="15" hidden="false" customHeight="false" outlineLevel="0" collapsed="false">
      <c r="A1436" s="21"/>
      <c r="B1436" s="4"/>
      <c r="C1436" s="4"/>
      <c r="D1436" s="4"/>
      <c r="E1436" s="16"/>
      <c r="F1436" s="16"/>
      <c r="G1436" s="14"/>
      <c r="H1436" s="14"/>
      <c r="I1436" s="14"/>
      <c r="J1436" s="14"/>
      <c r="K1436" s="14"/>
      <c r="L1436" s="14"/>
      <c r="M1436" s="14"/>
      <c r="N1436" s="14"/>
      <c r="O1436" s="14"/>
      <c r="P1436" s="14"/>
      <c r="Q1436" s="14"/>
      <c r="R1436" s="16"/>
      <c r="S1436" s="24"/>
      <c r="T1436" s="25" t="str">
        <f aca="false">IF(A1436="","",E1436+F1436)</f>
        <v/>
      </c>
      <c r="U1436" s="26" t="str">
        <f aca="false">IFERROR(H1436/G1436,"")</f>
        <v/>
      </c>
      <c r="V1436" s="27" t="str">
        <f aca="false">IFERROR(J1436/I1436,"")</f>
        <v/>
      </c>
      <c r="W1436" s="27" t="str">
        <f aca="false">IFERROR(K1436/J1436,"")</f>
        <v/>
      </c>
      <c r="X1436" s="25" t="str">
        <f aca="false">IFERROR(T1436/K1436,"")</f>
        <v/>
      </c>
      <c r="Y1436" s="27" t="str">
        <f aca="false">IFERROR(O1436/K1436,"")</f>
        <v/>
      </c>
      <c r="Z1436" s="27" t="str">
        <f aca="false">IFERROR(P1436/O1436,"")</f>
        <v/>
      </c>
      <c r="AA1436" s="27" t="str">
        <f aca="false">IFERROR(Q1436/P1436,"")</f>
        <v/>
      </c>
      <c r="AB1436" s="25" t="str">
        <f aca="false">IFERROR(T1436/P1436,"")</f>
        <v/>
      </c>
      <c r="AC1436" s="25" t="str">
        <f aca="false">IFERROR(T1436/Q1436,"")</f>
        <v/>
      </c>
      <c r="AD1436" s="25" t="str">
        <f aca="false">IFERROR(R1436/Q1436,"")</f>
        <v/>
      </c>
      <c r="AE1436" s="28" t="str">
        <f aca="false">IFERROR(R1436/T1436,"")</f>
        <v/>
      </c>
      <c r="AF1436" s="29" t="str">
        <f aca="false">IF(A1436="","",IF(OR(O1436&gt;K1436,P1436&gt;O1436,Q1436&gt;P1436,K1436&gt;J1436),"CHECK","OK"))</f>
        <v/>
      </c>
    </row>
    <row r="1437" customFormat="false" ht="15" hidden="false" customHeight="false" outlineLevel="0" collapsed="false">
      <c r="A1437" s="21"/>
      <c r="B1437" s="4"/>
      <c r="C1437" s="4"/>
      <c r="D1437" s="4"/>
      <c r="E1437" s="16"/>
      <c r="F1437" s="16"/>
      <c r="G1437" s="14"/>
      <c r="H1437" s="14"/>
      <c r="I1437" s="14"/>
      <c r="J1437" s="14"/>
      <c r="K1437" s="14"/>
      <c r="L1437" s="14"/>
      <c r="M1437" s="14"/>
      <c r="N1437" s="14"/>
      <c r="O1437" s="14"/>
      <c r="P1437" s="14"/>
      <c r="Q1437" s="14"/>
      <c r="R1437" s="16"/>
      <c r="S1437" s="24"/>
      <c r="T1437" s="25" t="str">
        <f aca="false">IF(A1437="","",E1437+F1437)</f>
        <v/>
      </c>
      <c r="U1437" s="26" t="str">
        <f aca="false">IFERROR(H1437/G1437,"")</f>
        <v/>
      </c>
      <c r="V1437" s="27" t="str">
        <f aca="false">IFERROR(J1437/I1437,"")</f>
        <v/>
      </c>
      <c r="W1437" s="27" t="str">
        <f aca="false">IFERROR(K1437/J1437,"")</f>
        <v/>
      </c>
      <c r="X1437" s="25" t="str">
        <f aca="false">IFERROR(T1437/K1437,"")</f>
        <v/>
      </c>
      <c r="Y1437" s="27" t="str">
        <f aca="false">IFERROR(O1437/K1437,"")</f>
        <v/>
      </c>
      <c r="Z1437" s="27" t="str">
        <f aca="false">IFERROR(P1437/O1437,"")</f>
        <v/>
      </c>
      <c r="AA1437" s="27" t="str">
        <f aca="false">IFERROR(Q1437/P1437,"")</f>
        <v/>
      </c>
      <c r="AB1437" s="25" t="str">
        <f aca="false">IFERROR(T1437/P1437,"")</f>
        <v/>
      </c>
      <c r="AC1437" s="25" t="str">
        <f aca="false">IFERROR(T1437/Q1437,"")</f>
        <v/>
      </c>
      <c r="AD1437" s="25" t="str">
        <f aca="false">IFERROR(R1437/Q1437,"")</f>
        <v/>
      </c>
      <c r="AE1437" s="28" t="str">
        <f aca="false">IFERROR(R1437/T1437,"")</f>
        <v/>
      </c>
      <c r="AF1437" s="29" t="str">
        <f aca="false">IF(A1437="","",IF(OR(O1437&gt;K1437,P1437&gt;O1437,Q1437&gt;P1437,K1437&gt;J1437),"CHECK","OK"))</f>
        <v/>
      </c>
    </row>
    <row r="1438" customFormat="false" ht="15" hidden="false" customHeight="false" outlineLevel="0" collapsed="false">
      <c r="A1438" s="21"/>
      <c r="B1438" s="4"/>
      <c r="C1438" s="4"/>
      <c r="D1438" s="4"/>
      <c r="E1438" s="16"/>
      <c r="F1438" s="16"/>
      <c r="G1438" s="14"/>
      <c r="H1438" s="14"/>
      <c r="I1438" s="14"/>
      <c r="J1438" s="14"/>
      <c r="K1438" s="14"/>
      <c r="L1438" s="14"/>
      <c r="M1438" s="14"/>
      <c r="N1438" s="14"/>
      <c r="O1438" s="14"/>
      <c r="P1438" s="14"/>
      <c r="Q1438" s="14"/>
      <c r="R1438" s="16"/>
      <c r="S1438" s="24"/>
      <c r="T1438" s="25" t="str">
        <f aca="false">IF(A1438="","",E1438+F1438)</f>
        <v/>
      </c>
      <c r="U1438" s="26" t="str">
        <f aca="false">IFERROR(H1438/G1438,"")</f>
        <v/>
      </c>
      <c r="V1438" s="27" t="str">
        <f aca="false">IFERROR(J1438/I1438,"")</f>
        <v/>
      </c>
      <c r="W1438" s="27" t="str">
        <f aca="false">IFERROR(K1438/J1438,"")</f>
        <v/>
      </c>
      <c r="X1438" s="25" t="str">
        <f aca="false">IFERROR(T1438/K1438,"")</f>
        <v/>
      </c>
      <c r="Y1438" s="27" t="str">
        <f aca="false">IFERROR(O1438/K1438,"")</f>
        <v/>
      </c>
      <c r="Z1438" s="27" t="str">
        <f aca="false">IFERROR(P1438/O1438,"")</f>
        <v/>
      </c>
      <c r="AA1438" s="27" t="str">
        <f aca="false">IFERROR(Q1438/P1438,"")</f>
        <v/>
      </c>
      <c r="AB1438" s="25" t="str">
        <f aca="false">IFERROR(T1438/P1438,"")</f>
        <v/>
      </c>
      <c r="AC1438" s="25" t="str">
        <f aca="false">IFERROR(T1438/Q1438,"")</f>
        <v/>
      </c>
      <c r="AD1438" s="25" t="str">
        <f aca="false">IFERROR(R1438/Q1438,"")</f>
        <v/>
      </c>
      <c r="AE1438" s="28" t="str">
        <f aca="false">IFERROR(R1438/T1438,"")</f>
        <v/>
      </c>
      <c r="AF1438" s="29" t="str">
        <f aca="false">IF(A1438="","",IF(OR(O1438&gt;K1438,P1438&gt;O1438,Q1438&gt;P1438,K1438&gt;J1438),"CHECK","OK"))</f>
        <v/>
      </c>
    </row>
    <row r="1439" customFormat="false" ht="15" hidden="false" customHeight="false" outlineLevel="0" collapsed="false">
      <c r="A1439" s="21"/>
      <c r="B1439" s="4"/>
      <c r="C1439" s="4"/>
      <c r="D1439" s="4"/>
      <c r="E1439" s="16"/>
      <c r="F1439" s="16"/>
      <c r="G1439" s="14"/>
      <c r="H1439" s="14"/>
      <c r="I1439" s="14"/>
      <c r="J1439" s="14"/>
      <c r="K1439" s="14"/>
      <c r="L1439" s="14"/>
      <c r="M1439" s="14"/>
      <c r="N1439" s="14"/>
      <c r="O1439" s="14"/>
      <c r="P1439" s="14"/>
      <c r="Q1439" s="14"/>
      <c r="R1439" s="16"/>
      <c r="S1439" s="24"/>
      <c r="T1439" s="25" t="str">
        <f aca="false">IF(A1439="","",E1439+F1439)</f>
        <v/>
      </c>
      <c r="U1439" s="26" t="str">
        <f aca="false">IFERROR(H1439/G1439,"")</f>
        <v/>
      </c>
      <c r="V1439" s="27" t="str">
        <f aca="false">IFERROR(J1439/I1439,"")</f>
        <v/>
      </c>
      <c r="W1439" s="27" t="str">
        <f aca="false">IFERROR(K1439/J1439,"")</f>
        <v/>
      </c>
      <c r="X1439" s="25" t="str">
        <f aca="false">IFERROR(T1439/K1439,"")</f>
        <v/>
      </c>
      <c r="Y1439" s="27" t="str">
        <f aca="false">IFERROR(O1439/K1439,"")</f>
        <v/>
      </c>
      <c r="Z1439" s="27" t="str">
        <f aca="false">IFERROR(P1439/O1439,"")</f>
        <v/>
      </c>
      <c r="AA1439" s="27" t="str">
        <f aca="false">IFERROR(Q1439/P1439,"")</f>
        <v/>
      </c>
      <c r="AB1439" s="25" t="str">
        <f aca="false">IFERROR(T1439/P1439,"")</f>
        <v/>
      </c>
      <c r="AC1439" s="25" t="str">
        <f aca="false">IFERROR(T1439/Q1439,"")</f>
        <v/>
      </c>
      <c r="AD1439" s="25" t="str">
        <f aca="false">IFERROR(R1439/Q1439,"")</f>
        <v/>
      </c>
      <c r="AE1439" s="28" t="str">
        <f aca="false">IFERROR(R1439/T1439,"")</f>
        <v/>
      </c>
      <c r="AF1439" s="29" t="str">
        <f aca="false">IF(A1439="","",IF(OR(O1439&gt;K1439,P1439&gt;O1439,Q1439&gt;P1439,K1439&gt;J1439),"CHECK","OK"))</f>
        <v/>
      </c>
    </row>
    <row r="1440" customFormat="false" ht="15" hidden="false" customHeight="false" outlineLevel="0" collapsed="false">
      <c r="A1440" s="21"/>
      <c r="B1440" s="4"/>
      <c r="C1440" s="4"/>
      <c r="D1440" s="4"/>
      <c r="E1440" s="16"/>
      <c r="F1440" s="16"/>
      <c r="G1440" s="14"/>
      <c r="H1440" s="14"/>
      <c r="I1440" s="14"/>
      <c r="J1440" s="14"/>
      <c r="K1440" s="14"/>
      <c r="L1440" s="14"/>
      <c r="M1440" s="14"/>
      <c r="N1440" s="14"/>
      <c r="O1440" s="14"/>
      <c r="P1440" s="14"/>
      <c r="Q1440" s="14"/>
      <c r="R1440" s="16"/>
      <c r="S1440" s="24"/>
      <c r="T1440" s="25" t="str">
        <f aca="false">IF(A1440="","",E1440+F1440)</f>
        <v/>
      </c>
      <c r="U1440" s="26" t="str">
        <f aca="false">IFERROR(H1440/G1440,"")</f>
        <v/>
      </c>
      <c r="V1440" s="27" t="str">
        <f aca="false">IFERROR(J1440/I1440,"")</f>
        <v/>
      </c>
      <c r="W1440" s="27" t="str">
        <f aca="false">IFERROR(K1440/J1440,"")</f>
        <v/>
      </c>
      <c r="X1440" s="25" t="str">
        <f aca="false">IFERROR(T1440/K1440,"")</f>
        <v/>
      </c>
      <c r="Y1440" s="27" t="str">
        <f aca="false">IFERROR(O1440/K1440,"")</f>
        <v/>
      </c>
      <c r="Z1440" s="27" t="str">
        <f aca="false">IFERROR(P1440/O1440,"")</f>
        <v/>
      </c>
      <c r="AA1440" s="27" t="str">
        <f aca="false">IFERROR(Q1440/P1440,"")</f>
        <v/>
      </c>
      <c r="AB1440" s="25" t="str">
        <f aca="false">IFERROR(T1440/P1440,"")</f>
        <v/>
      </c>
      <c r="AC1440" s="25" t="str">
        <f aca="false">IFERROR(T1440/Q1440,"")</f>
        <v/>
      </c>
      <c r="AD1440" s="25" t="str">
        <f aca="false">IFERROR(R1440/Q1440,"")</f>
        <v/>
      </c>
      <c r="AE1440" s="28" t="str">
        <f aca="false">IFERROR(R1440/T1440,"")</f>
        <v/>
      </c>
      <c r="AF1440" s="29" t="str">
        <f aca="false">IF(A1440="","",IF(OR(O1440&gt;K1440,P1440&gt;O1440,Q1440&gt;P1440,K1440&gt;J1440),"CHECK","OK"))</f>
        <v/>
      </c>
    </row>
    <row r="1441" customFormat="false" ht="15" hidden="false" customHeight="false" outlineLevel="0" collapsed="false">
      <c r="A1441" s="21"/>
      <c r="B1441" s="4"/>
      <c r="C1441" s="4"/>
      <c r="D1441" s="4"/>
      <c r="E1441" s="16"/>
      <c r="F1441" s="16"/>
      <c r="G1441" s="14"/>
      <c r="H1441" s="14"/>
      <c r="I1441" s="14"/>
      <c r="J1441" s="14"/>
      <c r="K1441" s="14"/>
      <c r="L1441" s="14"/>
      <c r="M1441" s="14"/>
      <c r="N1441" s="14"/>
      <c r="O1441" s="14"/>
      <c r="P1441" s="14"/>
      <c r="Q1441" s="14"/>
      <c r="R1441" s="16"/>
      <c r="S1441" s="24"/>
      <c r="T1441" s="25" t="str">
        <f aca="false">IF(A1441="","",E1441+F1441)</f>
        <v/>
      </c>
      <c r="U1441" s="26" t="str">
        <f aca="false">IFERROR(H1441/G1441,"")</f>
        <v/>
      </c>
      <c r="V1441" s="27" t="str">
        <f aca="false">IFERROR(J1441/I1441,"")</f>
        <v/>
      </c>
      <c r="W1441" s="27" t="str">
        <f aca="false">IFERROR(K1441/J1441,"")</f>
        <v/>
      </c>
      <c r="X1441" s="25" t="str">
        <f aca="false">IFERROR(T1441/K1441,"")</f>
        <v/>
      </c>
      <c r="Y1441" s="27" t="str">
        <f aca="false">IFERROR(O1441/K1441,"")</f>
        <v/>
      </c>
      <c r="Z1441" s="27" t="str">
        <f aca="false">IFERROR(P1441/O1441,"")</f>
        <v/>
      </c>
      <c r="AA1441" s="27" t="str">
        <f aca="false">IFERROR(Q1441/P1441,"")</f>
        <v/>
      </c>
      <c r="AB1441" s="25" t="str">
        <f aca="false">IFERROR(T1441/P1441,"")</f>
        <v/>
      </c>
      <c r="AC1441" s="25" t="str">
        <f aca="false">IFERROR(T1441/Q1441,"")</f>
        <v/>
      </c>
      <c r="AD1441" s="25" t="str">
        <f aca="false">IFERROR(R1441/Q1441,"")</f>
        <v/>
      </c>
      <c r="AE1441" s="28" t="str">
        <f aca="false">IFERROR(R1441/T1441,"")</f>
        <v/>
      </c>
      <c r="AF1441" s="29" t="str">
        <f aca="false">IF(A1441="","",IF(OR(O1441&gt;K1441,P1441&gt;O1441,Q1441&gt;P1441,K1441&gt;J1441),"CHECK","OK"))</f>
        <v/>
      </c>
    </row>
    <row r="1442" customFormat="false" ht="15" hidden="false" customHeight="false" outlineLevel="0" collapsed="false">
      <c r="A1442" s="21"/>
      <c r="B1442" s="4"/>
      <c r="C1442" s="4"/>
      <c r="D1442" s="4"/>
      <c r="E1442" s="16"/>
      <c r="F1442" s="16"/>
      <c r="G1442" s="14"/>
      <c r="H1442" s="14"/>
      <c r="I1442" s="14"/>
      <c r="J1442" s="14"/>
      <c r="K1442" s="14"/>
      <c r="L1442" s="14"/>
      <c r="M1442" s="14"/>
      <c r="N1442" s="14"/>
      <c r="O1442" s="14"/>
      <c r="P1442" s="14"/>
      <c r="Q1442" s="14"/>
      <c r="R1442" s="16"/>
      <c r="S1442" s="24"/>
      <c r="T1442" s="25" t="str">
        <f aca="false">IF(A1442="","",E1442+F1442)</f>
        <v/>
      </c>
      <c r="U1442" s="26" t="str">
        <f aca="false">IFERROR(H1442/G1442,"")</f>
        <v/>
      </c>
      <c r="V1442" s="27" t="str">
        <f aca="false">IFERROR(J1442/I1442,"")</f>
        <v/>
      </c>
      <c r="W1442" s="27" t="str">
        <f aca="false">IFERROR(K1442/J1442,"")</f>
        <v/>
      </c>
      <c r="X1442" s="25" t="str">
        <f aca="false">IFERROR(T1442/K1442,"")</f>
        <v/>
      </c>
      <c r="Y1442" s="27" t="str">
        <f aca="false">IFERROR(O1442/K1442,"")</f>
        <v/>
      </c>
      <c r="Z1442" s="27" t="str">
        <f aca="false">IFERROR(P1442/O1442,"")</f>
        <v/>
      </c>
      <c r="AA1442" s="27" t="str">
        <f aca="false">IFERROR(Q1442/P1442,"")</f>
        <v/>
      </c>
      <c r="AB1442" s="25" t="str">
        <f aca="false">IFERROR(T1442/P1442,"")</f>
        <v/>
      </c>
      <c r="AC1442" s="25" t="str">
        <f aca="false">IFERROR(T1442/Q1442,"")</f>
        <v/>
      </c>
      <c r="AD1442" s="25" t="str">
        <f aca="false">IFERROR(R1442/Q1442,"")</f>
        <v/>
      </c>
      <c r="AE1442" s="28" t="str">
        <f aca="false">IFERROR(R1442/T1442,"")</f>
        <v/>
      </c>
      <c r="AF1442" s="29" t="str">
        <f aca="false">IF(A1442="","",IF(OR(O1442&gt;K1442,P1442&gt;O1442,Q1442&gt;P1442,K1442&gt;J1442),"CHECK","OK"))</f>
        <v/>
      </c>
    </row>
    <row r="1443" customFormat="false" ht="15" hidden="false" customHeight="false" outlineLevel="0" collapsed="false">
      <c r="A1443" s="21"/>
      <c r="B1443" s="4"/>
      <c r="C1443" s="4"/>
      <c r="D1443" s="4"/>
      <c r="E1443" s="16"/>
      <c r="F1443" s="16"/>
      <c r="G1443" s="14"/>
      <c r="H1443" s="14"/>
      <c r="I1443" s="14"/>
      <c r="J1443" s="14"/>
      <c r="K1443" s="14"/>
      <c r="L1443" s="14"/>
      <c r="M1443" s="14"/>
      <c r="N1443" s="14"/>
      <c r="O1443" s="14"/>
      <c r="P1443" s="14"/>
      <c r="Q1443" s="14"/>
      <c r="R1443" s="16"/>
      <c r="S1443" s="24"/>
      <c r="T1443" s="25" t="str">
        <f aca="false">IF(A1443="","",E1443+F1443)</f>
        <v/>
      </c>
      <c r="U1443" s="26" t="str">
        <f aca="false">IFERROR(H1443/G1443,"")</f>
        <v/>
      </c>
      <c r="V1443" s="27" t="str">
        <f aca="false">IFERROR(J1443/I1443,"")</f>
        <v/>
      </c>
      <c r="W1443" s="27" t="str">
        <f aca="false">IFERROR(K1443/J1443,"")</f>
        <v/>
      </c>
      <c r="X1443" s="25" t="str">
        <f aca="false">IFERROR(T1443/K1443,"")</f>
        <v/>
      </c>
      <c r="Y1443" s="27" t="str">
        <f aca="false">IFERROR(O1443/K1443,"")</f>
        <v/>
      </c>
      <c r="Z1443" s="27" t="str">
        <f aca="false">IFERROR(P1443/O1443,"")</f>
        <v/>
      </c>
      <c r="AA1443" s="27" t="str">
        <f aca="false">IFERROR(Q1443/P1443,"")</f>
        <v/>
      </c>
      <c r="AB1443" s="25" t="str">
        <f aca="false">IFERROR(T1443/P1443,"")</f>
        <v/>
      </c>
      <c r="AC1443" s="25" t="str">
        <f aca="false">IFERROR(T1443/Q1443,"")</f>
        <v/>
      </c>
      <c r="AD1443" s="25" t="str">
        <f aca="false">IFERROR(R1443/Q1443,"")</f>
        <v/>
      </c>
      <c r="AE1443" s="28" t="str">
        <f aca="false">IFERROR(R1443/T1443,"")</f>
        <v/>
      </c>
      <c r="AF1443" s="29" t="str">
        <f aca="false">IF(A1443="","",IF(OR(O1443&gt;K1443,P1443&gt;O1443,Q1443&gt;P1443,K1443&gt;J1443),"CHECK","OK"))</f>
        <v/>
      </c>
    </row>
    <row r="1444" customFormat="false" ht="15" hidden="false" customHeight="false" outlineLevel="0" collapsed="false">
      <c r="A1444" s="21"/>
      <c r="B1444" s="4"/>
      <c r="C1444" s="4"/>
      <c r="D1444" s="4"/>
      <c r="E1444" s="16"/>
      <c r="F1444" s="16"/>
      <c r="G1444" s="14"/>
      <c r="H1444" s="14"/>
      <c r="I1444" s="14"/>
      <c r="J1444" s="14"/>
      <c r="K1444" s="14"/>
      <c r="L1444" s="14"/>
      <c r="M1444" s="14"/>
      <c r="N1444" s="14"/>
      <c r="O1444" s="14"/>
      <c r="P1444" s="14"/>
      <c r="Q1444" s="14"/>
      <c r="R1444" s="16"/>
      <c r="S1444" s="24"/>
      <c r="T1444" s="25" t="str">
        <f aca="false">IF(A1444="","",E1444+F1444)</f>
        <v/>
      </c>
      <c r="U1444" s="26" t="str">
        <f aca="false">IFERROR(H1444/G1444,"")</f>
        <v/>
      </c>
      <c r="V1444" s="27" t="str">
        <f aca="false">IFERROR(J1444/I1444,"")</f>
        <v/>
      </c>
      <c r="W1444" s="27" t="str">
        <f aca="false">IFERROR(K1444/J1444,"")</f>
        <v/>
      </c>
      <c r="X1444" s="25" t="str">
        <f aca="false">IFERROR(T1444/K1444,"")</f>
        <v/>
      </c>
      <c r="Y1444" s="27" t="str">
        <f aca="false">IFERROR(O1444/K1444,"")</f>
        <v/>
      </c>
      <c r="Z1444" s="27" t="str">
        <f aca="false">IFERROR(P1444/O1444,"")</f>
        <v/>
      </c>
      <c r="AA1444" s="27" t="str">
        <f aca="false">IFERROR(Q1444/P1444,"")</f>
        <v/>
      </c>
      <c r="AB1444" s="25" t="str">
        <f aca="false">IFERROR(T1444/P1444,"")</f>
        <v/>
      </c>
      <c r="AC1444" s="25" t="str">
        <f aca="false">IFERROR(T1444/Q1444,"")</f>
        <v/>
      </c>
      <c r="AD1444" s="25" t="str">
        <f aca="false">IFERROR(R1444/Q1444,"")</f>
        <v/>
      </c>
      <c r="AE1444" s="28" t="str">
        <f aca="false">IFERROR(R1444/T1444,"")</f>
        <v/>
      </c>
      <c r="AF1444" s="29" t="str">
        <f aca="false">IF(A1444="","",IF(OR(O1444&gt;K1444,P1444&gt;O1444,Q1444&gt;P1444,K1444&gt;J1444),"CHECK","OK"))</f>
        <v/>
      </c>
    </row>
    <row r="1445" customFormat="false" ht="15" hidden="false" customHeight="false" outlineLevel="0" collapsed="false">
      <c r="A1445" s="21"/>
      <c r="B1445" s="4"/>
      <c r="C1445" s="4"/>
      <c r="D1445" s="4"/>
      <c r="E1445" s="16"/>
      <c r="F1445" s="16"/>
      <c r="G1445" s="14"/>
      <c r="H1445" s="14"/>
      <c r="I1445" s="14"/>
      <c r="J1445" s="14"/>
      <c r="K1445" s="14"/>
      <c r="L1445" s="14"/>
      <c r="M1445" s="14"/>
      <c r="N1445" s="14"/>
      <c r="O1445" s="14"/>
      <c r="P1445" s="14"/>
      <c r="Q1445" s="14"/>
      <c r="R1445" s="16"/>
      <c r="S1445" s="24"/>
      <c r="T1445" s="25" t="str">
        <f aca="false">IF(A1445="","",E1445+F1445)</f>
        <v/>
      </c>
      <c r="U1445" s="26" t="str">
        <f aca="false">IFERROR(H1445/G1445,"")</f>
        <v/>
      </c>
      <c r="V1445" s="27" t="str">
        <f aca="false">IFERROR(J1445/I1445,"")</f>
        <v/>
      </c>
      <c r="W1445" s="27" t="str">
        <f aca="false">IFERROR(K1445/J1445,"")</f>
        <v/>
      </c>
      <c r="X1445" s="25" t="str">
        <f aca="false">IFERROR(T1445/K1445,"")</f>
        <v/>
      </c>
      <c r="Y1445" s="27" t="str">
        <f aca="false">IFERROR(O1445/K1445,"")</f>
        <v/>
      </c>
      <c r="Z1445" s="27" t="str">
        <f aca="false">IFERROR(P1445/O1445,"")</f>
        <v/>
      </c>
      <c r="AA1445" s="27" t="str">
        <f aca="false">IFERROR(Q1445/P1445,"")</f>
        <v/>
      </c>
      <c r="AB1445" s="25" t="str">
        <f aca="false">IFERROR(T1445/P1445,"")</f>
        <v/>
      </c>
      <c r="AC1445" s="25" t="str">
        <f aca="false">IFERROR(T1445/Q1445,"")</f>
        <v/>
      </c>
      <c r="AD1445" s="25" t="str">
        <f aca="false">IFERROR(R1445/Q1445,"")</f>
        <v/>
      </c>
      <c r="AE1445" s="28" t="str">
        <f aca="false">IFERROR(R1445/T1445,"")</f>
        <v/>
      </c>
      <c r="AF1445" s="29" t="str">
        <f aca="false">IF(A1445="","",IF(OR(O1445&gt;K1445,P1445&gt;O1445,Q1445&gt;P1445,K1445&gt;J1445),"CHECK","OK"))</f>
        <v/>
      </c>
    </row>
    <row r="1446" customFormat="false" ht="15" hidden="false" customHeight="false" outlineLevel="0" collapsed="false">
      <c r="A1446" s="21"/>
      <c r="B1446" s="4"/>
      <c r="C1446" s="4"/>
      <c r="D1446" s="4"/>
      <c r="E1446" s="16"/>
      <c r="F1446" s="16"/>
      <c r="G1446" s="14"/>
      <c r="H1446" s="14"/>
      <c r="I1446" s="14"/>
      <c r="J1446" s="14"/>
      <c r="K1446" s="14"/>
      <c r="L1446" s="14"/>
      <c r="M1446" s="14"/>
      <c r="N1446" s="14"/>
      <c r="O1446" s="14"/>
      <c r="P1446" s="14"/>
      <c r="Q1446" s="14"/>
      <c r="R1446" s="16"/>
      <c r="S1446" s="24"/>
      <c r="T1446" s="25" t="str">
        <f aca="false">IF(A1446="","",E1446+F1446)</f>
        <v/>
      </c>
      <c r="U1446" s="26" t="str">
        <f aca="false">IFERROR(H1446/G1446,"")</f>
        <v/>
      </c>
      <c r="V1446" s="27" t="str">
        <f aca="false">IFERROR(J1446/I1446,"")</f>
        <v/>
      </c>
      <c r="W1446" s="27" t="str">
        <f aca="false">IFERROR(K1446/J1446,"")</f>
        <v/>
      </c>
      <c r="X1446" s="25" t="str">
        <f aca="false">IFERROR(T1446/K1446,"")</f>
        <v/>
      </c>
      <c r="Y1446" s="27" t="str">
        <f aca="false">IFERROR(O1446/K1446,"")</f>
        <v/>
      </c>
      <c r="Z1446" s="27" t="str">
        <f aca="false">IFERROR(P1446/O1446,"")</f>
        <v/>
      </c>
      <c r="AA1446" s="27" t="str">
        <f aca="false">IFERROR(Q1446/P1446,"")</f>
        <v/>
      </c>
      <c r="AB1446" s="25" t="str">
        <f aca="false">IFERROR(T1446/P1446,"")</f>
        <v/>
      </c>
      <c r="AC1446" s="25" t="str">
        <f aca="false">IFERROR(T1446/Q1446,"")</f>
        <v/>
      </c>
      <c r="AD1446" s="25" t="str">
        <f aca="false">IFERROR(R1446/Q1446,"")</f>
        <v/>
      </c>
      <c r="AE1446" s="28" t="str">
        <f aca="false">IFERROR(R1446/T1446,"")</f>
        <v/>
      </c>
      <c r="AF1446" s="29" t="str">
        <f aca="false">IF(A1446="","",IF(OR(O1446&gt;K1446,P1446&gt;O1446,Q1446&gt;P1446,K1446&gt;J1446),"CHECK","OK"))</f>
        <v/>
      </c>
    </row>
    <row r="1447" customFormat="false" ht="15" hidden="false" customHeight="false" outlineLevel="0" collapsed="false">
      <c r="A1447" s="21"/>
      <c r="B1447" s="4"/>
      <c r="C1447" s="4"/>
      <c r="D1447" s="4"/>
      <c r="E1447" s="16"/>
      <c r="F1447" s="16"/>
      <c r="G1447" s="14"/>
      <c r="H1447" s="14"/>
      <c r="I1447" s="14"/>
      <c r="J1447" s="14"/>
      <c r="K1447" s="14"/>
      <c r="L1447" s="14"/>
      <c r="M1447" s="14"/>
      <c r="N1447" s="14"/>
      <c r="O1447" s="14"/>
      <c r="P1447" s="14"/>
      <c r="Q1447" s="14"/>
      <c r="R1447" s="16"/>
      <c r="S1447" s="24"/>
      <c r="T1447" s="25" t="str">
        <f aca="false">IF(A1447="","",E1447+F1447)</f>
        <v/>
      </c>
      <c r="U1447" s="26" t="str">
        <f aca="false">IFERROR(H1447/G1447,"")</f>
        <v/>
      </c>
      <c r="V1447" s="27" t="str">
        <f aca="false">IFERROR(J1447/I1447,"")</f>
        <v/>
      </c>
      <c r="W1447" s="27" t="str">
        <f aca="false">IFERROR(K1447/J1447,"")</f>
        <v/>
      </c>
      <c r="X1447" s="25" t="str">
        <f aca="false">IFERROR(T1447/K1447,"")</f>
        <v/>
      </c>
      <c r="Y1447" s="27" t="str">
        <f aca="false">IFERROR(O1447/K1447,"")</f>
        <v/>
      </c>
      <c r="Z1447" s="27" t="str">
        <f aca="false">IFERROR(P1447/O1447,"")</f>
        <v/>
      </c>
      <c r="AA1447" s="27" t="str">
        <f aca="false">IFERROR(Q1447/P1447,"")</f>
        <v/>
      </c>
      <c r="AB1447" s="25" t="str">
        <f aca="false">IFERROR(T1447/P1447,"")</f>
        <v/>
      </c>
      <c r="AC1447" s="25" t="str">
        <f aca="false">IFERROR(T1447/Q1447,"")</f>
        <v/>
      </c>
      <c r="AD1447" s="25" t="str">
        <f aca="false">IFERROR(R1447/Q1447,"")</f>
        <v/>
      </c>
      <c r="AE1447" s="28" t="str">
        <f aca="false">IFERROR(R1447/T1447,"")</f>
        <v/>
      </c>
      <c r="AF1447" s="29" t="str">
        <f aca="false">IF(A1447="","",IF(OR(O1447&gt;K1447,P1447&gt;O1447,Q1447&gt;P1447,K1447&gt;J1447),"CHECK","OK"))</f>
        <v/>
      </c>
    </row>
    <row r="1448" customFormat="false" ht="15" hidden="false" customHeight="false" outlineLevel="0" collapsed="false">
      <c r="A1448" s="21"/>
      <c r="B1448" s="4"/>
      <c r="C1448" s="4"/>
      <c r="D1448" s="4"/>
      <c r="E1448" s="16"/>
      <c r="F1448" s="16"/>
      <c r="G1448" s="14"/>
      <c r="H1448" s="14"/>
      <c r="I1448" s="14"/>
      <c r="J1448" s="14"/>
      <c r="K1448" s="14"/>
      <c r="L1448" s="14"/>
      <c r="M1448" s="14"/>
      <c r="N1448" s="14"/>
      <c r="O1448" s="14"/>
      <c r="P1448" s="14"/>
      <c r="Q1448" s="14"/>
      <c r="R1448" s="16"/>
      <c r="S1448" s="24"/>
      <c r="T1448" s="25" t="str">
        <f aca="false">IF(A1448="","",E1448+F1448)</f>
        <v/>
      </c>
      <c r="U1448" s="26" t="str">
        <f aca="false">IFERROR(H1448/G1448,"")</f>
        <v/>
      </c>
      <c r="V1448" s="27" t="str">
        <f aca="false">IFERROR(J1448/I1448,"")</f>
        <v/>
      </c>
      <c r="W1448" s="27" t="str">
        <f aca="false">IFERROR(K1448/J1448,"")</f>
        <v/>
      </c>
      <c r="X1448" s="25" t="str">
        <f aca="false">IFERROR(T1448/K1448,"")</f>
        <v/>
      </c>
      <c r="Y1448" s="27" t="str">
        <f aca="false">IFERROR(O1448/K1448,"")</f>
        <v/>
      </c>
      <c r="Z1448" s="27" t="str">
        <f aca="false">IFERROR(P1448/O1448,"")</f>
        <v/>
      </c>
      <c r="AA1448" s="27" t="str">
        <f aca="false">IFERROR(Q1448/P1448,"")</f>
        <v/>
      </c>
      <c r="AB1448" s="25" t="str">
        <f aca="false">IFERROR(T1448/P1448,"")</f>
        <v/>
      </c>
      <c r="AC1448" s="25" t="str">
        <f aca="false">IFERROR(T1448/Q1448,"")</f>
        <v/>
      </c>
      <c r="AD1448" s="25" t="str">
        <f aca="false">IFERROR(R1448/Q1448,"")</f>
        <v/>
      </c>
      <c r="AE1448" s="28" t="str">
        <f aca="false">IFERROR(R1448/T1448,"")</f>
        <v/>
      </c>
      <c r="AF1448" s="29" t="str">
        <f aca="false">IF(A1448="","",IF(OR(O1448&gt;K1448,P1448&gt;O1448,Q1448&gt;P1448,K1448&gt;J1448),"CHECK","OK"))</f>
        <v/>
      </c>
    </row>
    <row r="1449" customFormat="false" ht="15" hidden="false" customHeight="false" outlineLevel="0" collapsed="false">
      <c r="A1449" s="21"/>
      <c r="B1449" s="4"/>
      <c r="C1449" s="4"/>
      <c r="D1449" s="4"/>
      <c r="E1449" s="16"/>
      <c r="F1449" s="16"/>
      <c r="G1449" s="14"/>
      <c r="H1449" s="14"/>
      <c r="I1449" s="14"/>
      <c r="J1449" s="14"/>
      <c r="K1449" s="14"/>
      <c r="L1449" s="14"/>
      <c r="M1449" s="14"/>
      <c r="N1449" s="14"/>
      <c r="O1449" s="14"/>
      <c r="P1449" s="14"/>
      <c r="Q1449" s="14"/>
      <c r="R1449" s="16"/>
      <c r="S1449" s="24"/>
      <c r="T1449" s="25" t="str">
        <f aca="false">IF(A1449="","",E1449+F1449)</f>
        <v/>
      </c>
      <c r="U1449" s="26" t="str">
        <f aca="false">IFERROR(H1449/G1449,"")</f>
        <v/>
      </c>
      <c r="V1449" s="27" t="str">
        <f aca="false">IFERROR(J1449/I1449,"")</f>
        <v/>
      </c>
      <c r="W1449" s="27" t="str">
        <f aca="false">IFERROR(K1449/J1449,"")</f>
        <v/>
      </c>
      <c r="X1449" s="25" t="str">
        <f aca="false">IFERROR(T1449/K1449,"")</f>
        <v/>
      </c>
      <c r="Y1449" s="27" t="str">
        <f aca="false">IFERROR(O1449/K1449,"")</f>
        <v/>
      </c>
      <c r="Z1449" s="27" t="str">
        <f aca="false">IFERROR(P1449/O1449,"")</f>
        <v/>
      </c>
      <c r="AA1449" s="27" t="str">
        <f aca="false">IFERROR(Q1449/P1449,"")</f>
        <v/>
      </c>
      <c r="AB1449" s="25" t="str">
        <f aca="false">IFERROR(T1449/P1449,"")</f>
        <v/>
      </c>
      <c r="AC1449" s="25" t="str">
        <f aca="false">IFERROR(T1449/Q1449,"")</f>
        <v/>
      </c>
      <c r="AD1449" s="25" t="str">
        <f aca="false">IFERROR(R1449/Q1449,"")</f>
        <v/>
      </c>
      <c r="AE1449" s="28" t="str">
        <f aca="false">IFERROR(R1449/T1449,"")</f>
        <v/>
      </c>
      <c r="AF1449" s="29" t="str">
        <f aca="false">IF(A1449="","",IF(OR(O1449&gt;K1449,P1449&gt;O1449,Q1449&gt;P1449,K1449&gt;J1449),"CHECK","OK"))</f>
        <v/>
      </c>
    </row>
    <row r="1450" customFormat="false" ht="15" hidden="false" customHeight="false" outlineLevel="0" collapsed="false">
      <c r="A1450" s="21"/>
      <c r="B1450" s="4"/>
      <c r="C1450" s="4"/>
      <c r="D1450" s="4"/>
      <c r="E1450" s="16"/>
      <c r="F1450" s="16"/>
      <c r="G1450" s="14"/>
      <c r="H1450" s="14"/>
      <c r="I1450" s="14"/>
      <c r="J1450" s="14"/>
      <c r="K1450" s="14"/>
      <c r="L1450" s="14"/>
      <c r="M1450" s="14"/>
      <c r="N1450" s="14"/>
      <c r="O1450" s="14"/>
      <c r="P1450" s="14"/>
      <c r="Q1450" s="14"/>
      <c r="R1450" s="16"/>
      <c r="S1450" s="24"/>
      <c r="T1450" s="25" t="str">
        <f aca="false">IF(A1450="","",E1450+F1450)</f>
        <v/>
      </c>
      <c r="U1450" s="26" t="str">
        <f aca="false">IFERROR(H1450/G1450,"")</f>
        <v/>
      </c>
      <c r="V1450" s="27" t="str">
        <f aca="false">IFERROR(J1450/I1450,"")</f>
        <v/>
      </c>
      <c r="W1450" s="27" t="str">
        <f aca="false">IFERROR(K1450/J1450,"")</f>
        <v/>
      </c>
      <c r="X1450" s="25" t="str">
        <f aca="false">IFERROR(T1450/K1450,"")</f>
        <v/>
      </c>
      <c r="Y1450" s="27" t="str">
        <f aca="false">IFERROR(O1450/K1450,"")</f>
        <v/>
      </c>
      <c r="Z1450" s="27" t="str">
        <f aca="false">IFERROR(P1450/O1450,"")</f>
        <v/>
      </c>
      <c r="AA1450" s="27" t="str">
        <f aca="false">IFERROR(Q1450/P1450,"")</f>
        <v/>
      </c>
      <c r="AB1450" s="25" t="str">
        <f aca="false">IFERROR(T1450/P1450,"")</f>
        <v/>
      </c>
      <c r="AC1450" s="25" t="str">
        <f aca="false">IFERROR(T1450/Q1450,"")</f>
        <v/>
      </c>
      <c r="AD1450" s="25" t="str">
        <f aca="false">IFERROR(R1450/Q1450,"")</f>
        <v/>
      </c>
      <c r="AE1450" s="28" t="str">
        <f aca="false">IFERROR(R1450/T1450,"")</f>
        <v/>
      </c>
      <c r="AF1450" s="29" t="str">
        <f aca="false">IF(A1450="","",IF(OR(O1450&gt;K1450,P1450&gt;O1450,Q1450&gt;P1450,K1450&gt;J1450),"CHECK","OK"))</f>
        <v/>
      </c>
    </row>
    <row r="1451" customFormat="false" ht="15" hidden="false" customHeight="false" outlineLevel="0" collapsed="false">
      <c r="A1451" s="21"/>
      <c r="B1451" s="4"/>
      <c r="C1451" s="4"/>
      <c r="D1451" s="4"/>
      <c r="E1451" s="16"/>
      <c r="F1451" s="16"/>
      <c r="G1451" s="14"/>
      <c r="H1451" s="14"/>
      <c r="I1451" s="14"/>
      <c r="J1451" s="14"/>
      <c r="K1451" s="14"/>
      <c r="L1451" s="14"/>
      <c r="M1451" s="14"/>
      <c r="N1451" s="14"/>
      <c r="O1451" s="14"/>
      <c r="P1451" s="14"/>
      <c r="Q1451" s="14"/>
      <c r="R1451" s="16"/>
      <c r="S1451" s="24"/>
      <c r="T1451" s="25" t="str">
        <f aca="false">IF(A1451="","",E1451+F1451)</f>
        <v/>
      </c>
      <c r="U1451" s="26" t="str">
        <f aca="false">IFERROR(H1451/G1451,"")</f>
        <v/>
      </c>
      <c r="V1451" s="27" t="str">
        <f aca="false">IFERROR(J1451/I1451,"")</f>
        <v/>
      </c>
      <c r="W1451" s="27" t="str">
        <f aca="false">IFERROR(K1451/J1451,"")</f>
        <v/>
      </c>
      <c r="X1451" s="25" t="str">
        <f aca="false">IFERROR(T1451/K1451,"")</f>
        <v/>
      </c>
      <c r="Y1451" s="27" t="str">
        <f aca="false">IFERROR(O1451/K1451,"")</f>
        <v/>
      </c>
      <c r="Z1451" s="27" t="str">
        <f aca="false">IFERROR(P1451/O1451,"")</f>
        <v/>
      </c>
      <c r="AA1451" s="27" t="str">
        <f aca="false">IFERROR(Q1451/P1451,"")</f>
        <v/>
      </c>
      <c r="AB1451" s="25" t="str">
        <f aca="false">IFERROR(T1451/P1451,"")</f>
        <v/>
      </c>
      <c r="AC1451" s="25" t="str">
        <f aca="false">IFERROR(T1451/Q1451,"")</f>
        <v/>
      </c>
      <c r="AD1451" s="25" t="str">
        <f aca="false">IFERROR(R1451/Q1451,"")</f>
        <v/>
      </c>
      <c r="AE1451" s="28" t="str">
        <f aca="false">IFERROR(R1451/T1451,"")</f>
        <v/>
      </c>
      <c r="AF1451" s="29" t="str">
        <f aca="false">IF(A1451="","",IF(OR(O1451&gt;K1451,P1451&gt;O1451,Q1451&gt;P1451,K1451&gt;J1451),"CHECK","OK"))</f>
        <v/>
      </c>
    </row>
    <row r="1452" customFormat="false" ht="15" hidden="false" customHeight="false" outlineLevel="0" collapsed="false">
      <c r="A1452" s="21"/>
      <c r="B1452" s="4"/>
      <c r="C1452" s="4"/>
      <c r="D1452" s="4"/>
      <c r="E1452" s="16"/>
      <c r="F1452" s="16"/>
      <c r="G1452" s="14"/>
      <c r="H1452" s="14"/>
      <c r="I1452" s="14"/>
      <c r="J1452" s="14"/>
      <c r="K1452" s="14"/>
      <c r="L1452" s="14"/>
      <c r="M1452" s="14"/>
      <c r="N1452" s="14"/>
      <c r="O1452" s="14"/>
      <c r="P1452" s="14"/>
      <c r="Q1452" s="14"/>
      <c r="R1452" s="16"/>
      <c r="S1452" s="24"/>
      <c r="T1452" s="25" t="str">
        <f aca="false">IF(A1452="","",E1452+F1452)</f>
        <v/>
      </c>
      <c r="U1452" s="26" t="str">
        <f aca="false">IFERROR(H1452/G1452,"")</f>
        <v/>
      </c>
      <c r="V1452" s="27" t="str">
        <f aca="false">IFERROR(J1452/I1452,"")</f>
        <v/>
      </c>
      <c r="W1452" s="27" t="str">
        <f aca="false">IFERROR(K1452/J1452,"")</f>
        <v/>
      </c>
      <c r="X1452" s="25" t="str">
        <f aca="false">IFERROR(T1452/K1452,"")</f>
        <v/>
      </c>
      <c r="Y1452" s="27" t="str">
        <f aca="false">IFERROR(O1452/K1452,"")</f>
        <v/>
      </c>
      <c r="Z1452" s="27" t="str">
        <f aca="false">IFERROR(P1452/O1452,"")</f>
        <v/>
      </c>
      <c r="AA1452" s="27" t="str">
        <f aca="false">IFERROR(Q1452/P1452,"")</f>
        <v/>
      </c>
      <c r="AB1452" s="25" t="str">
        <f aca="false">IFERROR(T1452/P1452,"")</f>
        <v/>
      </c>
      <c r="AC1452" s="25" t="str">
        <f aca="false">IFERROR(T1452/Q1452,"")</f>
        <v/>
      </c>
      <c r="AD1452" s="25" t="str">
        <f aca="false">IFERROR(R1452/Q1452,"")</f>
        <v/>
      </c>
      <c r="AE1452" s="28" t="str">
        <f aca="false">IFERROR(R1452/T1452,"")</f>
        <v/>
      </c>
      <c r="AF1452" s="29" t="str">
        <f aca="false">IF(A1452="","",IF(OR(O1452&gt;K1452,P1452&gt;O1452,Q1452&gt;P1452,K1452&gt;J1452),"CHECK","OK"))</f>
        <v/>
      </c>
    </row>
    <row r="1453" customFormat="false" ht="15" hidden="false" customHeight="false" outlineLevel="0" collapsed="false">
      <c r="A1453" s="21"/>
      <c r="B1453" s="4"/>
      <c r="C1453" s="4"/>
      <c r="D1453" s="4"/>
      <c r="E1453" s="16"/>
      <c r="F1453" s="16"/>
      <c r="G1453" s="14"/>
      <c r="H1453" s="14"/>
      <c r="I1453" s="14"/>
      <c r="J1453" s="14"/>
      <c r="K1453" s="14"/>
      <c r="L1453" s="14"/>
      <c r="M1453" s="14"/>
      <c r="N1453" s="14"/>
      <c r="O1453" s="14"/>
      <c r="P1453" s="14"/>
      <c r="Q1453" s="14"/>
      <c r="R1453" s="16"/>
      <c r="S1453" s="24"/>
      <c r="T1453" s="25" t="str">
        <f aca="false">IF(A1453="","",E1453+F1453)</f>
        <v/>
      </c>
      <c r="U1453" s="26" t="str">
        <f aca="false">IFERROR(H1453/G1453,"")</f>
        <v/>
      </c>
      <c r="V1453" s="27" t="str">
        <f aca="false">IFERROR(J1453/I1453,"")</f>
        <v/>
      </c>
      <c r="W1453" s="27" t="str">
        <f aca="false">IFERROR(K1453/J1453,"")</f>
        <v/>
      </c>
      <c r="X1453" s="25" t="str">
        <f aca="false">IFERROR(T1453/K1453,"")</f>
        <v/>
      </c>
      <c r="Y1453" s="27" t="str">
        <f aca="false">IFERROR(O1453/K1453,"")</f>
        <v/>
      </c>
      <c r="Z1453" s="27" t="str">
        <f aca="false">IFERROR(P1453/O1453,"")</f>
        <v/>
      </c>
      <c r="AA1453" s="27" t="str">
        <f aca="false">IFERROR(Q1453/P1453,"")</f>
        <v/>
      </c>
      <c r="AB1453" s="25" t="str">
        <f aca="false">IFERROR(T1453/P1453,"")</f>
        <v/>
      </c>
      <c r="AC1453" s="25" t="str">
        <f aca="false">IFERROR(T1453/Q1453,"")</f>
        <v/>
      </c>
      <c r="AD1453" s="25" t="str">
        <f aca="false">IFERROR(R1453/Q1453,"")</f>
        <v/>
      </c>
      <c r="AE1453" s="28" t="str">
        <f aca="false">IFERROR(R1453/T1453,"")</f>
        <v/>
      </c>
      <c r="AF1453" s="29" t="str">
        <f aca="false">IF(A1453="","",IF(OR(O1453&gt;K1453,P1453&gt;O1453,Q1453&gt;P1453,K1453&gt;J1453),"CHECK","OK"))</f>
        <v/>
      </c>
    </row>
    <row r="1454" customFormat="false" ht="15" hidden="false" customHeight="false" outlineLevel="0" collapsed="false">
      <c r="A1454" s="21"/>
      <c r="B1454" s="4"/>
      <c r="C1454" s="4"/>
      <c r="D1454" s="4"/>
      <c r="E1454" s="16"/>
      <c r="F1454" s="16"/>
      <c r="G1454" s="14"/>
      <c r="H1454" s="14"/>
      <c r="I1454" s="14"/>
      <c r="J1454" s="14"/>
      <c r="K1454" s="14"/>
      <c r="L1454" s="14"/>
      <c r="M1454" s="14"/>
      <c r="N1454" s="14"/>
      <c r="O1454" s="14"/>
      <c r="P1454" s="14"/>
      <c r="Q1454" s="14"/>
      <c r="R1454" s="16"/>
      <c r="S1454" s="24"/>
      <c r="T1454" s="25" t="str">
        <f aca="false">IF(A1454="","",E1454+F1454)</f>
        <v/>
      </c>
      <c r="U1454" s="26" t="str">
        <f aca="false">IFERROR(H1454/G1454,"")</f>
        <v/>
      </c>
      <c r="V1454" s="27" t="str">
        <f aca="false">IFERROR(J1454/I1454,"")</f>
        <v/>
      </c>
      <c r="W1454" s="27" t="str">
        <f aca="false">IFERROR(K1454/J1454,"")</f>
        <v/>
      </c>
      <c r="X1454" s="25" t="str">
        <f aca="false">IFERROR(T1454/K1454,"")</f>
        <v/>
      </c>
      <c r="Y1454" s="27" t="str">
        <f aca="false">IFERROR(O1454/K1454,"")</f>
        <v/>
      </c>
      <c r="Z1454" s="27" t="str">
        <f aca="false">IFERROR(P1454/O1454,"")</f>
        <v/>
      </c>
      <c r="AA1454" s="27" t="str">
        <f aca="false">IFERROR(Q1454/P1454,"")</f>
        <v/>
      </c>
      <c r="AB1454" s="25" t="str">
        <f aca="false">IFERROR(T1454/P1454,"")</f>
        <v/>
      </c>
      <c r="AC1454" s="25" t="str">
        <f aca="false">IFERROR(T1454/Q1454,"")</f>
        <v/>
      </c>
      <c r="AD1454" s="25" t="str">
        <f aca="false">IFERROR(R1454/Q1454,"")</f>
        <v/>
      </c>
      <c r="AE1454" s="28" t="str">
        <f aca="false">IFERROR(R1454/T1454,"")</f>
        <v/>
      </c>
      <c r="AF1454" s="29" t="str">
        <f aca="false">IF(A1454="","",IF(OR(O1454&gt;K1454,P1454&gt;O1454,Q1454&gt;P1454,K1454&gt;J1454),"CHECK","OK"))</f>
        <v/>
      </c>
    </row>
    <row r="1455" customFormat="false" ht="15" hidden="false" customHeight="false" outlineLevel="0" collapsed="false">
      <c r="A1455" s="21"/>
      <c r="B1455" s="4"/>
      <c r="C1455" s="4"/>
      <c r="D1455" s="4"/>
      <c r="E1455" s="16"/>
      <c r="F1455" s="16"/>
      <c r="G1455" s="14"/>
      <c r="H1455" s="14"/>
      <c r="I1455" s="14"/>
      <c r="J1455" s="14"/>
      <c r="K1455" s="14"/>
      <c r="L1455" s="14"/>
      <c r="M1455" s="14"/>
      <c r="N1455" s="14"/>
      <c r="O1455" s="14"/>
      <c r="P1455" s="14"/>
      <c r="Q1455" s="14"/>
      <c r="R1455" s="16"/>
      <c r="S1455" s="24"/>
      <c r="T1455" s="25" t="str">
        <f aca="false">IF(A1455="","",E1455+F1455)</f>
        <v/>
      </c>
      <c r="U1455" s="26" t="str">
        <f aca="false">IFERROR(H1455/G1455,"")</f>
        <v/>
      </c>
      <c r="V1455" s="27" t="str">
        <f aca="false">IFERROR(J1455/I1455,"")</f>
        <v/>
      </c>
      <c r="W1455" s="27" t="str">
        <f aca="false">IFERROR(K1455/J1455,"")</f>
        <v/>
      </c>
      <c r="X1455" s="25" t="str">
        <f aca="false">IFERROR(T1455/K1455,"")</f>
        <v/>
      </c>
      <c r="Y1455" s="27" t="str">
        <f aca="false">IFERROR(O1455/K1455,"")</f>
        <v/>
      </c>
      <c r="Z1455" s="27" t="str">
        <f aca="false">IFERROR(P1455/O1455,"")</f>
        <v/>
      </c>
      <c r="AA1455" s="27" t="str">
        <f aca="false">IFERROR(Q1455/P1455,"")</f>
        <v/>
      </c>
      <c r="AB1455" s="25" t="str">
        <f aca="false">IFERROR(T1455/P1455,"")</f>
        <v/>
      </c>
      <c r="AC1455" s="25" t="str">
        <f aca="false">IFERROR(T1455/Q1455,"")</f>
        <v/>
      </c>
      <c r="AD1455" s="25" t="str">
        <f aca="false">IFERROR(R1455/Q1455,"")</f>
        <v/>
      </c>
      <c r="AE1455" s="28" t="str">
        <f aca="false">IFERROR(R1455/T1455,"")</f>
        <v/>
      </c>
      <c r="AF1455" s="29" t="str">
        <f aca="false">IF(A1455="","",IF(OR(O1455&gt;K1455,P1455&gt;O1455,Q1455&gt;P1455,K1455&gt;J1455),"CHECK","OK"))</f>
        <v/>
      </c>
    </row>
    <row r="1456" customFormat="false" ht="15" hidden="false" customHeight="false" outlineLevel="0" collapsed="false">
      <c r="A1456" s="21"/>
      <c r="B1456" s="4"/>
      <c r="C1456" s="4"/>
      <c r="D1456" s="4"/>
      <c r="E1456" s="16"/>
      <c r="F1456" s="16"/>
      <c r="G1456" s="14"/>
      <c r="H1456" s="14"/>
      <c r="I1456" s="14"/>
      <c r="J1456" s="14"/>
      <c r="K1456" s="14"/>
      <c r="L1456" s="14"/>
      <c r="M1456" s="14"/>
      <c r="N1456" s="14"/>
      <c r="O1456" s="14"/>
      <c r="P1456" s="14"/>
      <c r="Q1456" s="14"/>
      <c r="R1456" s="16"/>
      <c r="S1456" s="24"/>
      <c r="T1456" s="25" t="str">
        <f aca="false">IF(A1456="","",E1456+F1456)</f>
        <v/>
      </c>
      <c r="U1456" s="26" t="str">
        <f aca="false">IFERROR(H1456/G1456,"")</f>
        <v/>
      </c>
      <c r="V1456" s="27" t="str">
        <f aca="false">IFERROR(J1456/I1456,"")</f>
        <v/>
      </c>
      <c r="W1456" s="27" t="str">
        <f aca="false">IFERROR(K1456/J1456,"")</f>
        <v/>
      </c>
      <c r="X1456" s="25" t="str">
        <f aca="false">IFERROR(T1456/K1456,"")</f>
        <v/>
      </c>
      <c r="Y1456" s="27" t="str">
        <f aca="false">IFERROR(O1456/K1456,"")</f>
        <v/>
      </c>
      <c r="Z1456" s="27" t="str">
        <f aca="false">IFERROR(P1456/O1456,"")</f>
        <v/>
      </c>
      <c r="AA1456" s="27" t="str">
        <f aca="false">IFERROR(Q1456/P1456,"")</f>
        <v/>
      </c>
      <c r="AB1456" s="25" t="str">
        <f aca="false">IFERROR(T1456/P1456,"")</f>
        <v/>
      </c>
      <c r="AC1456" s="25" t="str">
        <f aca="false">IFERROR(T1456/Q1456,"")</f>
        <v/>
      </c>
      <c r="AD1456" s="25" t="str">
        <f aca="false">IFERROR(R1456/Q1456,"")</f>
        <v/>
      </c>
      <c r="AE1456" s="28" t="str">
        <f aca="false">IFERROR(R1456/T1456,"")</f>
        <v/>
      </c>
      <c r="AF1456" s="29" t="str">
        <f aca="false">IF(A1456="","",IF(OR(O1456&gt;K1456,P1456&gt;O1456,Q1456&gt;P1456,K1456&gt;J1456),"CHECK","OK"))</f>
        <v/>
      </c>
    </row>
    <row r="1457" customFormat="false" ht="15" hidden="false" customHeight="false" outlineLevel="0" collapsed="false">
      <c r="A1457" s="21"/>
      <c r="B1457" s="4"/>
      <c r="C1457" s="4"/>
      <c r="D1457" s="4"/>
      <c r="E1457" s="16"/>
      <c r="F1457" s="16"/>
      <c r="G1457" s="14"/>
      <c r="H1457" s="14"/>
      <c r="I1457" s="14"/>
      <c r="J1457" s="14"/>
      <c r="K1457" s="14"/>
      <c r="L1457" s="14"/>
      <c r="M1457" s="14"/>
      <c r="N1457" s="14"/>
      <c r="O1457" s="14"/>
      <c r="P1457" s="14"/>
      <c r="Q1457" s="14"/>
      <c r="R1457" s="16"/>
      <c r="S1457" s="24"/>
      <c r="T1457" s="25" t="str">
        <f aca="false">IF(A1457="","",E1457+F1457)</f>
        <v/>
      </c>
      <c r="U1457" s="26" t="str">
        <f aca="false">IFERROR(H1457/G1457,"")</f>
        <v/>
      </c>
      <c r="V1457" s="27" t="str">
        <f aca="false">IFERROR(J1457/I1457,"")</f>
        <v/>
      </c>
      <c r="W1457" s="27" t="str">
        <f aca="false">IFERROR(K1457/J1457,"")</f>
        <v/>
      </c>
      <c r="X1457" s="25" t="str">
        <f aca="false">IFERROR(T1457/K1457,"")</f>
        <v/>
      </c>
      <c r="Y1457" s="27" t="str">
        <f aca="false">IFERROR(O1457/K1457,"")</f>
        <v/>
      </c>
      <c r="Z1457" s="27" t="str">
        <f aca="false">IFERROR(P1457/O1457,"")</f>
        <v/>
      </c>
      <c r="AA1457" s="27" t="str">
        <f aca="false">IFERROR(Q1457/P1457,"")</f>
        <v/>
      </c>
      <c r="AB1457" s="25" t="str">
        <f aca="false">IFERROR(T1457/P1457,"")</f>
        <v/>
      </c>
      <c r="AC1457" s="25" t="str">
        <f aca="false">IFERROR(T1457/Q1457,"")</f>
        <v/>
      </c>
      <c r="AD1457" s="25" t="str">
        <f aca="false">IFERROR(R1457/Q1457,"")</f>
        <v/>
      </c>
      <c r="AE1457" s="28" t="str">
        <f aca="false">IFERROR(R1457/T1457,"")</f>
        <v/>
      </c>
      <c r="AF1457" s="29" t="str">
        <f aca="false">IF(A1457="","",IF(OR(O1457&gt;K1457,P1457&gt;O1457,Q1457&gt;P1457,K1457&gt;J1457),"CHECK","OK"))</f>
        <v/>
      </c>
    </row>
    <row r="1458" customFormat="false" ht="15" hidden="false" customHeight="false" outlineLevel="0" collapsed="false">
      <c r="A1458" s="21"/>
      <c r="B1458" s="4"/>
      <c r="C1458" s="4"/>
      <c r="D1458" s="4"/>
      <c r="E1458" s="16"/>
      <c r="F1458" s="16"/>
      <c r="G1458" s="14"/>
      <c r="H1458" s="14"/>
      <c r="I1458" s="14"/>
      <c r="J1458" s="14"/>
      <c r="K1458" s="14"/>
      <c r="L1458" s="14"/>
      <c r="M1458" s="14"/>
      <c r="N1458" s="14"/>
      <c r="O1458" s="14"/>
      <c r="P1458" s="14"/>
      <c r="Q1458" s="14"/>
      <c r="R1458" s="16"/>
      <c r="S1458" s="24"/>
      <c r="T1458" s="25" t="str">
        <f aca="false">IF(A1458="","",E1458+F1458)</f>
        <v/>
      </c>
      <c r="U1458" s="26" t="str">
        <f aca="false">IFERROR(H1458/G1458,"")</f>
        <v/>
      </c>
      <c r="V1458" s="27" t="str">
        <f aca="false">IFERROR(J1458/I1458,"")</f>
        <v/>
      </c>
      <c r="W1458" s="27" t="str">
        <f aca="false">IFERROR(K1458/J1458,"")</f>
        <v/>
      </c>
      <c r="X1458" s="25" t="str">
        <f aca="false">IFERROR(T1458/K1458,"")</f>
        <v/>
      </c>
      <c r="Y1458" s="27" t="str">
        <f aca="false">IFERROR(O1458/K1458,"")</f>
        <v/>
      </c>
      <c r="Z1458" s="27" t="str">
        <f aca="false">IFERROR(P1458/O1458,"")</f>
        <v/>
      </c>
      <c r="AA1458" s="27" t="str">
        <f aca="false">IFERROR(Q1458/P1458,"")</f>
        <v/>
      </c>
      <c r="AB1458" s="25" t="str">
        <f aca="false">IFERROR(T1458/P1458,"")</f>
        <v/>
      </c>
      <c r="AC1458" s="25" t="str">
        <f aca="false">IFERROR(T1458/Q1458,"")</f>
        <v/>
      </c>
      <c r="AD1458" s="25" t="str">
        <f aca="false">IFERROR(R1458/Q1458,"")</f>
        <v/>
      </c>
      <c r="AE1458" s="28" t="str">
        <f aca="false">IFERROR(R1458/T1458,"")</f>
        <v/>
      </c>
      <c r="AF1458" s="29" t="str">
        <f aca="false">IF(A1458="","",IF(OR(O1458&gt;K1458,P1458&gt;O1458,Q1458&gt;P1458,K1458&gt;J1458),"CHECK","OK"))</f>
        <v/>
      </c>
    </row>
    <row r="1459" customFormat="false" ht="15" hidden="false" customHeight="false" outlineLevel="0" collapsed="false">
      <c r="A1459" s="21"/>
      <c r="B1459" s="4"/>
      <c r="C1459" s="4"/>
      <c r="D1459" s="4"/>
      <c r="E1459" s="16"/>
      <c r="F1459" s="16"/>
      <c r="G1459" s="14"/>
      <c r="H1459" s="14"/>
      <c r="I1459" s="14"/>
      <c r="J1459" s="14"/>
      <c r="K1459" s="14"/>
      <c r="L1459" s="14"/>
      <c r="M1459" s="14"/>
      <c r="N1459" s="14"/>
      <c r="O1459" s="14"/>
      <c r="P1459" s="14"/>
      <c r="Q1459" s="14"/>
      <c r="R1459" s="16"/>
      <c r="S1459" s="24"/>
      <c r="T1459" s="25" t="str">
        <f aca="false">IF(A1459="","",E1459+F1459)</f>
        <v/>
      </c>
      <c r="U1459" s="26" t="str">
        <f aca="false">IFERROR(H1459/G1459,"")</f>
        <v/>
      </c>
      <c r="V1459" s="27" t="str">
        <f aca="false">IFERROR(J1459/I1459,"")</f>
        <v/>
      </c>
      <c r="W1459" s="27" t="str">
        <f aca="false">IFERROR(K1459/J1459,"")</f>
        <v/>
      </c>
      <c r="X1459" s="25" t="str">
        <f aca="false">IFERROR(T1459/K1459,"")</f>
        <v/>
      </c>
      <c r="Y1459" s="27" t="str">
        <f aca="false">IFERROR(O1459/K1459,"")</f>
        <v/>
      </c>
      <c r="Z1459" s="27" t="str">
        <f aca="false">IFERROR(P1459/O1459,"")</f>
        <v/>
      </c>
      <c r="AA1459" s="27" t="str">
        <f aca="false">IFERROR(Q1459/P1459,"")</f>
        <v/>
      </c>
      <c r="AB1459" s="25" t="str">
        <f aca="false">IFERROR(T1459/P1459,"")</f>
        <v/>
      </c>
      <c r="AC1459" s="25" t="str">
        <f aca="false">IFERROR(T1459/Q1459,"")</f>
        <v/>
      </c>
      <c r="AD1459" s="25" t="str">
        <f aca="false">IFERROR(R1459/Q1459,"")</f>
        <v/>
      </c>
      <c r="AE1459" s="28" t="str">
        <f aca="false">IFERROR(R1459/T1459,"")</f>
        <v/>
      </c>
      <c r="AF1459" s="29" t="str">
        <f aca="false">IF(A1459="","",IF(OR(O1459&gt;K1459,P1459&gt;O1459,Q1459&gt;P1459,K1459&gt;J1459),"CHECK","OK"))</f>
        <v/>
      </c>
    </row>
    <row r="1460" customFormat="false" ht="15" hidden="false" customHeight="false" outlineLevel="0" collapsed="false">
      <c r="A1460" s="21"/>
      <c r="B1460" s="4"/>
      <c r="C1460" s="4"/>
      <c r="D1460" s="4"/>
      <c r="E1460" s="16"/>
      <c r="F1460" s="16"/>
      <c r="G1460" s="14"/>
      <c r="H1460" s="14"/>
      <c r="I1460" s="14"/>
      <c r="J1460" s="14"/>
      <c r="K1460" s="14"/>
      <c r="L1460" s="14"/>
      <c r="M1460" s="14"/>
      <c r="N1460" s="14"/>
      <c r="O1460" s="14"/>
      <c r="P1460" s="14"/>
      <c r="Q1460" s="14"/>
      <c r="R1460" s="16"/>
      <c r="S1460" s="24"/>
      <c r="T1460" s="25" t="str">
        <f aca="false">IF(A1460="","",E1460+F1460)</f>
        <v/>
      </c>
      <c r="U1460" s="26" t="str">
        <f aca="false">IFERROR(H1460/G1460,"")</f>
        <v/>
      </c>
      <c r="V1460" s="27" t="str">
        <f aca="false">IFERROR(J1460/I1460,"")</f>
        <v/>
      </c>
      <c r="W1460" s="27" t="str">
        <f aca="false">IFERROR(K1460/J1460,"")</f>
        <v/>
      </c>
      <c r="X1460" s="25" t="str">
        <f aca="false">IFERROR(T1460/K1460,"")</f>
        <v/>
      </c>
      <c r="Y1460" s="27" t="str">
        <f aca="false">IFERROR(O1460/K1460,"")</f>
        <v/>
      </c>
      <c r="Z1460" s="27" t="str">
        <f aca="false">IFERROR(P1460/O1460,"")</f>
        <v/>
      </c>
      <c r="AA1460" s="27" t="str">
        <f aca="false">IFERROR(Q1460/P1460,"")</f>
        <v/>
      </c>
      <c r="AB1460" s="25" t="str">
        <f aca="false">IFERROR(T1460/P1460,"")</f>
        <v/>
      </c>
      <c r="AC1460" s="25" t="str">
        <f aca="false">IFERROR(T1460/Q1460,"")</f>
        <v/>
      </c>
      <c r="AD1460" s="25" t="str">
        <f aca="false">IFERROR(R1460/Q1460,"")</f>
        <v/>
      </c>
      <c r="AE1460" s="28" t="str">
        <f aca="false">IFERROR(R1460/T1460,"")</f>
        <v/>
      </c>
      <c r="AF1460" s="29" t="str">
        <f aca="false">IF(A1460="","",IF(OR(O1460&gt;K1460,P1460&gt;O1460,Q1460&gt;P1460,K1460&gt;J1460),"CHECK","OK"))</f>
        <v/>
      </c>
    </row>
    <row r="1461" customFormat="false" ht="15" hidden="false" customHeight="false" outlineLevel="0" collapsed="false">
      <c r="A1461" s="21"/>
      <c r="B1461" s="4"/>
      <c r="C1461" s="4"/>
      <c r="D1461" s="4"/>
      <c r="E1461" s="16"/>
      <c r="F1461" s="16"/>
      <c r="G1461" s="14"/>
      <c r="H1461" s="14"/>
      <c r="I1461" s="14"/>
      <c r="J1461" s="14"/>
      <c r="K1461" s="14"/>
      <c r="L1461" s="14"/>
      <c r="M1461" s="14"/>
      <c r="N1461" s="14"/>
      <c r="O1461" s="14"/>
      <c r="P1461" s="14"/>
      <c r="Q1461" s="14"/>
      <c r="R1461" s="16"/>
      <c r="S1461" s="24"/>
      <c r="T1461" s="25" t="str">
        <f aca="false">IF(A1461="","",E1461+F1461)</f>
        <v/>
      </c>
      <c r="U1461" s="26" t="str">
        <f aca="false">IFERROR(H1461/G1461,"")</f>
        <v/>
      </c>
      <c r="V1461" s="27" t="str">
        <f aca="false">IFERROR(J1461/I1461,"")</f>
        <v/>
      </c>
      <c r="W1461" s="27" t="str">
        <f aca="false">IFERROR(K1461/J1461,"")</f>
        <v/>
      </c>
      <c r="X1461" s="25" t="str">
        <f aca="false">IFERROR(T1461/K1461,"")</f>
        <v/>
      </c>
      <c r="Y1461" s="27" t="str">
        <f aca="false">IFERROR(O1461/K1461,"")</f>
        <v/>
      </c>
      <c r="Z1461" s="27" t="str">
        <f aca="false">IFERROR(P1461/O1461,"")</f>
        <v/>
      </c>
      <c r="AA1461" s="27" t="str">
        <f aca="false">IFERROR(Q1461/P1461,"")</f>
        <v/>
      </c>
      <c r="AB1461" s="25" t="str">
        <f aca="false">IFERROR(T1461/P1461,"")</f>
        <v/>
      </c>
      <c r="AC1461" s="25" t="str">
        <f aca="false">IFERROR(T1461/Q1461,"")</f>
        <v/>
      </c>
      <c r="AD1461" s="25" t="str">
        <f aca="false">IFERROR(R1461/Q1461,"")</f>
        <v/>
      </c>
      <c r="AE1461" s="28" t="str">
        <f aca="false">IFERROR(R1461/T1461,"")</f>
        <v/>
      </c>
      <c r="AF1461" s="29" t="str">
        <f aca="false">IF(A1461="","",IF(OR(O1461&gt;K1461,P1461&gt;O1461,Q1461&gt;P1461,K1461&gt;J1461),"CHECK","OK"))</f>
        <v/>
      </c>
    </row>
    <row r="1462" customFormat="false" ht="15" hidden="false" customHeight="false" outlineLevel="0" collapsed="false">
      <c r="A1462" s="21"/>
      <c r="B1462" s="4"/>
      <c r="C1462" s="4"/>
      <c r="D1462" s="4"/>
      <c r="E1462" s="16"/>
      <c r="F1462" s="16"/>
      <c r="G1462" s="14"/>
      <c r="H1462" s="14"/>
      <c r="I1462" s="14"/>
      <c r="J1462" s="14"/>
      <c r="K1462" s="14"/>
      <c r="L1462" s="14"/>
      <c r="M1462" s="14"/>
      <c r="N1462" s="14"/>
      <c r="O1462" s="14"/>
      <c r="P1462" s="14"/>
      <c r="Q1462" s="14"/>
      <c r="R1462" s="16"/>
      <c r="S1462" s="24"/>
      <c r="T1462" s="25" t="str">
        <f aca="false">IF(A1462="","",E1462+F1462)</f>
        <v/>
      </c>
      <c r="U1462" s="26" t="str">
        <f aca="false">IFERROR(H1462/G1462,"")</f>
        <v/>
      </c>
      <c r="V1462" s="27" t="str">
        <f aca="false">IFERROR(J1462/I1462,"")</f>
        <v/>
      </c>
      <c r="W1462" s="27" t="str">
        <f aca="false">IFERROR(K1462/J1462,"")</f>
        <v/>
      </c>
      <c r="X1462" s="25" t="str">
        <f aca="false">IFERROR(T1462/K1462,"")</f>
        <v/>
      </c>
      <c r="Y1462" s="27" t="str">
        <f aca="false">IFERROR(O1462/K1462,"")</f>
        <v/>
      </c>
      <c r="Z1462" s="27" t="str">
        <f aca="false">IFERROR(P1462/O1462,"")</f>
        <v/>
      </c>
      <c r="AA1462" s="27" t="str">
        <f aca="false">IFERROR(Q1462/P1462,"")</f>
        <v/>
      </c>
      <c r="AB1462" s="25" t="str">
        <f aca="false">IFERROR(T1462/P1462,"")</f>
        <v/>
      </c>
      <c r="AC1462" s="25" t="str">
        <f aca="false">IFERROR(T1462/Q1462,"")</f>
        <v/>
      </c>
      <c r="AD1462" s="25" t="str">
        <f aca="false">IFERROR(R1462/Q1462,"")</f>
        <v/>
      </c>
      <c r="AE1462" s="28" t="str">
        <f aca="false">IFERROR(R1462/T1462,"")</f>
        <v/>
      </c>
      <c r="AF1462" s="29" t="str">
        <f aca="false">IF(A1462="","",IF(OR(O1462&gt;K1462,P1462&gt;O1462,Q1462&gt;P1462,K1462&gt;J1462),"CHECK","OK"))</f>
        <v/>
      </c>
    </row>
    <row r="1463" customFormat="false" ht="15" hidden="false" customHeight="false" outlineLevel="0" collapsed="false">
      <c r="A1463" s="21"/>
      <c r="B1463" s="4"/>
      <c r="C1463" s="4"/>
      <c r="D1463" s="4"/>
      <c r="E1463" s="16"/>
      <c r="F1463" s="16"/>
      <c r="G1463" s="14"/>
      <c r="H1463" s="14"/>
      <c r="I1463" s="14"/>
      <c r="J1463" s="14"/>
      <c r="K1463" s="14"/>
      <c r="L1463" s="14"/>
      <c r="M1463" s="14"/>
      <c r="N1463" s="14"/>
      <c r="O1463" s="14"/>
      <c r="P1463" s="14"/>
      <c r="Q1463" s="14"/>
      <c r="R1463" s="16"/>
      <c r="S1463" s="24"/>
      <c r="T1463" s="25" t="str">
        <f aca="false">IF(A1463="","",E1463+F1463)</f>
        <v/>
      </c>
      <c r="U1463" s="26" t="str">
        <f aca="false">IFERROR(H1463/G1463,"")</f>
        <v/>
      </c>
      <c r="V1463" s="27" t="str">
        <f aca="false">IFERROR(J1463/I1463,"")</f>
        <v/>
      </c>
      <c r="W1463" s="27" t="str">
        <f aca="false">IFERROR(K1463/J1463,"")</f>
        <v/>
      </c>
      <c r="X1463" s="25" t="str">
        <f aca="false">IFERROR(T1463/K1463,"")</f>
        <v/>
      </c>
      <c r="Y1463" s="27" t="str">
        <f aca="false">IFERROR(O1463/K1463,"")</f>
        <v/>
      </c>
      <c r="Z1463" s="27" t="str">
        <f aca="false">IFERROR(P1463/O1463,"")</f>
        <v/>
      </c>
      <c r="AA1463" s="27" t="str">
        <f aca="false">IFERROR(Q1463/P1463,"")</f>
        <v/>
      </c>
      <c r="AB1463" s="25" t="str">
        <f aca="false">IFERROR(T1463/P1463,"")</f>
        <v/>
      </c>
      <c r="AC1463" s="25" t="str">
        <f aca="false">IFERROR(T1463/Q1463,"")</f>
        <v/>
      </c>
      <c r="AD1463" s="25" t="str">
        <f aca="false">IFERROR(R1463/Q1463,"")</f>
        <v/>
      </c>
      <c r="AE1463" s="28" t="str">
        <f aca="false">IFERROR(R1463/T1463,"")</f>
        <v/>
      </c>
      <c r="AF1463" s="29" t="str">
        <f aca="false">IF(A1463="","",IF(OR(O1463&gt;K1463,P1463&gt;O1463,Q1463&gt;P1463,K1463&gt;J1463),"CHECK","OK"))</f>
        <v/>
      </c>
    </row>
    <row r="1464" customFormat="false" ht="15" hidden="false" customHeight="false" outlineLevel="0" collapsed="false">
      <c r="A1464" s="21"/>
      <c r="B1464" s="4"/>
      <c r="C1464" s="4"/>
      <c r="D1464" s="4"/>
      <c r="E1464" s="16"/>
      <c r="F1464" s="16"/>
      <c r="G1464" s="14"/>
      <c r="H1464" s="14"/>
      <c r="I1464" s="14"/>
      <c r="J1464" s="14"/>
      <c r="K1464" s="14"/>
      <c r="L1464" s="14"/>
      <c r="M1464" s="14"/>
      <c r="N1464" s="14"/>
      <c r="O1464" s="14"/>
      <c r="P1464" s="14"/>
      <c r="Q1464" s="14"/>
      <c r="R1464" s="16"/>
      <c r="S1464" s="24"/>
      <c r="T1464" s="25" t="str">
        <f aca="false">IF(A1464="","",E1464+F1464)</f>
        <v/>
      </c>
      <c r="U1464" s="26" t="str">
        <f aca="false">IFERROR(H1464/G1464,"")</f>
        <v/>
      </c>
      <c r="V1464" s="27" t="str">
        <f aca="false">IFERROR(J1464/I1464,"")</f>
        <v/>
      </c>
      <c r="W1464" s="27" t="str">
        <f aca="false">IFERROR(K1464/J1464,"")</f>
        <v/>
      </c>
      <c r="X1464" s="25" t="str">
        <f aca="false">IFERROR(T1464/K1464,"")</f>
        <v/>
      </c>
      <c r="Y1464" s="27" t="str">
        <f aca="false">IFERROR(O1464/K1464,"")</f>
        <v/>
      </c>
      <c r="Z1464" s="27" t="str">
        <f aca="false">IFERROR(P1464/O1464,"")</f>
        <v/>
      </c>
      <c r="AA1464" s="27" t="str">
        <f aca="false">IFERROR(Q1464/P1464,"")</f>
        <v/>
      </c>
      <c r="AB1464" s="25" t="str">
        <f aca="false">IFERROR(T1464/P1464,"")</f>
        <v/>
      </c>
      <c r="AC1464" s="25" t="str">
        <f aca="false">IFERROR(T1464/Q1464,"")</f>
        <v/>
      </c>
      <c r="AD1464" s="25" t="str">
        <f aca="false">IFERROR(R1464/Q1464,"")</f>
        <v/>
      </c>
      <c r="AE1464" s="28" t="str">
        <f aca="false">IFERROR(R1464/T1464,"")</f>
        <v/>
      </c>
      <c r="AF1464" s="29" t="str">
        <f aca="false">IF(A1464="","",IF(OR(O1464&gt;K1464,P1464&gt;O1464,Q1464&gt;P1464,K1464&gt;J1464),"CHECK","OK"))</f>
        <v/>
      </c>
    </row>
    <row r="1465" customFormat="false" ht="15" hidden="false" customHeight="false" outlineLevel="0" collapsed="false">
      <c r="A1465" s="21"/>
      <c r="B1465" s="4"/>
      <c r="C1465" s="4"/>
      <c r="D1465" s="4"/>
      <c r="E1465" s="16"/>
      <c r="F1465" s="16"/>
      <c r="G1465" s="14"/>
      <c r="H1465" s="14"/>
      <c r="I1465" s="14"/>
      <c r="J1465" s="14"/>
      <c r="K1465" s="14"/>
      <c r="L1465" s="14"/>
      <c r="M1465" s="14"/>
      <c r="N1465" s="14"/>
      <c r="O1465" s="14"/>
      <c r="P1465" s="14"/>
      <c r="Q1465" s="14"/>
      <c r="R1465" s="16"/>
      <c r="S1465" s="24"/>
      <c r="T1465" s="25" t="str">
        <f aca="false">IF(A1465="","",E1465+F1465)</f>
        <v/>
      </c>
      <c r="U1465" s="26" t="str">
        <f aca="false">IFERROR(H1465/G1465,"")</f>
        <v/>
      </c>
      <c r="V1465" s="27" t="str">
        <f aca="false">IFERROR(J1465/I1465,"")</f>
        <v/>
      </c>
      <c r="W1465" s="27" t="str">
        <f aca="false">IFERROR(K1465/J1465,"")</f>
        <v/>
      </c>
      <c r="X1465" s="25" t="str">
        <f aca="false">IFERROR(T1465/K1465,"")</f>
        <v/>
      </c>
      <c r="Y1465" s="27" t="str">
        <f aca="false">IFERROR(O1465/K1465,"")</f>
        <v/>
      </c>
      <c r="Z1465" s="27" t="str">
        <f aca="false">IFERROR(P1465/O1465,"")</f>
        <v/>
      </c>
      <c r="AA1465" s="27" t="str">
        <f aca="false">IFERROR(Q1465/P1465,"")</f>
        <v/>
      </c>
      <c r="AB1465" s="25" t="str">
        <f aca="false">IFERROR(T1465/P1465,"")</f>
        <v/>
      </c>
      <c r="AC1465" s="25" t="str">
        <f aca="false">IFERROR(T1465/Q1465,"")</f>
        <v/>
      </c>
      <c r="AD1465" s="25" t="str">
        <f aca="false">IFERROR(R1465/Q1465,"")</f>
        <v/>
      </c>
      <c r="AE1465" s="28" t="str">
        <f aca="false">IFERROR(R1465/T1465,"")</f>
        <v/>
      </c>
      <c r="AF1465" s="29" t="str">
        <f aca="false">IF(A1465="","",IF(OR(O1465&gt;K1465,P1465&gt;O1465,Q1465&gt;P1465,K1465&gt;J1465),"CHECK","OK"))</f>
        <v/>
      </c>
    </row>
    <row r="1466" customFormat="false" ht="15" hidden="false" customHeight="false" outlineLevel="0" collapsed="false">
      <c r="A1466" s="21"/>
      <c r="B1466" s="4"/>
      <c r="C1466" s="4"/>
      <c r="D1466" s="4"/>
      <c r="E1466" s="16"/>
      <c r="F1466" s="16"/>
      <c r="G1466" s="14"/>
      <c r="H1466" s="14"/>
      <c r="I1466" s="14"/>
      <c r="J1466" s="14"/>
      <c r="K1466" s="14"/>
      <c r="L1466" s="14"/>
      <c r="M1466" s="14"/>
      <c r="N1466" s="14"/>
      <c r="O1466" s="14"/>
      <c r="P1466" s="14"/>
      <c r="Q1466" s="14"/>
      <c r="R1466" s="16"/>
      <c r="S1466" s="24"/>
      <c r="T1466" s="25" t="str">
        <f aca="false">IF(A1466="","",E1466+F1466)</f>
        <v/>
      </c>
      <c r="U1466" s="26" t="str">
        <f aca="false">IFERROR(H1466/G1466,"")</f>
        <v/>
      </c>
      <c r="V1466" s="27" t="str">
        <f aca="false">IFERROR(J1466/I1466,"")</f>
        <v/>
      </c>
      <c r="W1466" s="27" t="str">
        <f aca="false">IFERROR(K1466/J1466,"")</f>
        <v/>
      </c>
      <c r="X1466" s="25" t="str">
        <f aca="false">IFERROR(T1466/K1466,"")</f>
        <v/>
      </c>
      <c r="Y1466" s="27" t="str">
        <f aca="false">IFERROR(O1466/K1466,"")</f>
        <v/>
      </c>
      <c r="Z1466" s="27" t="str">
        <f aca="false">IFERROR(P1466/O1466,"")</f>
        <v/>
      </c>
      <c r="AA1466" s="27" t="str">
        <f aca="false">IFERROR(Q1466/P1466,"")</f>
        <v/>
      </c>
      <c r="AB1466" s="25" t="str">
        <f aca="false">IFERROR(T1466/P1466,"")</f>
        <v/>
      </c>
      <c r="AC1466" s="25" t="str">
        <f aca="false">IFERROR(T1466/Q1466,"")</f>
        <v/>
      </c>
      <c r="AD1466" s="25" t="str">
        <f aca="false">IFERROR(R1466/Q1466,"")</f>
        <v/>
      </c>
      <c r="AE1466" s="28" t="str">
        <f aca="false">IFERROR(R1466/T1466,"")</f>
        <v/>
      </c>
      <c r="AF1466" s="29" t="str">
        <f aca="false">IF(A1466="","",IF(OR(O1466&gt;K1466,P1466&gt;O1466,Q1466&gt;P1466,K1466&gt;J1466),"CHECK","OK"))</f>
        <v/>
      </c>
    </row>
    <row r="1467" customFormat="false" ht="15" hidden="false" customHeight="false" outlineLevel="0" collapsed="false">
      <c r="A1467" s="21"/>
      <c r="B1467" s="4"/>
      <c r="C1467" s="4"/>
      <c r="D1467" s="4"/>
      <c r="E1467" s="16"/>
      <c r="F1467" s="16"/>
      <c r="G1467" s="14"/>
      <c r="H1467" s="14"/>
      <c r="I1467" s="14"/>
      <c r="J1467" s="14"/>
      <c r="K1467" s="14"/>
      <c r="L1467" s="14"/>
      <c r="M1467" s="14"/>
      <c r="N1467" s="14"/>
      <c r="O1467" s="14"/>
      <c r="P1467" s="14"/>
      <c r="Q1467" s="14"/>
      <c r="R1467" s="16"/>
      <c r="S1467" s="24"/>
      <c r="T1467" s="25" t="str">
        <f aca="false">IF(A1467="","",E1467+F1467)</f>
        <v/>
      </c>
      <c r="U1467" s="26" t="str">
        <f aca="false">IFERROR(H1467/G1467,"")</f>
        <v/>
      </c>
      <c r="V1467" s="27" t="str">
        <f aca="false">IFERROR(J1467/I1467,"")</f>
        <v/>
      </c>
      <c r="W1467" s="27" t="str">
        <f aca="false">IFERROR(K1467/J1467,"")</f>
        <v/>
      </c>
      <c r="X1467" s="25" t="str">
        <f aca="false">IFERROR(T1467/K1467,"")</f>
        <v/>
      </c>
      <c r="Y1467" s="27" t="str">
        <f aca="false">IFERROR(O1467/K1467,"")</f>
        <v/>
      </c>
      <c r="Z1467" s="27" t="str">
        <f aca="false">IFERROR(P1467/O1467,"")</f>
        <v/>
      </c>
      <c r="AA1467" s="27" t="str">
        <f aca="false">IFERROR(Q1467/P1467,"")</f>
        <v/>
      </c>
      <c r="AB1467" s="25" t="str">
        <f aca="false">IFERROR(T1467/P1467,"")</f>
        <v/>
      </c>
      <c r="AC1467" s="25" t="str">
        <f aca="false">IFERROR(T1467/Q1467,"")</f>
        <v/>
      </c>
      <c r="AD1467" s="25" t="str">
        <f aca="false">IFERROR(R1467/Q1467,"")</f>
        <v/>
      </c>
      <c r="AE1467" s="28" t="str">
        <f aca="false">IFERROR(R1467/T1467,"")</f>
        <v/>
      </c>
      <c r="AF1467" s="29" t="str">
        <f aca="false">IF(A1467="","",IF(OR(O1467&gt;K1467,P1467&gt;O1467,Q1467&gt;P1467,K1467&gt;J1467),"CHECK","OK"))</f>
        <v/>
      </c>
    </row>
    <row r="1468" customFormat="false" ht="15" hidden="false" customHeight="false" outlineLevel="0" collapsed="false">
      <c r="A1468" s="21"/>
      <c r="B1468" s="4"/>
      <c r="C1468" s="4"/>
      <c r="D1468" s="4"/>
      <c r="E1468" s="16"/>
      <c r="F1468" s="16"/>
      <c r="G1468" s="14"/>
      <c r="H1468" s="14"/>
      <c r="I1468" s="14"/>
      <c r="J1468" s="14"/>
      <c r="K1468" s="14"/>
      <c r="L1468" s="14"/>
      <c r="M1468" s="14"/>
      <c r="N1468" s="14"/>
      <c r="O1468" s="14"/>
      <c r="P1468" s="14"/>
      <c r="Q1468" s="14"/>
      <c r="R1468" s="16"/>
      <c r="S1468" s="24"/>
      <c r="T1468" s="25" t="str">
        <f aca="false">IF(A1468="","",E1468+F1468)</f>
        <v/>
      </c>
      <c r="U1468" s="26" t="str">
        <f aca="false">IFERROR(H1468/G1468,"")</f>
        <v/>
      </c>
      <c r="V1468" s="27" t="str">
        <f aca="false">IFERROR(J1468/I1468,"")</f>
        <v/>
      </c>
      <c r="W1468" s="27" t="str">
        <f aca="false">IFERROR(K1468/J1468,"")</f>
        <v/>
      </c>
      <c r="X1468" s="25" t="str">
        <f aca="false">IFERROR(T1468/K1468,"")</f>
        <v/>
      </c>
      <c r="Y1468" s="27" t="str">
        <f aca="false">IFERROR(O1468/K1468,"")</f>
        <v/>
      </c>
      <c r="Z1468" s="27" t="str">
        <f aca="false">IFERROR(P1468/O1468,"")</f>
        <v/>
      </c>
      <c r="AA1468" s="27" t="str">
        <f aca="false">IFERROR(Q1468/P1468,"")</f>
        <v/>
      </c>
      <c r="AB1468" s="25" t="str">
        <f aca="false">IFERROR(T1468/P1468,"")</f>
        <v/>
      </c>
      <c r="AC1468" s="25" t="str">
        <f aca="false">IFERROR(T1468/Q1468,"")</f>
        <v/>
      </c>
      <c r="AD1468" s="25" t="str">
        <f aca="false">IFERROR(R1468/Q1468,"")</f>
        <v/>
      </c>
      <c r="AE1468" s="28" t="str">
        <f aca="false">IFERROR(R1468/T1468,"")</f>
        <v/>
      </c>
      <c r="AF1468" s="29" t="str">
        <f aca="false">IF(A1468="","",IF(OR(O1468&gt;K1468,P1468&gt;O1468,Q1468&gt;P1468,K1468&gt;J1468),"CHECK","OK"))</f>
        <v/>
      </c>
    </row>
    <row r="1469" customFormat="false" ht="15" hidden="false" customHeight="false" outlineLevel="0" collapsed="false">
      <c r="A1469" s="21"/>
      <c r="B1469" s="4"/>
      <c r="C1469" s="4"/>
      <c r="D1469" s="4"/>
      <c r="E1469" s="16"/>
      <c r="F1469" s="16"/>
      <c r="G1469" s="14"/>
      <c r="H1469" s="14"/>
      <c r="I1469" s="14"/>
      <c r="J1469" s="14"/>
      <c r="K1469" s="14"/>
      <c r="L1469" s="14"/>
      <c r="M1469" s="14"/>
      <c r="N1469" s="14"/>
      <c r="O1469" s="14"/>
      <c r="P1469" s="14"/>
      <c r="Q1469" s="14"/>
      <c r="R1469" s="16"/>
      <c r="S1469" s="24"/>
      <c r="T1469" s="25" t="str">
        <f aca="false">IF(A1469="","",E1469+F1469)</f>
        <v/>
      </c>
      <c r="U1469" s="26" t="str">
        <f aca="false">IFERROR(H1469/G1469,"")</f>
        <v/>
      </c>
      <c r="V1469" s="27" t="str">
        <f aca="false">IFERROR(J1469/I1469,"")</f>
        <v/>
      </c>
      <c r="W1469" s="27" t="str">
        <f aca="false">IFERROR(K1469/J1469,"")</f>
        <v/>
      </c>
      <c r="X1469" s="25" t="str">
        <f aca="false">IFERROR(T1469/K1469,"")</f>
        <v/>
      </c>
      <c r="Y1469" s="27" t="str">
        <f aca="false">IFERROR(O1469/K1469,"")</f>
        <v/>
      </c>
      <c r="Z1469" s="27" t="str">
        <f aca="false">IFERROR(P1469/O1469,"")</f>
        <v/>
      </c>
      <c r="AA1469" s="27" t="str">
        <f aca="false">IFERROR(Q1469/P1469,"")</f>
        <v/>
      </c>
      <c r="AB1469" s="25" t="str">
        <f aca="false">IFERROR(T1469/P1469,"")</f>
        <v/>
      </c>
      <c r="AC1469" s="25" t="str">
        <f aca="false">IFERROR(T1469/Q1469,"")</f>
        <v/>
      </c>
      <c r="AD1469" s="25" t="str">
        <f aca="false">IFERROR(R1469/Q1469,"")</f>
        <v/>
      </c>
      <c r="AE1469" s="28" t="str">
        <f aca="false">IFERROR(R1469/T1469,"")</f>
        <v/>
      </c>
      <c r="AF1469" s="29" t="str">
        <f aca="false">IF(A1469="","",IF(OR(O1469&gt;K1469,P1469&gt;O1469,Q1469&gt;P1469,K1469&gt;J1469),"CHECK","OK"))</f>
        <v/>
      </c>
    </row>
    <row r="1470" customFormat="false" ht="15" hidden="false" customHeight="false" outlineLevel="0" collapsed="false">
      <c r="A1470" s="21"/>
      <c r="B1470" s="4"/>
      <c r="C1470" s="4"/>
      <c r="D1470" s="4"/>
      <c r="E1470" s="16"/>
      <c r="F1470" s="16"/>
      <c r="G1470" s="14"/>
      <c r="H1470" s="14"/>
      <c r="I1470" s="14"/>
      <c r="J1470" s="14"/>
      <c r="K1470" s="14"/>
      <c r="L1470" s="14"/>
      <c r="M1470" s="14"/>
      <c r="N1470" s="14"/>
      <c r="O1470" s="14"/>
      <c r="P1470" s="14"/>
      <c r="Q1470" s="14"/>
      <c r="R1470" s="16"/>
      <c r="S1470" s="24"/>
      <c r="T1470" s="25" t="str">
        <f aca="false">IF(A1470="","",E1470+F1470)</f>
        <v/>
      </c>
      <c r="U1470" s="26" t="str">
        <f aca="false">IFERROR(H1470/G1470,"")</f>
        <v/>
      </c>
      <c r="V1470" s="27" t="str">
        <f aca="false">IFERROR(J1470/I1470,"")</f>
        <v/>
      </c>
      <c r="W1470" s="27" t="str">
        <f aca="false">IFERROR(K1470/J1470,"")</f>
        <v/>
      </c>
      <c r="X1470" s="25" t="str">
        <f aca="false">IFERROR(T1470/K1470,"")</f>
        <v/>
      </c>
      <c r="Y1470" s="27" t="str">
        <f aca="false">IFERROR(O1470/K1470,"")</f>
        <v/>
      </c>
      <c r="Z1470" s="27" t="str">
        <f aca="false">IFERROR(P1470/O1470,"")</f>
        <v/>
      </c>
      <c r="AA1470" s="27" t="str">
        <f aca="false">IFERROR(Q1470/P1470,"")</f>
        <v/>
      </c>
      <c r="AB1470" s="25" t="str">
        <f aca="false">IFERROR(T1470/P1470,"")</f>
        <v/>
      </c>
      <c r="AC1470" s="25" t="str">
        <f aca="false">IFERROR(T1470/Q1470,"")</f>
        <v/>
      </c>
      <c r="AD1470" s="25" t="str">
        <f aca="false">IFERROR(R1470/Q1470,"")</f>
        <v/>
      </c>
      <c r="AE1470" s="28" t="str">
        <f aca="false">IFERROR(R1470/T1470,"")</f>
        <v/>
      </c>
      <c r="AF1470" s="29" t="str">
        <f aca="false">IF(A1470="","",IF(OR(O1470&gt;K1470,P1470&gt;O1470,Q1470&gt;P1470,K1470&gt;J1470),"CHECK","OK"))</f>
        <v/>
      </c>
    </row>
    <row r="1471" customFormat="false" ht="15" hidden="false" customHeight="false" outlineLevel="0" collapsed="false">
      <c r="A1471" s="21"/>
      <c r="B1471" s="4"/>
      <c r="C1471" s="4"/>
      <c r="D1471" s="4"/>
      <c r="E1471" s="16"/>
      <c r="F1471" s="16"/>
      <c r="G1471" s="14"/>
      <c r="H1471" s="14"/>
      <c r="I1471" s="14"/>
      <c r="J1471" s="14"/>
      <c r="K1471" s="14"/>
      <c r="L1471" s="14"/>
      <c r="M1471" s="14"/>
      <c r="N1471" s="14"/>
      <c r="O1471" s="14"/>
      <c r="P1471" s="14"/>
      <c r="Q1471" s="14"/>
      <c r="R1471" s="16"/>
      <c r="S1471" s="24"/>
      <c r="T1471" s="25" t="str">
        <f aca="false">IF(A1471="","",E1471+F1471)</f>
        <v/>
      </c>
      <c r="U1471" s="26" t="str">
        <f aca="false">IFERROR(H1471/G1471,"")</f>
        <v/>
      </c>
      <c r="V1471" s="27" t="str">
        <f aca="false">IFERROR(J1471/I1471,"")</f>
        <v/>
      </c>
      <c r="W1471" s="27" t="str">
        <f aca="false">IFERROR(K1471/J1471,"")</f>
        <v/>
      </c>
      <c r="X1471" s="25" t="str">
        <f aca="false">IFERROR(T1471/K1471,"")</f>
        <v/>
      </c>
      <c r="Y1471" s="27" t="str">
        <f aca="false">IFERROR(O1471/K1471,"")</f>
        <v/>
      </c>
      <c r="Z1471" s="27" t="str">
        <f aca="false">IFERROR(P1471/O1471,"")</f>
        <v/>
      </c>
      <c r="AA1471" s="27" t="str">
        <f aca="false">IFERROR(Q1471/P1471,"")</f>
        <v/>
      </c>
      <c r="AB1471" s="25" t="str">
        <f aca="false">IFERROR(T1471/P1471,"")</f>
        <v/>
      </c>
      <c r="AC1471" s="25" t="str">
        <f aca="false">IFERROR(T1471/Q1471,"")</f>
        <v/>
      </c>
      <c r="AD1471" s="25" t="str">
        <f aca="false">IFERROR(R1471/Q1471,"")</f>
        <v/>
      </c>
      <c r="AE1471" s="28" t="str">
        <f aca="false">IFERROR(R1471/T1471,"")</f>
        <v/>
      </c>
      <c r="AF1471" s="29" t="str">
        <f aca="false">IF(A1471="","",IF(OR(O1471&gt;K1471,P1471&gt;O1471,Q1471&gt;P1471,K1471&gt;J1471),"CHECK","OK"))</f>
        <v/>
      </c>
    </row>
    <row r="1472" customFormat="false" ht="15" hidden="false" customHeight="false" outlineLevel="0" collapsed="false">
      <c r="A1472" s="21"/>
      <c r="B1472" s="4"/>
      <c r="C1472" s="4"/>
      <c r="D1472" s="4"/>
      <c r="E1472" s="16"/>
      <c r="F1472" s="16"/>
      <c r="G1472" s="14"/>
      <c r="H1472" s="14"/>
      <c r="I1472" s="14"/>
      <c r="J1472" s="14"/>
      <c r="K1472" s="14"/>
      <c r="L1472" s="14"/>
      <c r="M1472" s="14"/>
      <c r="N1472" s="14"/>
      <c r="O1472" s="14"/>
      <c r="P1472" s="14"/>
      <c r="Q1472" s="14"/>
      <c r="R1472" s="16"/>
      <c r="S1472" s="24"/>
      <c r="T1472" s="25" t="str">
        <f aca="false">IF(A1472="","",E1472+F1472)</f>
        <v/>
      </c>
      <c r="U1472" s="26" t="str">
        <f aca="false">IFERROR(H1472/G1472,"")</f>
        <v/>
      </c>
      <c r="V1472" s="27" t="str">
        <f aca="false">IFERROR(J1472/I1472,"")</f>
        <v/>
      </c>
      <c r="W1472" s="27" t="str">
        <f aca="false">IFERROR(K1472/J1472,"")</f>
        <v/>
      </c>
      <c r="X1472" s="25" t="str">
        <f aca="false">IFERROR(T1472/K1472,"")</f>
        <v/>
      </c>
      <c r="Y1472" s="27" t="str">
        <f aca="false">IFERROR(O1472/K1472,"")</f>
        <v/>
      </c>
      <c r="Z1472" s="27" t="str">
        <f aca="false">IFERROR(P1472/O1472,"")</f>
        <v/>
      </c>
      <c r="AA1472" s="27" t="str">
        <f aca="false">IFERROR(Q1472/P1472,"")</f>
        <v/>
      </c>
      <c r="AB1472" s="25" t="str">
        <f aca="false">IFERROR(T1472/P1472,"")</f>
        <v/>
      </c>
      <c r="AC1472" s="25" t="str">
        <f aca="false">IFERROR(T1472/Q1472,"")</f>
        <v/>
      </c>
      <c r="AD1472" s="25" t="str">
        <f aca="false">IFERROR(R1472/Q1472,"")</f>
        <v/>
      </c>
      <c r="AE1472" s="28" t="str">
        <f aca="false">IFERROR(R1472/T1472,"")</f>
        <v/>
      </c>
      <c r="AF1472" s="29" t="str">
        <f aca="false">IF(A1472="","",IF(OR(O1472&gt;K1472,P1472&gt;O1472,Q1472&gt;P1472,K1472&gt;J1472),"CHECK","OK"))</f>
        <v/>
      </c>
    </row>
    <row r="1473" customFormat="false" ht="15" hidden="false" customHeight="false" outlineLevel="0" collapsed="false">
      <c r="A1473" s="21"/>
      <c r="B1473" s="4"/>
      <c r="C1473" s="4"/>
      <c r="D1473" s="4"/>
      <c r="E1473" s="16"/>
      <c r="F1473" s="16"/>
      <c r="G1473" s="14"/>
      <c r="H1473" s="14"/>
      <c r="I1473" s="14"/>
      <c r="J1473" s="14"/>
      <c r="K1473" s="14"/>
      <c r="L1473" s="14"/>
      <c r="M1473" s="14"/>
      <c r="N1473" s="14"/>
      <c r="O1473" s="14"/>
      <c r="P1473" s="14"/>
      <c r="Q1473" s="14"/>
      <c r="R1473" s="16"/>
      <c r="S1473" s="24"/>
      <c r="T1473" s="25" t="str">
        <f aca="false">IF(A1473="","",E1473+F1473)</f>
        <v/>
      </c>
      <c r="U1473" s="26" t="str">
        <f aca="false">IFERROR(H1473/G1473,"")</f>
        <v/>
      </c>
      <c r="V1473" s="27" t="str">
        <f aca="false">IFERROR(J1473/I1473,"")</f>
        <v/>
      </c>
      <c r="W1473" s="27" t="str">
        <f aca="false">IFERROR(K1473/J1473,"")</f>
        <v/>
      </c>
      <c r="X1473" s="25" t="str">
        <f aca="false">IFERROR(T1473/K1473,"")</f>
        <v/>
      </c>
      <c r="Y1473" s="27" t="str">
        <f aca="false">IFERROR(O1473/K1473,"")</f>
        <v/>
      </c>
      <c r="Z1473" s="27" t="str">
        <f aca="false">IFERROR(P1473/O1473,"")</f>
        <v/>
      </c>
      <c r="AA1473" s="27" t="str">
        <f aca="false">IFERROR(Q1473/P1473,"")</f>
        <v/>
      </c>
      <c r="AB1473" s="25" t="str">
        <f aca="false">IFERROR(T1473/P1473,"")</f>
        <v/>
      </c>
      <c r="AC1473" s="25" t="str">
        <f aca="false">IFERROR(T1473/Q1473,"")</f>
        <v/>
      </c>
      <c r="AD1473" s="25" t="str">
        <f aca="false">IFERROR(R1473/Q1473,"")</f>
        <v/>
      </c>
      <c r="AE1473" s="28" t="str">
        <f aca="false">IFERROR(R1473/T1473,"")</f>
        <v/>
      </c>
      <c r="AF1473" s="29" t="str">
        <f aca="false">IF(A1473="","",IF(OR(O1473&gt;K1473,P1473&gt;O1473,Q1473&gt;P1473,K1473&gt;J1473),"CHECK","OK"))</f>
        <v/>
      </c>
    </row>
    <row r="1474" customFormat="false" ht="15" hidden="false" customHeight="false" outlineLevel="0" collapsed="false">
      <c r="A1474" s="21"/>
      <c r="B1474" s="4"/>
      <c r="C1474" s="4"/>
      <c r="D1474" s="4"/>
      <c r="E1474" s="16"/>
      <c r="F1474" s="16"/>
      <c r="G1474" s="14"/>
      <c r="H1474" s="14"/>
      <c r="I1474" s="14"/>
      <c r="J1474" s="14"/>
      <c r="K1474" s="14"/>
      <c r="L1474" s="14"/>
      <c r="M1474" s="14"/>
      <c r="N1474" s="14"/>
      <c r="O1474" s="14"/>
      <c r="P1474" s="14"/>
      <c r="Q1474" s="14"/>
      <c r="R1474" s="16"/>
      <c r="S1474" s="24"/>
      <c r="T1474" s="25" t="str">
        <f aca="false">IF(A1474="","",E1474+F1474)</f>
        <v/>
      </c>
      <c r="U1474" s="26" t="str">
        <f aca="false">IFERROR(H1474/G1474,"")</f>
        <v/>
      </c>
      <c r="V1474" s="27" t="str">
        <f aca="false">IFERROR(J1474/I1474,"")</f>
        <v/>
      </c>
      <c r="W1474" s="27" t="str">
        <f aca="false">IFERROR(K1474/J1474,"")</f>
        <v/>
      </c>
      <c r="X1474" s="25" t="str">
        <f aca="false">IFERROR(T1474/K1474,"")</f>
        <v/>
      </c>
      <c r="Y1474" s="27" t="str">
        <f aca="false">IFERROR(O1474/K1474,"")</f>
        <v/>
      </c>
      <c r="Z1474" s="27" t="str">
        <f aca="false">IFERROR(P1474/O1474,"")</f>
        <v/>
      </c>
      <c r="AA1474" s="27" t="str">
        <f aca="false">IFERROR(Q1474/P1474,"")</f>
        <v/>
      </c>
      <c r="AB1474" s="25" t="str">
        <f aca="false">IFERROR(T1474/P1474,"")</f>
        <v/>
      </c>
      <c r="AC1474" s="25" t="str">
        <f aca="false">IFERROR(T1474/Q1474,"")</f>
        <v/>
      </c>
      <c r="AD1474" s="25" t="str">
        <f aca="false">IFERROR(R1474/Q1474,"")</f>
        <v/>
      </c>
      <c r="AE1474" s="28" t="str">
        <f aca="false">IFERROR(R1474/T1474,"")</f>
        <v/>
      </c>
      <c r="AF1474" s="29" t="str">
        <f aca="false">IF(A1474="","",IF(OR(O1474&gt;K1474,P1474&gt;O1474,Q1474&gt;P1474,K1474&gt;J1474),"CHECK","OK"))</f>
        <v/>
      </c>
    </row>
    <row r="1475" customFormat="false" ht="15" hidden="false" customHeight="false" outlineLevel="0" collapsed="false">
      <c r="A1475" s="21"/>
      <c r="B1475" s="4"/>
      <c r="C1475" s="4"/>
      <c r="D1475" s="4"/>
      <c r="E1475" s="16"/>
      <c r="F1475" s="16"/>
      <c r="G1475" s="14"/>
      <c r="H1475" s="14"/>
      <c r="I1475" s="14"/>
      <c r="J1475" s="14"/>
      <c r="K1475" s="14"/>
      <c r="L1475" s="14"/>
      <c r="M1475" s="14"/>
      <c r="N1475" s="14"/>
      <c r="O1475" s="14"/>
      <c r="P1475" s="14"/>
      <c r="Q1475" s="14"/>
      <c r="R1475" s="16"/>
      <c r="S1475" s="24"/>
      <c r="T1475" s="25" t="str">
        <f aca="false">IF(A1475="","",E1475+F1475)</f>
        <v/>
      </c>
      <c r="U1475" s="26" t="str">
        <f aca="false">IFERROR(H1475/G1475,"")</f>
        <v/>
      </c>
      <c r="V1475" s="27" t="str">
        <f aca="false">IFERROR(J1475/I1475,"")</f>
        <v/>
      </c>
      <c r="W1475" s="27" t="str">
        <f aca="false">IFERROR(K1475/J1475,"")</f>
        <v/>
      </c>
      <c r="X1475" s="25" t="str">
        <f aca="false">IFERROR(T1475/K1475,"")</f>
        <v/>
      </c>
      <c r="Y1475" s="27" t="str">
        <f aca="false">IFERROR(O1475/K1475,"")</f>
        <v/>
      </c>
      <c r="Z1475" s="27" t="str">
        <f aca="false">IFERROR(P1475/O1475,"")</f>
        <v/>
      </c>
      <c r="AA1475" s="27" t="str">
        <f aca="false">IFERROR(Q1475/P1475,"")</f>
        <v/>
      </c>
      <c r="AB1475" s="25" t="str">
        <f aca="false">IFERROR(T1475/P1475,"")</f>
        <v/>
      </c>
      <c r="AC1475" s="25" t="str">
        <f aca="false">IFERROR(T1475/Q1475,"")</f>
        <v/>
      </c>
      <c r="AD1475" s="25" t="str">
        <f aca="false">IFERROR(R1475/Q1475,"")</f>
        <v/>
      </c>
      <c r="AE1475" s="28" t="str">
        <f aca="false">IFERROR(R1475/T1475,"")</f>
        <v/>
      </c>
      <c r="AF1475" s="29" t="str">
        <f aca="false">IF(A1475="","",IF(OR(O1475&gt;K1475,P1475&gt;O1475,Q1475&gt;P1475,K1475&gt;J1475),"CHECK","OK"))</f>
        <v/>
      </c>
    </row>
    <row r="1476" customFormat="false" ht="15" hidden="false" customHeight="false" outlineLevel="0" collapsed="false">
      <c r="A1476" s="21"/>
      <c r="B1476" s="4"/>
      <c r="C1476" s="4"/>
      <c r="D1476" s="4"/>
      <c r="E1476" s="16"/>
      <c r="F1476" s="16"/>
      <c r="G1476" s="14"/>
      <c r="H1476" s="14"/>
      <c r="I1476" s="14"/>
      <c r="J1476" s="14"/>
      <c r="K1476" s="14"/>
      <c r="L1476" s="14"/>
      <c r="M1476" s="14"/>
      <c r="N1476" s="14"/>
      <c r="O1476" s="14"/>
      <c r="P1476" s="14"/>
      <c r="Q1476" s="14"/>
      <c r="R1476" s="16"/>
      <c r="S1476" s="24"/>
      <c r="T1476" s="25" t="str">
        <f aca="false">IF(A1476="","",E1476+F1476)</f>
        <v/>
      </c>
      <c r="U1476" s="26" t="str">
        <f aca="false">IFERROR(H1476/G1476,"")</f>
        <v/>
      </c>
      <c r="V1476" s="27" t="str">
        <f aca="false">IFERROR(J1476/I1476,"")</f>
        <v/>
      </c>
      <c r="W1476" s="27" t="str">
        <f aca="false">IFERROR(K1476/J1476,"")</f>
        <v/>
      </c>
      <c r="X1476" s="25" t="str">
        <f aca="false">IFERROR(T1476/K1476,"")</f>
        <v/>
      </c>
      <c r="Y1476" s="27" t="str">
        <f aca="false">IFERROR(O1476/K1476,"")</f>
        <v/>
      </c>
      <c r="Z1476" s="27" t="str">
        <f aca="false">IFERROR(P1476/O1476,"")</f>
        <v/>
      </c>
      <c r="AA1476" s="27" t="str">
        <f aca="false">IFERROR(Q1476/P1476,"")</f>
        <v/>
      </c>
      <c r="AB1476" s="25" t="str">
        <f aca="false">IFERROR(T1476/P1476,"")</f>
        <v/>
      </c>
      <c r="AC1476" s="25" t="str">
        <f aca="false">IFERROR(T1476/Q1476,"")</f>
        <v/>
      </c>
      <c r="AD1476" s="25" t="str">
        <f aca="false">IFERROR(R1476/Q1476,"")</f>
        <v/>
      </c>
      <c r="AE1476" s="28" t="str">
        <f aca="false">IFERROR(R1476/T1476,"")</f>
        <v/>
      </c>
      <c r="AF1476" s="29" t="str">
        <f aca="false">IF(A1476="","",IF(OR(O1476&gt;K1476,P1476&gt;O1476,Q1476&gt;P1476,K1476&gt;J1476),"CHECK","OK"))</f>
        <v/>
      </c>
    </row>
    <row r="1477" customFormat="false" ht="15" hidden="false" customHeight="false" outlineLevel="0" collapsed="false">
      <c r="A1477" s="21"/>
      <c r="B1477" s="4"/>
      <c r="C1477" s="4"/>
      <c r="D1477" s="4"/>
      <c r="E1477" s="16"/>
      <c r="F1477" s="16"/>
      <c r="G1477" s="14"/>
      <c r="H1477" s="14"/>
      <c r="I1477" s="14"/>
      <c r="J1477" s="14"/>
      <c r="K1477" s="14"/>
      <c r="L1477" s="14"/>
      <c r="M1477" s="14"/>
      <c r="N1477" s="14"/>
      <c r="O1477" s="14"/>
      <c r="P1477" s="14"/>
      <c r="Q1477" s="14"/>
      <c r="R1477" s="16"/>
      <c r="S1477" s="24"/>
      <c r="T1477" s="25" t="str">
        <f aca="false">IF(A1477="","",E1477+F1477)</f>
        <v/>
      </c>
      <c r="U1477" s="26" t="str">
        <f aca="false">IFERROR(H1477/G1477,"")</f>
        <v/>
      </c>
      <c r="V1477" s="27" t="str">
        <f aca="false">IFERROR(J1477/I1477,"")</f>
        <v/>
      </c>
      <c r="W1477" s="27" t="str">
        <f aca="false">IFERROR(K1477/J1477,"")</f>
        <v/>
      </c>
      <c r="X1477" s="25" t="str">
        <f aca="false">IFERROR(T1477/K1477,"")</f>
        <v/>
      </c>
      <c r="Y1477" s="27" t="str">
        <f aca="false">IFERROR(O1477/K1477,"")</f>
        <v/>
      </c>
      <c r="Z1477" s="27" t="str">
        <f aca="false">IFERROR(P1477/O1477,"")</f>
        <v/>
      </c>
      <c r="AA1477" s="27" t="str">
        <f aca="false">IFERROR(Q1477/P1477,"")</f>
        <v/>
      </c>
      <c r="AB1477" s="25" t="str">
        <f aca="false">IFERROR(T1477/P1477,"")</f>
        <v/>
      </c>
      <c r="AC1477" s="25" t="str">
        <f aca="false">IFERROR(T1477/Q1477,"")</f>
        <v/>
      </c>
      <c r="AD1477" s="25" t="str">
        <f aca="false">IFERROR(R1477/Q1477,"")</f>
        <v/>
      </c>
      <c r="AE1477" s="28" t="str">
        <f aca="false">IFERROR(R1477/T1477,"")</f>
        <v/>
      </c>
      <c r="AF1477" s="29" t="str">
        <f aca="false">IF(A1477="","",IF(OR(O1477&gt;K1477,P1477&gt;O1477,Q1477&gt;P1477,K1477&gt;J1477),"CHECK","OK"))</f>
        <v/>
      </c>
    </row>
    <row r="1478" customFormat="false" ht="15" hidden="false" customHeight="false" outlineLevel="0" collapsed="false">
      <c r="A1478" s="21"/>
      <c r="B1478" s="4"/>
      <c r="C1478" s="4"/>
      <c r="D1478" s="4"/>
      <c r="E1478" s="16"/>
      <c r="F1478" s="16"/>
      <c r="G1478" s="14"/>
      <c r="H1478" s="14"/>
      <c r="I1478" s="14"/>
      <c r="J1478" s="14"/>
      <c r="K1478" s="14"/>
      <c r="L1478" s="14"/>
      <c r="M1478" s="14"/>
      <c r="N1478" s="14"/>
      <c r="O1478" s="14"/>
      <c r="P1478" s="14"/>
      <c r="Q1478" s="14"/>
      <c r="R1478" s="16"/>
      <c r="S1478" s="24"/>
      <c r="T1478" s="25" t="str">
        <f aca="false">IF(A1478="","",E1478+F1478)</f>
        <v/>
      </c>
      <c r="U1478" s="26" t="str">
        <f aca="false">IFERROR(H1478/G1478,"")</f>
        <v/>
      </c>
      <c r="V1478" s="27" t="str">
        <f aca="false">IFERROR(J1478/I1478,"")</f>
        <v/>
      </c>
      <c r="W1478" s="27" t="str">
        <f aca="false">IFERROR(K1478/J1478,"")</f>
        <v/>
      </c>
      <c r="X1478" s="25" t="str">
        <f aca="false">IFERROR(T1478/K1478,"")</f>
        <v/>
      </c>
      <c r="Y1478" s="27" t="str">
        <f aca="false">IFERROR(O1478/K1478,"")</f>
        <v/>
      </c>
      <c r="Z1478" s="27" t="str">
        <f aca="false">IFERROR(P1478/O1478,"")</f>
        <v/>
      </c>
      <c r="AA1478" s="27" t="str">
        <f aca="false">IFERROR(Q1478/P1478,"")</f>
        <v/>
      </c>
      <c r="AB1478" s="25" t="str">
        <f aca="false">IFERROR(T1478/P1478,"")</f>
        <v/>
      </c>
      <c r="AC1478" s="25" t="str">
        <f aca="false">IFERROR(T1478/Q1478,"")</f>
        <v/>
      </c>
      <c r="AD1478" s="25" t="str">
        <f aca="false">IFERROR(R1478/Q1478,"")</f>
        <v/>
      </c>
      <c r="AE1478" s="28" t="str">
        <f aca="false">IFERROR(R1478/T1478,"")</f>
        <v/>
      </c>
      <c r="AF1478" s="29" t="str">
        <f aca="false">IF(A1478="","",IF(OR(O1478&gt;K1478,P1478&gt;O1478,Q1478&gt;P1478,K1478&gt;J1478),"CHECK","OK"))</f>
        <v/>
      </c>
    </row>
    <row r="1479" customFormat="false" ht="15" hidden="false" customHeight="false" outlineLevel="0" collapsed="false">
      <c r="A1479" s="21"/>
      <c r="B1479" s="4"/>
      <c r="C1479" s="4"/>
      <c r="D1479" s="4"/>
      <c r="E1479" s="16"/>
      <c r="F1479" s="16"/>
      <c r="G1479" s="14"/>
      <c r="H1479" s="14"/>
      <c r="I1479" s="14"/>
      <c r="J1479" s="14"/>
      <c r="K1479" s="14"/>
      <c r="L1479" s="14"/>
      <c r="M1479" s="14"/>
      <c r="N1479" s="14"/>
      <c r="O1479" s="14"/>
      <c r="P1479" s="14"/>
      <c r="Q1479" s="14"/>
      <c r="R1479" s="16"/>
      <c r="S1479" s="24"/>
      <c r="T1479" s="25" t="str">
        <f aca="false">IF(A1479="","",E1479+F1479)</f>
        <v/>
      </c>
      <c r="U1479" s="26" t="str">
        <f aca="false">IFERROR(H1479/G1479,"")</f>
        <v/>
      </c>
      <c r="V1479" s="27" t="str">
        <f aca="false">IFERROR(J1479/I1479,"")</f>
        <v/>
      </c>
      <c r="W1479" s="27" t="str">
        <f aca="false">IFERROR(K1479/J1479,"")</f>
        <v/>
      </c>
      <c r="X1479" s="25" t="str">
        <f aca="false">IFERROR(T1479/K1479,"")</f>
        <v/>
      </c>
      <c r="Y1479" s="27" t="str">
        <f aca="false">IFERROR(O1479/K1479,"")</f>
        <v/>
      </c>
      <c r="Z1479" s="27" t="str">
        <f aca="false">IFERROR(P1479/O1479,"")</f>
        <v/>
      </c>
      <c r="AA1479" s="27" t="str">
        <f aca="false">IFERROR(Q1479/P1479,"")</f>
        <v/>
      </c>
      <c r="AB1479" s="25" t="str">
        <f aca="false">IFERROR(T1479/P1479,"")</f>
        <v/>
      </c>
      <c r="AC1479" s="25" t="str">
        <f aca="false">IFERROR(T1479/Q1479,"")</f>
        <v/>
      </c>
      <c r="AD1479" s="25" t="str">
        <f aca="false">IFERROR(R1479/Q1479,"")</f>
        <v/>
      </c>
      <c r="AE1479" s="28" t="str">
        <f aca="false">IFERROR(R1479/T1479,"")</f>
        <v/>
      </c>
      <c r="AF1479" s="29" t="str">
        <f aca="false">IF(A1479="","",IF(OR(O1479&gt;K1479,P1479&gt;O1479,Q1479&gt;P1479,K1479&gt;J1479),"CHECK","OK"))</f>
        <v/>
      </c>
    </row>
    <row r="1480" customFormat="false" ht="15" hidden="false" customHeight="false" outlineLevel="0" collapsed="false">
      <c r="A1480" s="21"/>
      <c r="B1480" s="4"/>
      <c r="C1480" s="4"/>
      <c r="D1480" s="4"/>
      <c r="E1480" s="16"/>
      <c r="F1480" s="16"/>
      <c r="G1480" s="14"/>
      <c r="H1480" s="14"/>
      <c r="I1480" s="14"/>
      <c r="J1480" s="14"/>
      <c r="K1480" s="14"/>
      <c r="L1480" s="14"/>
      <c r="M1480" s="14"/>
      <c r="N1480" s="14"/>
      <c r="O1480" s="14"/>
      <c r="P1480" s="14"/>
      <c r="Q1480" s="14"/>
      <c r="R1480" s="16"/>
      <c r="S1480" s="24"/>
      <c r="T1480" s="25" t="str">
        <f aca="false">IF(A1480="","",E1480+F1480)</f>
        <v/>
      </c>
      <c r="U1480" s="26" t="str">
        <f aca="false">IFERROR(H1480/G1480,"")</f>
        <v/>
      </c>
      <c r="V1480" s="27" t="str">
        <f aca="false">IFERROR(J1480/I1480,"")</f>
        <v/>
      </c>
      <c r="W1480" s="27" t="str">
        <f aca="false">IFERROR(K1480/J1480,"")</f>
        <v/>
      </c>
      <c r="X1480" s="25" t="str">
        <f aca="false">IFERROR(T1480/K1480,"")</f>
        <v/>
      </c>
      <c r="Y1480" s="27" t="str">
        <f aca="false">IFERROR(O1480/K1480,"")</f>
        <v/>
      </c>
      <c r="Z1480" s="27" t="str">
        <f aca="false">IFERROR(P1480/O1480,"")</f>
        <v/>
      </c>
      <c r="AA1480" s="27" t="str">
        <f aca="false">IFERROR(Q1480/P1480,"")</f>
        <v/>
      </c>
      <c r="AB1480" s="25" t="str">
        <f aca="false">IFERROR(T1480/P1480,"")</f>
        <v/>
      </c>
      <c r="AC1480" s="25" t="str">
        <f aca="false">IFERROR(T1480/Q1480,"")</f>
        <v/>
      </c>
      <c r="AD1480" s="25" t="str">
        <f aca="false">IFERROR(R1480/Q1480,"")</f>
        <v/>
      </c>
      <c r="AE1480" s="28" t="str">
        <f aca="false">IFERROR(R1480/T1480,"")</f>
        <v/>
      </c>
      <c r="AF1480" s="29" t="str">
        <f aca="false">IF(A1480="","",IF(OR(O1480&gt;K1480,P1480&gt;O1480,Q1480&gt;P1480,K1480&gt;J1480),"CHECK","OK"))</f>
        <v/>
      </c>
    </row>
    <row r="1481" customFormat="false" ht="15" hidden="false" customHeight="false" outlineLevel="0" collapsed="false">
      <c r="A1481" s="21"/>
      <c r="B1481" s="4"/>
      <c r="C1481" s="4"/>
      <c r="D1481" s="4"/>
      <c r="E1481" s="16"/>
      <c r="F1481" s="16"/>
      <c r="G1481" s="14"/>
      <c r="H1481" s="14"/>
      <c r="I1481" s="14"/>
      <c r="J1481" s="14"/>
      <c r="K1481" s="14"/>
      <c r="L1481" s="14"/>
      <c r="M1481" s="14"/>
      <c r="N1481" s="14"/>
      <c r="O1481" s="14"/>
      <c r="P1481" s="14"/>
      <c r="Q1481" s="14"/>
      <c r="R1481" s="16"/>
      <c r="S1481" s="24"/>
      <c r="T1481" s="25" t="str">
        <f aca="false">IF(A1481="","",E1481+F1481)</f>
        <v/>
      </c>
      <c r="U1481" s="26" t="str">
        <f aca="false">IFERROR(H1481/G1481,"")</f>
        <v/>
      </c>
      <c r="V1481" s="27" t="str">
        <f aca="false">IFERROR(J1481/I1481,"")</f>
        <v/>
      </c>
      <c r="W1481" s="27" t="str">
        <f aca="false">IFERROR(K1481/J1481,"")</f>
        <v/>
      </c>
      <c r="X1481" s="25" t="str">
        <f aca="false">IFERROR(T1481/K1481,"")</f>
        <v/>
      </c>
      <c r="Y1481" s="27" t="str">
        <f aca="false">IFERROR(O1481/K1481,"")</f>
        <v/>
      </c>
      <c r="Z1481" s="27" t="str">
        <f aca="false">IFERROR(P1481/O1481,"")</f>
        <v/>
      </c>
      <c r="AA1481" s="27" t="str">
        <f aca="false">IFERROR(Q1481/P1481,"")</f>
        <v/>
      </c>
      <c r="AB1481" s="25" t="str">
        <f aca="false">IFERROR(T1481/P1481,"")</f>
        <v/>
      </c>
      <c r="AC1481" s="25" t="str">
        <f aca="false">IFERROR(T1481/Q1481,"")</f>
        <v/>
      </c>
      <c r="AD1481" s="25" t="str">
        <f aca="false">IFERROR(R1481/Q1481,"")</f>
        <v/>
      </c>
      <c r="AE1481" s="28" t="str">
        <f aca="false">IFERROR(R1481/T1481,"")</f>
        <v/>
      </c>
      <c r="AF1481" s="29" t="str">
        <f aca="false">IF(A1481="","",IF(OR(O1481&gt;K1481,P1481&gt;O1481,Q1481&gt;P1481,K1481&gt;J1481),"CHECK","OK"))</f>
        <v/>
      </c>
    </row>
    <row r="1482" customFormat="false" ht="15" hidden="false" customHeight="false" outlineLevel="0" collapsed="false">
      <c r="A1482" s="21"/>
      <c r="B1482" s="4"/>
      <c r="C1482" s="4"/>
      <c r="D1482" s="4"/>
      <c r="E1482" s="16"/>
      <c r="F1482" s="16"/>
      <c r="G1482" s="14"/>
      <c r="H1482" s="14"/>
      <c r="I1482" s="14"/>
      <c r="J1482" s="14"/>
      <c r="K1482" s="14"/>
      <c r="L1482" s="14"/>
      <c r="M1482" s="14"/>
      <c r="N1482" s="14"/>
      <c r="O1482" s="14"/>
      <c r="P1482" s="14"/>
      <c r="Q1482" s="14"/>
      <c r="R1482" s="16"/>
      <c r="S1482" s="24"/>
      <c r="T1482" s="25" t="str">
        <f aca="false">IF(A1482="","",E1482+F1482)</f>
        <v/>
      </c>
      <c r="U1482" s="26" t="str">
        <f aca="false">IFERROR(H1482/G1482,"")</f>
        <v/>
      </c>
      <c r="V1482" s="27" t="str">
        <f aca="false">IFERROR(J1482/I1482,"")</f>
        <v/>
      </c>
      <c r="W1482" s="27" t="str">
        <f aca="false">IFERROR(K1482/J1482,"")</f>
        <v/>
      </c>
      <c r="X1482" s="25" t="str">
        <f aca="false">IFERROR(T1482/K1482,"")</f>
        <v/>
      </c>
      <c r="Y1482" s="27" t="str">
        <f aca="false">IFERROR(O1482/K1482,"")</f>
        <v/>
      </c>
      <c r="Z1482" s="27" t="str">
        <f aca="false">IFERROR(P1482/O1482,"")</f>
        <v/>
      </c>
      <c r="AA1482" s="27" t="str">
        <f aca="false">IFERROR(Q1482/P1482,"")</f>
        <v/>
      </c>
      <c r="AB1482" s="25" t="str">
        <f aca="false">IFERROR(T1482/P1482,"")</f>
        <v/>
      </c>
      <c r="AC1482" s="25" t="str">
        <f aca="false">IFERROR(T1482/Q1482,"")</f>
        <v/>
      </c>
      <c r="AD1482" s="25" t="str">
        <f aca="false">IFERROR(R1482/Q1482,"")</f>
        <v/>
      </c>
      <c r="AE1482" s="28" t="str">
        <f aca="false">IFERROR(R1482/T1482,"")</f>
        <v/>
      </c>
      <c r="AF1482" s="29" t="str">
        <f aca="false">IF(A1482="","",IF(OR(O1482&gt;K1482,P1482&gt;O1482,Q1482&gt;P1482,K1482&gt;J1482),"CHECK","OK"))</f>
        <v/>
      </c>
    </row>
    <row r="1483" customFormat="false" ht="15" hidden="false" customHeight="false" outlineLevel="0" collapsed="false">
      <c r="A1483" s="21"/>
      <c r="B1483" s="4"/>
      <c r="C1483" s="4"/>
      <c r="D1483" s="4"/>
      <c r="E1483" s="16"/>
      <c r="F1483" s="16"/>
      <c r="G1483" s="14"/>
      <c r="H1483" s="14"/>
      <c r="I1483" s="14"/>
      <c r="J1483" s="14"/>
      <c r="K1483" s="14"/>
      <c r="L1483" s="14"/>
      <c r="M1483" s="14"/>
      <c r="N1483" s="14"/>
      <c r="O1483" s="14"/>
      <c r="P1483" s="14"/>
      <c r="Q1483" s="14"/>
      <c r="R1483" s="16"/>
      <c r="S1483" s="24"/>
      <c r="T1483" s="25" t="str">
        <f aca="false">IF(A1483="","",E1483+F1483)</f>
        <v/>
      </c>
      <c r="U1483" s="26" t="str">
        <f aca="false">IFERROR(H1483/G1483,"")</f>
        <v/>
      </c>
      <c r="V1483" s="27" t="str">
        <f aca="false">IFERROR(J1483/I1483,"")</f>
        <v/>
      </c>
      <c r="W1483" s="27" t="str">
        <f aca="false">IFERROR(K1483/J1483,"")</f>
        <v/>
      </c>
      <c r="X1483" s="25" t="str">
        <f aca="false">IFERROR(T1483/K1483,"")</f>
        <v/>
      </c>
      <c r="Y1483" s="27" t="str">
        <f aca="false">IFERROR(O1483/K1483,"")</f>
        <v/>
      </c>
      <c r="Z1483" s="27" t="str">
        <f aca="false">IFERROR(P1483/O1483,"")</f>
        <v/>
      </c>
      <c r="AA1483" s="27" t="str">
        <f aca="false">IFERROR(Q1483/P1483,"")</f>
        <v/>
      </c>
      <c r="AB1483" s="25" t="str">
        <f aca="false">IFERROR(T1483/P1483,"")</f>
        <v/>
      </c>
      <c r="AC1483" s="25" t="str">
        <f aca="false">IFERROR(T1483/Q1483,"")</f>
        <v/>
      </c>
      <c r="AD1483" s="25" t="str">
        <f aca="false">IFERROR(R1483/Q1483,"")</f>
        <v/>
      </c>
      <c r="AE1483" s="28" t="str">
        <f aca="false">IFERROR(R1483/T1483,"")</f>
        <v/>
      </c>
      <c r="AF1483" s="29" t="str">
        <f aca="false">IF(A1483="","",IF(OR(O1483&gt;K1483,P1483&gt;O1483,Q1483&gt;P1483,K1483&gt;J1483),"CHECK","OK"))</f>
        <v/>
      </c>
    </row>
    <row r="1484" customFormat="false" ht="15" hidden="false" customHeight="false" outlineLevel="0" collapsed="false">
      <c r="A1484" s="21"/>
      <c r="B1484" s="4"/>
      <c r="C1484" s="4"/>
      <c r="D1484" s="4"/>
      <c r="E1484" s="16"/>
      <c r="F1484" s="16"/>
      <c r="G1484" s="14"/>
      <c r="H1484" s="14"/>
      <c r="I1484" s="14"/>
      <c r="J1484" s="14"/>
      <c r="K1484" s="14"/>
      <c r="L1484" s="14"/>
      <c r="M1484" s="14"/>
      <c r="N1484" s="14"/>
      <c r="O1484" s="14"/>
      <c r="P1484" s="14"/>
      <c r="Q1484" s="14"/>
      <c r="R1484" s="16"/>
      <c r="S1484" s="24"/>
      <c r="T1484" s="25" t="str">
        <f aca="false">IF(A1484="","",E1484+F1484)</f>
        <v/>
      </c>
      <c r="U1484" s="26" t="str">
        <f aca="false">IFERROR(H1484/G1484,"")</f>
        <v/>
      </c>
      <c r="V1484" s="27" t="str">
        <f aca="false">IFERROR(J1484/I1484,"")</f>
        <v/>
      </c>
      <c r="W1484" s="27" t="str">
        <f aca="false">IFERROR(K1484/J1484,"")</f>
        <v/>
      </c>
      <c r="X1484" s="25" t="str">
        <f aca="false">IFERROR(T1484/K1484,"")</f>
        <v/>
      </c>
      <c r="Y1484" s="27" t="str">
        <f aca="false">IFERROR(O1484/K1484,"")</f>
        <v/>
      </c>
      <c r="Z1484" s="27" t="str">
        <f aca="false">IFERROR(P1484/O1484,"")</f>
        <v/>
      </c>
      <c r="AA1484" s="27" t="str">
        <f aca="false">IFERROR(Q1484/P1484,"")</f>
        <v/>
      </c>
      <c r="AB1484" s="25" t="str">
        <f aca="false">IFERROR(T1484/P1484,"")</f>
        <v/>
      </c>
      <c r="AC1484" s="25" t="str">
        <f aca="false">IFERROR(T1484/Q1484,"")</f>
        <v/>
      </c>
      <c r="AD1484" s="25" t="str">
        <f aca="false">IFERROR(R1484/Q1484,"")</f>
        <v/>
      </c>
      <c r="AE1484" s="28" t="str">
        <f aca="false">IFERROR(R1484/T1484,"")</f>
        <v/>
      </c>
      <c r="AF1484" s="29" t="str">
        <f aca="false">IF(A1484="","",IF(OR(O1484&gt;K1484,P1484&gt;O1484,Q1484&gt;P1484,K1484&gt;J1484),"CHECK","OK"))</f>
        <v/>
      </c>
    </row>
    <row r="1485" customFormat="false" ht="15" hidden="false" customHeight="false" outlineLevel="0" collapsed="false">
      <c r="A1485" s="21"/>
      <c r="B1485" s="4"/>
      <c r="C1485" s="4"/>
      <c r="D1485" s="4"/>
      <c r="E1485" s="16"/>
      <c r="F1485" s="16"/>
      <c r="G1485" s="14"/>
      <c r="H1485" s="14"/>
      <c r="I1485" s="14"/>
      <c r="J1485" s="14"/>
      <c r="K1485" s="14"/>
      <c r="L1485" s="14"/>
      <c r="M1485" s="14"/>
      <c r="N1485" s="14"/>
      <c r="O1485" s="14"/>
      <c r="P1485" s="14"/>
      <c r="Q1485" s="14"/>
      <c r="R1485" s="16"/>
      <c r="S1485" s="24"/>
      <c r="T1485" s="25" t="str">
        <f aca="false">IF(A1485="","",E1485+F1485)</f>
        <v/>
      </c>
      <c r="U1485" s="26" t="str">
        <f aca="false">IFERROR(H1485/G1485,"")</f>
        <v/>
      </c>
      <c r="V1485" s="27" t="str">
        <f aca="false">IFERROR(J1485/I1485,"")</f>
        <v/>
      </c>
      <c r="W1485" s="27" t="str">
        <f aca="false">IFERROR(K1485/J1485,"")</f>
        <v/>
      </c>
      <c r="X1485" s="25" t="str">
        <f aca="false">IFERROR(T1485/K1485,"")</f>
        <v/>
      </c>
      <c r="Y1485" s="27" t="str">
        <f aca="false">IFERROR(O1485/K1485,"")</f>
        <v/>
      </c>
      <c r="Z1485" s="27" t="str">
        <f aca="false">IFERROR(P1485/O1485,"")</f>
        <v/>
      </c>
      <c r="AA1485" s="27" t="str">
        <f aca="false">IFERROR(Q1485/P1485,"")</f>
        <v/>
      </c>
      <c r="AB1485" s="25" t="str">
        <f aca="false">IFERROR(T1485/P1485,"")</f>
        <v/>
      </c>
      <c r="AC1485" s="25" t="str">
        <f aca="false">IFERROR(T1485/Q1485,"")</f>
        <v/>
      </c>
      <c r="AD1485" s="25" t="str">
        <f aca="false">IFERROR(R1485/Q1485,"")</f>
        <v/>
      </c>
      <c r="AE1485" s="28" t="str">
        <f aca="false">IFERROR(R1485/T1485,"")</f>
        <v/>
      </c>
      <c r="AF1485" s="29" t="str">
        <f aca="false">IF(A1485="","",IF(OR(O1485&gt;K1485,P1485&gt;O1485,Q1485&gt;P1485,K1485&gt;J1485),"CHECK","OK"))</f>
        <v/>
      </c>
    </row>
    <row r="1486" customFormat="false" ht="15" hidden="false" customHeight="false" outlineLevel="0" collapsed="false">
      <c r="A1486" s="21"/>
      <c r="B1486" s="4"/>
      <c r="C1486" s="4"/>
      <c r="D1486" s="4"/>
      <c r="E1486" s="16"/>
      <c r="F1486" s="16"/>
      <c r="G1486" s="14"/>
      <c r="H1486" s="14"/>
      <c r="I1486" s="14"/>
      <c r="J1486" s="14"/>
      <c r="K1486" s="14"/>
      <c r="L1486" s="14"/>
      <c r="M1486" s="14"/>
      <c r="N1486" s="14"/>
      <c r="O1486" s="14"/>
      <c r="P1486" s="14"/>
      <c r="Q1486" s="14"/>
      <c r="R1486" s="16"/>
      <c r="S1486" s="24"/>
      <c r="T1486" s="25" t="str">
        <f aca="false">IF(A1486="","",E1486+F1486)</f>
        <v/>
      </c>
      <c r="U1486" s="26" t="str">
        <f aca="false">IFERROR(H1486/G1486,"")</f>
        <v/>
      </c>
      <c r="V1486" s="27" t="str">
        <f aca="false">IFERROR(J1486/I1486,"")</f>
        <v/>
      </c>
      <c r="W1486" s="27" t="str">
        <f aca="false">IFERROR(K1486/J1486,"")</f>
        <v/>
      </c>
      <c r="X1486" s="25" t="str">
        <f aca="false">IFERROR(T1486/K1486,"")</f>
        <v/>
      </c>
      <c r="Y1486" s="27" t="str">
        <f aca="false">IFERROR(O1486/K1486,"")</f>
        <v/>
      </c>
      <c r="Z1486" s="27" t="str">
        <f aca="false">IFERROR(P1486/O1486,"")</f>
        <v/>
      </c>
      <c r="AA1486" s="27" t="str">
        <f aca="false">IFERROR(Q1486/P1486,"")</f>
        <v/>
      </c>
      <c r="AB1486" s="25" t="str">
        <f aca="false">IFERROR(T1486/P1486,"")</f>
        <v/>
      </c>
      <c r="AC1486" s="25" t="str">
        <f aca="false">IFERROR(T1486/Q1486,"")</f>
        <v/>
      </c>
      <c r="AD1486" s="25" t="str">
        <f aca="false">IFERROR(R1486/Q1486,"")</f>
        <v/>
      </c>
      <c r="AE1486" s="28" t="str">
        <f aca="false">IFERROR(R1486/T1486,"")</f>
        <v/>
      </c>
      <c r="AF1486" s="29" t="str">
        <f aca="false">IF(A1486="","",IF(OR(O1486&gt;K1486,P1486&gt;O1486,Q1486&gt;P1486,K1486&gt;J1486),"CHECK","OK"))</f>
        <v/>
      </c>
    </row>
    <row r="1487" customFormat="false" ht="15" hidden="false" customHeight="false" outlineLevel="0" collapsed="false">
      <c r="A1487" s="21"/>
      <c r="B1487" s="4"/>
      <c r="C1487" s="4"/>
      <c r="D1487" s="4"/>
      <c r="E1487" s="16"/>
      <c r="F1487" s="16"/>
      <c r="G1487" s="14"/>
      <c r="H1487" s="14"/>
      <c r="I1487" s="14"/>
      <c r="J1487" s="14"/>
      <c r="K1487" s="14"/>
      <c r="L1487" s="14"/>
      <c r="M1487" s="14"/>
      <c r="N1487" s="14"/>
      <c r="O1487" s="14"/>
      <c r="P1487" s="14"/>
      <c r="Q1487" s="14"/>
      <c r="R1487" s="16"/>
      <c r="S1487" s="24"/>
      <c r="T1487" s="25" t="str">
        <f aca="false">IF(A1487="","",E1487+F1487)</f>
        <v/>
      </c>
      <c r="U1487" s="26" t="str">
        <f aca="false">IFERROR(H1487/G1487,"")</f>
        <v/>
      </c>
      <c r="V1487" s="27" t="str">
        <f aca="false">IFERROR(J1487/I1487,"")</f>
        <v/>
      </c>
      <c r="W1487" s="27" t="str">
        <f aca="false">IFERROR(K1487/J1487,"")</f>
        <v/>
      </c>
      <c r="X1487" s="25" t="str">
        <f aca="false">IFERROR(T1487/K1487,"")</f>
        <v/>
      </c>
      <c r="Y1487" s="27" t="str">
        <f aca="false">IFERROR(O1487/K1487,"")</f>
        <v/>
      </c>
      <c r="Z1487" s="27" t="str">
        <f aca="false">IFERROR(P1487/O1487,"")</f>
        <v/>
      </c>
      <c r="AA1487" s="27" t="str">
        <f aca="false">IFERROR(Q1487/P1487,"")</f>
        <v/>
      </c>
      <c r="AB1487" s="25" t="str">
        <f aca="false">IFERROR(T1487/P1487,"")</f>
        <v/>
      </c>
      <c r="AC1487" s="25" t="str">
        <f aca="false">IFERROR(T1487/Q1487,"")</f>
        <v/>
      </c>
      <c r="AD1487" s="25" t="str">
        <f aca="false">IFERROR(R1487/Q1487,"")</f>
        <v/>
      </c>
      <c r="AE1487" s="28" t="str">
        <f aca="false">IFERROR(R1487/T1487,"")</f>
        <v/>
      </c>
      <c r="AF1487" s="29" t="str">
        <f aca="false">IF(A1487="","",IF(OR(O1487&gt;K1487,P1487&gt;O1487,Q1487&gt;P1487,K1487&gt;J1487),"CHECK","OK"))</f>
        <v/>
      </c>
    </row>
    <row r="1488" customFormat="false" ht="15" hidden="false" customHeight="false" outlineLevel="0" collapsed="false">
      <c r="A1488" s="21"/>
      <c r="B1488" s="4"/>
      <c r="C1488" s="4"/>
      <c r="D1488" s="4"/>
      <c r="E1488" s="16"/>
      <c r="F1488" s="16"/>
      <c r="G1488" s="14"/>
      <c r="H1488" s="14"/>
      <c r="I1488" s="14"/>
      <c r="J1488" s="14"/>
      <c r="K1488" s="14"/>
      <c r="L1488" s="14"/>
      <c r="M1488" s="14"/>
      <c r="N1488" s="14"/>
      <c r="O1488" s="14"/>
      <c r="P1488" s="14"/>
      <c r="Q1488" s="14"/>
      <c r="R1488" s="16"/>
      <c r="S1488" s="24"/>
      <c r="T1488" s="25" t="str">
        <f aca="false">IF(A1488="","",E1488+F1488)</f>
        <v/>
      </c>
      <c r="U1488" s="26" t="str">
        <f aca="false">IFERROR(H1488/G1488,"")</f>
        <v/>
      </c>
      <c r="V1488" s="27" t="str">
        <f aca="false">IFERROR(J1488/I1488,"")</f>
        <v/>
      </c>
      <c r="W1488" s="27" t="str">
        <f aca="false">IFERROR(K1488/J1488,"")</f>
        <v/>
      </c>
      <c r="X1488" s="25" t="str">
        <f aca="false">IFERROR(T1488/K1488,"")</f>
        <v/>
      </c>
      <c r="Y1488" s="27" t="str">
        <f aca="false">IFERROR(O1488/K1488,"")</f>
        <v/>
      </c>
      <c r="Z1488" s="27" t="str">
        <f aca="false">IFERROR(P1488/O1488,"")</f>
        <v/>
      </c>
      <c r="AA1488" s="27" t="str">
        <f aca="false">IFERROR(Q1488/P1488,"")</f>
        <v/>
      </c>
      <c r="AB1488" s="25" t="str">
        <f aca="false">IFERROR(T1488/P1488,"")</f>
        <v/>
      </c>
      <c r="AC1488" s="25" t="str">
        <f aca="false">IFERROR(T1488/Q1488,"")</f>
        <v/>
      </c>
      <c r="AD1488" s="25" t="str">
        <f aca="false">IFERROR(R1488/Q1488,"")</f>
        <v/>
      </c>
      <c r="AE1488" s="28" t="str">
        <f aca="false">IFERROR(R1488/T1488,"")</f>
        <v/>
      </c>
      <c r="AF1488" s="29" t="str">
        <f aca="false">IF(A1488="","",IF(OR(O1488&gt;K1488,P1488&gt;O1488,Q1488&gt;P1488,K1488&gt;J1488),"CHECK","OK"))</f>
        <v/>
      </c>
    </row>
    <row r="1489" customFormat="false" ht="15" hidden="false" customHeight="false" outlineLevel="0" collapsed="false">
      <c r="A1489" s="21"/>
      <c r="B1489" s="4"/>
      <c r="C1489" s="4"/>
      <c r="D1489" s="4"/>
      <c r="E1489" s="16"/>
      <c r="F1489" s="16"/>
      <c r="G1489" s="14"/>
      <c r="H1489" s="14"/>
      <c r="I1489" s="14"/>
      <c r="J1489" s="14"/>
      <c r="K1489" s="14"/>
      <c r="L1489" s="14"/>
      <c r="M1489" s="14"/>
      <c r="N1489" s="14"/>
      <c r="O1489" s="14"/>
      <c r="P1489" s="14"/>
      <c r="Q1489" s="14"/>
      <c r="R1489" s="16"/>
      <c r="S1489" s="24"/>
      <c r="T1489" s="25" t="str">
        <f aca="false">IF(A1489="","",E1489+F1489)</f>
        <v/>
      </c>
      <c r="U1489" s="26" t="str">
        <f aca="false">IFERROR(H1489/G1489,"")</f>
        <v/>
      </c>
      <c r="V1489" s="27" t="str">
        <f aca="false">IFERROR(J1489/I1489,"")</f>
        <v/>
      </c>
      <c r="W1489" s="27" t="str">
        <f aca="false">IFERROR(K1489/J1489,"")</f>
        <v/>
      </c>
      <c r="X1489" s="25" t="str">
        <f aca="false">IFERROR(T1489/K1489,"")</f>
        <v/>
      </c>
      <c r="Y1489" s="27" t="str">
        <f aca="false">IFERROR(O1489/K1489,"")</f>
        <v/>
      </c>
      <c r="Z1489" s="27" t="str">
        <f aca="false">IFERROR(P1489/O1489,"")</f>
        <v/>
      </c>
      <c r="AA1489" s="27" t="str">
        <f aca="false">IFERROR(Q1489/P1489,"")</f>
        <v/>
      </c>
      <c r="AB1489" s="25" t="str">
        <f aca="false">IFERROR(T1489/P1489,"")</f>
        <v/>
      </c>
      <c r="AC1489" s="25" t="str">
        <f aca="false">IFERROR(T1489/Q1489,"")</f>
        <v/>
      </c>
      <c r="AD1489" s="25" t="str">
        <f aca="false">IFERROR(R1489/Q1489,"")</f>
        <v/>
      </c>
      <c r="AE1489" s="28" t="str">
        <f aca="false">IFERROR(R1489/T1489,"")</f>
        <v/>
      </c>
      <c r="AF1489" s="29" t="str">
        <f aca="false">IF(A1489="","",IF(OR(O1489&gt;K1489,P1489&gt;O1489,Q1489&gt;P1489,K1489&gt;J1489),"CHECK","OK"))</f>
        <v/>
      </c>
    </row>
    <row r="1490" customFormat="false" ht="15" hidden="false" customHeight="false" outlineLevel="0" collapsed="false">
      <c r="A1490" s="21"/>
      <c r="B1490" s="4"/>
      <c r="C1490" s="4"/>
      <c r="D1490" s="4"/>
      <c r="E1490" s="16"/>
      <c r="F1490" s="16"/>
      <c r="G1490" s="14"/>
      <c r="H1490" s="14"/>
      <c r="I1490" s="14"/>
      <c r="J1490" s="14"/>
      <c r="K1490" s="14"/>
      <c r="L1490" s="14"/>
      <c r="M1490" s="14"/>
      <c r="N1490" s="14"/>
      <c r="O1490" s="14"/>
      <c r="P1490" s="14"/>
      <c r="Q1490" s="14"/>
      <c r="R1490" s="16"/>
      <c r="S1490" s="24"/>
      <c r="T1490" s="25" t="str">
        <f aca="false">IF(A1490="","",E1490+F1490)</f>
        <v/>
      </c>
      <c r="U1490" s="26" t="str">
        <f aca="false">IFERROR(H1490/G1490,"")</f>
        <v/>
      </c>
      <c r="V1490" s="27" t="str">
        <f aca="false">IFERROR(J1490/I1490,"")</f>
        <v/>
      </c>
      <c r="W1490" s="27" t="str">
        <f aca="false">IFERROR(K1490/J1490,"")</f>
        <v/>
      </c>
      <c r="X1490" s="25" t="str">
        <f aca="false">IFERROR(T1490/K1490,"")</f>
        <v/>
      </c>
      <c r="Y1490" s="27" t="str">
        <f aca="false">IFERROR(O1490/K1490,"")</f>
        <v/>
      </c>
      <c r="Z1490" s="27" t="str">
        <f aca="false">IFERROR(P1490/O1490,"")</f>
        <v/>
      </c>
      <c r="AA1490" s="27" t="str">
        <f aca="false">IFERROR(Q1490/P1490,"")</f>
        <v/>
      </c>
      <c r="AB1490" s="25" t="str">
        <f aca="false">IFERROR(T1490/P1490,"")</f>
        <v/>
      </c>
      <c r="AC1490" s="25" t="str">
        <f aca="false">IFERROR(T1490/Q1490,"")</f>
        <v/>
      </c>
      <c r="AD1490" s="25" t="str">
        <f aca="false">IFERROR(R1490/Q1490,"")</f>
        <v/>
      </c>
      <c r="AE1490" s="28" t="str">
        <f aca="false">IFERROR(R1490/T1490,"")</f>
        <v/>
      </c>
      <c r="AF1490" s="29" t="str">
        <f aca="false">IF(A1490="","",IF(OR(O1490&gt;K1490,P1490&gt;O1490,Q1490&gt;P1490,K1490&gt;J1490),"CHECK","OK"))</f>
        <v/>
      </c>
    </row>
    <row r="1491" customFormat="false" ht="15" hidden="false" customHeight="false" outlineLevel="0" collapsed="false">
      <c r="A1491" s="21"/>
      <c r="B1491" s="4"/>
      <c r="C1491" s="4"/>
      <c r="D1491" s="4"/>
      <c r="E1491" s="16"/>
      <c r="F1491" s="16"/>
      <c r="G1491" s="14"/>
      <c r="H1491" s="14"/>
      <c r="I1491" s="14"/>
      <c r="J1491" s="14"/>
      <c r="K1491" s="14"/>
      <c r="L1491" s="14"/>
      <c r="M1491" s="14"/>
      <c r="N1491" s="14"/>
      <c r="O1491" s="14"/>
      <c r="P1491" s="14"/>
      <c r="Q1491" s="14"/>
      <c r="R1491" s="16"/>
      <c r="S1491" s="24"/>
      <c r="T1491" s="25" t="str">
        <f aca="false">IF(A1491="","",E1491+F1491)</f>
        <v/>
      </c>
      <c r="U1491" s="26" t="str">
        <f aca="false">IFERROR(H1491/G1491,"")</f>
        <v/>
      </c>
      <c r="V1491" s="27" t="str">
        <f aca="false">IFERROR(J1491/I1491,"")</f>
        <v/>
      </c>
      <c r="W1491" s="27" t="str">
        <f aca="false">IFERROR(K1491/J1491,"")</f>
        <v/>
      </c>
      <c r="X1491" s="25" t="str">
        <f aca="false">IFERROR(T1491/K1491,"")</f>
        <v/>
      </c>
      <c r="Y1491" s="27" t="str">
        <f aca="false">IFERROR(O1491/K1491,"")</f>
        <v/>
      </c>
      <c r="Z1491" s="27" t="str">
        <f aca="false">IFERROR(P1491/O1491,"")</f>
        <v/>
      </c>
      <c r="AA1491" s="27" t="str">
        <f aca="false">IFERROR(Q1491/P1491,"")</f>
        <v/>
      </c>
      <c r="AB1491" s="25" t="str">
        <f aca="false">IFERROR(T1491/P1491,"")</f>
        <v/>
      </c>
      <c r="AC1491" s="25" t="str">
        <f aca="false">IFERROR(T1491/Q1491,"")</f>
        <v/>
      </c>
      <c r="AD1491" s="25" t="str">
        <f aca="false">IFERROR(R1491/Q1491,"")</f>
        <v/>
      </c>
      <c r="AE1491" s="28" t="str">
        <f aca="false">IFERROR(R1491/T1491,"")</f>
        <v/>
      </c>
      <c r="AF1491" s="29" t="str">
        <f aca="false">IF(A1491="","",IF(OR(O1491&gt;K1491,P1491&gt;O1491,Q1491&gt;P1491,K1491&gt;J1491),"CHECK","OK"))</f>
        <v/>
      </c>
    </row>
    <row r="1492" customFormat="false" ht="15" hidden="false" customHeight="false" outlineLevel="0" collapsed="false">
      <c r="A1492" s="21"/>
      <c r="B1492" s="4"/>
      <c r="C1492" s="4"/>
      <c r="D1492" s="4"/>
      <c r="E1492" s="16"/>
      <c r="F1492" s="16"/>
      <c r="G1492" s="14"/>
      <c r="H1492" s="14"/>
      <c r="I1492" s="14"/>
      <c r="J1492" s="14"/>
      <c r="K1492" s="14"/>
      <c r="L1492" s="14"/>
      <c r="M1492" s="14"/>
      <c r="N1492" s="14"/>
      <c r="O1492" s="14"/>
      <c r="P1492" s="14"/>
      <c r="Q1492" s="14"/>
      <c r="R1492" s="16"/>
      <c r="S1492" s="24"/>
      <c r="T1492" s="25" t="str">
        <f aca="false">IF(A1492="","",E1492+F1492)</f>
        <v/>
      </c>
      <c r="U1492" s="26" t="str">
        <f aca="false">IFERROR(H1492/G1492,"")</f>
        <v/>
      </c>
      <c r="V1492" s="27" t="str">
        <f aca="false">IFERROR(J1492/I1492,"")</f>
        <v/>
      </c>
      <c r="W1492" s="27" t="str">
        <f aca="false">IFERROR(K1492/J1492,"")</f>
        <v/>
      </c>
      <c r="X1492" s="25" t="str">
        <f aca="false">IFERROR(T1492/K1492,"")</f>
        <v/>
      </c>
      <c r="Y1492" s="27" t="str">
        <f aca="false">IFERROR(O1492/K1492,"")</f>
        <v/>
      </c>
      <c r="Z1492" s="27" t="str">
        <f aca="false">IFERROR(P1492/O1492,"")</f>
        <v/>
      </c>
      <c r="AA1492" s="27" t="str">
        <f aca="false">IFERROR(Q1492/P1492,"")</f>
        <v/>
      </c>
      <c r="AB1492" s="25" t="str">
        <f aca="false">IFERROR(T1492/P1492,"")</f>
        <v/>
      </c>
      <c r="AC1492" s="25" t="str">
        <f aca="false">IFERROR(T1492/Q1492,"")</f>
        <v/>
      </c>
      <c r="AD1492" s="25" t="str">
        <f aca="false">IFERROR(R1492/Q1492,"")</f>
        <v/>
      </c>
      <c r="AE1492" s="28" t="str">
        <f aca="false">IFERROR(R1492/T1492,"")</f>
        <v/>
      </c>
      <c r="AF1492" s="29" t="str">
        <f aca="false">IF(A1492="","",IF(OR(O1492&gt;K1492,P1492&gt;O1492,Q1492&gt;P1492,K1492&gt;J1492),"CHECK","OK"))</f>
        <v/>
      </c>
    </row>
    <row r="1493" customFormat="false" ht="15" hidden="false" customHeight="false" outlineLevel="0" collapsed="false">
      <c r="A1493" s="21"/>
      <c r="B1493" s="4"/>
      <c r="C1493" s="4"/>
      <c r="D1493" s="4"/>
      <c r="E1493" s="16"/>
      <c r="F1493" s="16"/>
      <c r="G1493" s="14"/>
      <c r="H1493" s="14"/>
      <c r="I1493" s="14"/>
      <c r="J1493" s="14"/>
      <c r="K1493" s="14"/>
      <c r="L1493" s="14"/>
      <c r="M1493" s="14"/>
      <c r="N1493" s="14"/>
      <c r="O1493" s="14"/>
      <c r="P1493" s="14"/>
      <c r="Q1493" s="14"/>
      <c r="R1493" s="16"/>
      <c r="S1493" s="24"/>
      <c r="T1493" s="25" t="str">
        <f aca="false">IF(A1493="","",E1493+F1493)</f>
        <v/>
      </c>
      <c r="U1493" s="26" t="str">
        <f aca="false">IFERROR(H1493/G1493,"")</f>
        <v/>
      </c>
      <c r="V1493" s="27" t="str">
        <f aca="false">IFERROR(J1493/I1493,"")</f>
        <v/>
      </c>
      <c r="W1493" s="27" t="str">
        <f aca="false">IFERROR(K1493/J1493,"")</f>
        <v/>
      </c>
      <c r="X1493" s="25" t="str">
        <f aca="false">IFERROR(T1493/K1493,"")</f>
        <v/>
      </c>
      <c r="Y1493" s="27" t="str">
        <f aca="false">IFERROR(O1493/K1493,"")</f>
        <v/>
      </c>
      <c r="Z1493" s="27" t="str">
        <f aca="false">IFERROR(P1493/O1493,"")</f>
        <v/>
      </c>
      <c r="AA1493" s="27" t="str">
        <f aca="false">IFERROR(Q1493/P1493,"")</f>
        <v/>
      </c>
      <c r="AB1493" s="25" t="str">
        <f aca="false">IFERROR(T1493/P1493,"")</f>
        <v/>
      </c>
      <c r="AC1493" s="25" t="str">
        <f aca="false">IFERROR(T1493/Q1493,"")</f>
        <v/>
      </c>
      <c r="AD1493" s="25" t="str">
        <f aca="false">IFERROR(R1493/Q1493,"")</f>
        <v/>
      </c>
      <c r="AE1493" s="28" t="str">
        <f aca="false">IFERROR(R1493/T1493,"")</f>
        <v/>
      </c>
      <c r="AF1493" s="29" t="str">
        <f aca="false">IF(A1493="","",IF(OR(O1493&gt;K1493,P1493&gt;O1493,Q1493&gt;P1493,K1493&gt;J1493),"CHECK","OK"))</f>
        <v/>
      </c>
    </row>
    <row r="1494" customFormat="false" ht="15" hidden="false" customHeight="false" outlineLevel="0" collapsed="false">
      <c r="A1494" s="21"/>
      <c r="B1494" s="4"/>
      <c r="C1494" s="4"/>
      <c r="D1494" s="4"/>
      <c r="E1494" s="16"/>
      <c r="F1494" s="16"/>
      <c r="G1494" s="14"/>
      <c r="H1494" s="14"/>
      <c r="I1494" s="14"/>
      <c r="J1494" s="14"/>
      <c r="K1494" s="14"/>
      <c r="L1494" s="14"/>
      <c r="M1494" s="14"/>
      <c r="N1494" s="14"/>
      <c r="O1494" s="14"/>
      <c r="P1494" s="14"/>
      <c r="Q1494" s="14"/>
      <c r="R1494" s="16"/>
      <c r="S1494" s="24"/>
      <c r="T1494" s="25" t="str">
        <f aca="false">IF(A1494="","",E1494+F1494)</f>
        <v/>
      </c>
      <c r="U1494" s="26" t="str">
        <f aca="false">IFERROR(H1494/G1494,"")</f>
        <v/>
      </c>
      <c r="V1494" s="27" t="str">
        <f aca="false">IFERROR(J1494/I1494,"")</f>
        <v/>
      </c>
      <c r="W1494" s="27" t="str">
        <f aca="false">IFERROR(K1494/J1494,"")</f>
        <v/>
      </c>
      <c r="X1494" s="25" t="str">
        <f aca="false">IFERROR(T1494/K1494,"")</f>
        <v/>
      </c>
      <c r="Y1494" s="27" t="str">
        <f aca="false">IFERROR(O1494/K1494,"")</f>
        <v/>
      </c>
      <c r="Z1494" s="27" t="str">
        <f aca="false">IFERROR(P1494/O1494,"")</f>
        <v/>
      </c>
      <c r="AA1494" s="27" t="str">
        <f aca="false">IFERROR(Q1494/P1494,"")</f>
        <v/>
      </c>
      <c r="AB1494" s="25" t="str">
        <f aca="false">IFERROR(T1494/P1494,"")</f>
        <v/>
      </c>
      <c r="AC1494" s="25" t="str">
        <f aca="false">IFERROR(T1494/Q1494,"")</f>
        <v/>
      </c>
      <c r="AD1494" s="25" t="str">
        <f aca="false">IFERROR(R1494/Q1494,"")</f>
        <v/>
      </c>
      <c r="AE1494" s="28" t="str">
        <f aca="false">IFERROR(R1494/T1494,"")</f>
        <v/>
      </c>
      <c r="AF1494" s="29" t="str">
        <f aca="false">IF(A1494="","",IF(OR(O1494&gt;K1494,P1494&gt;O1494,Q1494&gt;P1494,K1494&gt;J1494),"CHECK","OK"))</f>
        <v/>
      </c>
    </row>
    <row r="1495" customFormat="false" ht="15" hidden="false" customHeight="false" outlineLevel="0" collapsed="false">
      <c r="A1495" s="21"/>
      <c r="B1495" s="4"/>
      <c r="C1495" s="4"/>
      <c r="D1495" s="4"/>
      <c r="E1495" s="16"/>
      <c r="F1495" s="16"/>
      <c r="G1495" s="14"/>
      <c r="H1495" s="14"/>
      <c r="I1495" s="14"/>
      <c r="J1495" s="14"/>
      <c r="K1495" s="14"/>
      <c r="L1495" s="14"/>
      <c r="M1495" s="14"/>
      <c r="N1495" s="14"/>
      <c r="O1495" s="14"/>
      <c r="P1495" s="14"/>
      <c r="Q1495" s="14"/>
      <c r="R1495" s="16"/>
      <c r="S1495" s="24"/>
      <c r="T1495" s="25" t="str">
        <f aca="false">IF(A1495="","",E1495+F1495)</f>
        <v/>
      </c>
      <c r="U1495" s="26" t="str">
        <f aca="false">IFERROR(H1495/G1495,"")</f>
        <v/>
      </c>
      <c r="V1495" s="27" t="str">
        <f aca="false">IFERROR(J1495/I1495,"")</f>
        <v/>
      </c>
      <c r="W1495" s="27" t="str">
        <f aca="false">IFERROR(K1495/J1495,"")</f>
        <v/>
      </c>
      <c r="X1495" s="25" t="str">
        <f aca="false">IFERROR(T1495/K1495,"")</f>
        <v/>
      </c>
      <c r="Y1495" s="27" t="str">
        <f aca="false">IFERROR(O1495/K1495,"")</f>
        <v/>
      </c>
      <c r="Z1495" s="27" t="str">
        <f aca="false">IFERROR(P1495/O1495,"")</f>
        <v/>
      </c>
      <c r="AA1495" s="27" t="str">
        <f aca="false">IFERROR(Q1495/P1495,"")</f>
        <v/>
      </c>
      <c r="AB1495" s="25" t="str">
        <f aca="false">IFERROR(T1495/P1495,"")</f>
        <v/>
      </c>
      <c r="AC1495" s="25" t="str">
        <f aca="false">IFERROR(T1495/Q1495,"")</f>
        <v/>
      </c>
      <c r="AD1495" s="25" t="str">
        <f aca="false">IFERROR(R1495/Q1495,"")</f>
        <v/>
      </c>
      <c r="AE1495" s="28" t="str">
        <f aca="false">IFERROR(R1495/T1495,"")</f>
        <v/>
      </c>
      <c r="AF1495" s="29" t="str">
        <f aca="false">IF(A1495="","",IF(OR(O1495&gt;K1495,P1495&gt;O1495,Q1495&gt;P1495,K1495&gt;J1495),"CHECK","OK"))</f>
        <v/>
      </c>
    </row>
    <row r="1496" customFormat="false" ht="15" hidden="false" customHeight="false" outlineLevel="0" collapsed="false">
      <c r="A1496" s="21"/>
      <c r="B1496" s="4"/>
      <c r="C1496" s="4"/>
      <c r="D1496" s="4"/>
      <c r="E1496" s="16"/>
      <c r="F1496" s="16"/>
      <c r="G1496" s="14"/>
      <c r="H1496" s="14"/>
      <c r="I1496" s="14"/>
      <c r="J1496" s="14"/>
      <c r="K1496" s="14"/>
      <c r="L1496" s="14"/>
      <c r="M1496" s="14"/>
      <c r="N1496" s="14"/>
      <c r="O1496" s="14"/>
      <c r="P1496" s="14"/>
      <c r="Q1496" s="14"/>
      <c r="R1496" s="16"/>
      <c r="S1496" s="24"/>
      <c r="T1496" s="25" t="str">
        <f aca="false">IF(A1496="","",E1496+F1496)</f>
        <v/>
      </c>
      <c r="U1496" s="26" t="str">
        <f aca="false">IFERROR(H1496/G1496,"")</f>
        <v/>
      </c>
      <c r="V1496" s="27" t="str">
        <f aca="false">IFERROR(J1496/I1496,"")</f>
        <v/>
      </c>
      <c r="W1496" s="27" t="str">
        <f aca="false">IFERROR(K1496/J1496,"")</f>
        <v/>
      </c>
      <c r="X1496" s="25" t="str">
        <f aca="false">IFERROR(T1496/K1496,"")</f>
        <v/>
      </c>
      <c r="Y1496" s="27" t="str">
        <f aca="false">IFERROR(O1496/K1496,"")</f>
        <v/>
      </c>
      <c r="Z1496" s="27" t="str">
        <f aca="false">IFERROR(P1496/O1496,"")</f>
        <v/>
      </c>
      <c r="AA1496" s="27" t="str">
        <f aca="false">IFERROR(Q1496/P1496,"")</f>
        <v/>
      </c>
      <c r="AB1496" s="25" t="str">
        <f aca="false">IFERROR(T1496/P1496,"")</f>
        <v/>
      </c>
      <c r="AC1496" s="25" t="str">
        <f aca="false">IFERROR(T1496/Q1496,"")</f>
        <v/>
      </c>
      <c r="AD1496" s="25" t="str">
        <f aca="false">IFERROR(R1496/Q1496,"")</f>
        <v/>
      </c>
      <c r="AE1496" s="28" t="str">
        <f aca="false">IFERROR(R1496/T1496,"")</f>
        <v/>
      </c>
      <c r="AF1496" s="29" t="str">
        <f aca="false">IF(A1496="","",IF(OR(O1496&gt;K1496,P1496&gt;O1496,Q1496&gt;P1496,K1496&gt;J1496),"CHECK","OK"))</f>
        <v/>
      </c>
    </row>
    <row r="1497" customFormat="false" ht="15" hidden="false" customHeight="false" outlineLevel="0" collapsed="false">
      <c r="A1497" s="21"/>
      <c r="B1497" s="4"/>
      <c r="C1497" s="4"/>
      <c r="D1497" s="4"/>
      <c r="E1497" s="16"/>
      <c r="F1497" s="16"/>
      <c r="G1497" s="14"/>
      <c r="H1497" s="14"/>
      <c r="I1497" s="14"/>
      <c r="J1497" s="14"/>
      <c r="K1497" s="14"/>
      <c r="L1497" s="14"/>
      <c r="M1497" s="14"/>
      <c r="N1497" s="14"/>
      <c r="O1497" s="14"/>
      <c r="P1497" s="14"/>
      <c r="Q1497" s="14"/>
      <c r="R1497" s="16"/>
      <c r="S1497" s="24"/>
      <c r="T1497" s="25" t="str">
        <f aca="false">IF(A1497="","",E1497+F1497)</f>
        <v/>
      </c>
      <c r="U1497" s="26" t="str">
        <f aca="false">IFERROR(H1497/G1497,"")</f>
        <v/>
      </c>
      <c r="V1497" s="27" t="str">
        <f aca="false">IFERROR(J1497/I1497,"")</f>
        <v/>
      </c>
      <c r="W1497" s="27" t="str">
        <f aca="false">IFERROR(K1497/J1497,"")</f>
        <v/>
      </c>
      <c r="X1497" s="25" t="str">
        <f aca="false">IFERROR(T1497/K1497,"")</f>
        <v/>
      </c>
      <c r="Y1497" s="27" t="str">
        <f aca="false">IFERROR(O1497/K1497,"")</f>
        <v/>
      </c>
      <c r="Z1497" s="27" t="str">
        <f aca="false">IFERROR(P1497/O1497,"")</f>
        <v/>
      </c>
      <c r="AA1497" s="27" t="str">
        <f aca="false">IFERROR(Q1497/P1497,"")</f>
        <v/>
      </c>
      <c r="AB1497" s="25" t="str">
        <f aca="false">IFERROR(T1497/P1497,"")</f>
        <v/>
      </c>
      <c r="AC1497" s="25" t="str">
        <f aca="false">IFERROR(T1497/Q1497,"")</f>
        <v/>
      </c>
      <c r="AD1497" s="25" t="str">
        <f aca="false">IFERROR(R1497/Q1497,"")</f>
        <v/>
      </c>
      <c r="AE1497" s="28" t="str">
        <f aca="false">IFERROR(R1497/T1497,"")</f>
        <v/>
      </c>
      <c r="AF1497" s="29" t="str">
        <f aca="false">IF(A1497="","",IF(OR(O1497&gt;K1497,P1497&gt;O1497,Q1497&gt;P1497,K1497&gt;J1497),"CHECK","OK"))</f>
        <v/>
      </c>
    </row>
    <row r="1498" customFormat="false" ht="15" hidden="false" customHeight="false" outlineLevel="0" collapsed="false">
      <c r="A1498" s="21"/>
      <c r="B1498" s="4"/>
      <c r="C1498" s="4"/>
      <c r="D1498" s="4"/>
      <c r="E1498" s="16"/>
      <c r="F1498" s="16"/>
      <c r="G1498" s="14"/>
      <c r="H1498" s="14"/>
      <c r="I1498" s="14"/>
      <c r="J1498" s="14"/>
      <c r="K1498" s="14"/>
      <c r="L1498" s="14"/>
      <c r="M1498" s="14"/>
      <c r="N1498" s="14"/>
      <c r="O1498" s="14"/>
      <c r="P1498" s="14"/>
      <c r="Q1498" s="14"/>
      <c r="R1498" s="16"/>
      <c r="S1498" s="24"/>
      <c r="T1498" s="25" t="str">
        <f aca="false">IF(A1498="","",E1498+F1498)</f>
        <v/>
      </c>
      <c r="U1498" s="26" t="str">
        <f aca="false">IFERROR(H1498/G1498,"")</f>
        <v/>
      </c>
      <c r="V1498" s="27" t="str">
        <f aca="false">IFERROR(J1498/I1498,"")</f>
        <v/>
      </c>
      <c r="W1498" s="27" t="str">
        <f aca="false">IFERROR(K1498/J1498,"")</f>
        <v/>
      </c>
      <c r="X1498" s="25" t="str">
        <f aca="false">IFERROR(T1498/K1498,"")</f>
        <v/>
      </c>
      <c r="Y1498" s="27" t="str">
        <f aca="false">IFERROR(O1498/K1498,"")</f>
        <v/>
      </c>
      <c r="Z1498" s="27" t="str">
        <f aca="false">IFERROR(P1498/O1498,"")</f>
        <v/>
      </c>
      <c r="AA1498" s="27" t="str">
        <f aca="false">IFERROR(Q1498/P1498,"")</f>
        <v/>
      </c>
      <c r="AB1498" s="25" t="str">
        <f aca="false">IFERROR(T1498/P1498,"")</f>
        <v/>
      </c>
      <c r="AC1498" s="25" t="str">
        <f aca="false">IFERROR(T1498/Q1498,"")</f>
        <v/>
      </c>
      <c r="AD1498" s="25" t="str">
        <f aca="false">IFERROR(R1498/Q1498,"")</f>
        <v/>
      </c>
      <c r="AE1498" s="28" t="str">
        <f aca="false">IFERROR(R1498/T1498,"")</f>
        <v/>
      </c>
      <c r="AF1498" s="29" t="str">
        <f aca="false">IF(A1498="","",IF(OR(O1498&gt;K1498,P1498&gt;O1498,Q1498&gt;P1498,K1498&gt;J1498),"CHECK","OK"))</f>
        <v/>
      </c>
    </row>
    <row r="1499" customFormat="false" ht="15" hidden="false" customHeight="false" outlineLevel="0" collapsed="false">
      <c r="A1499" s="21"/>
      <c r="B1499" s="4"/>
      <c r="C1499" s="4"/>
      <c r="D1499" s="4"/>
      <c r="E1499" s="16"/>
      <c r="F1499" s="16"/>
      <c r="G1499" s="14"/>
      <c r="H1499" s="14"/>
      <c r="I1499" s="14"/>
      <c r="J1499" s="14"/>
      <c r="K1499" s="14"/>
      <c r="L1499" s="14"/>
      <c r="M1499" s="14"/>
      <c r="N1499" s="14"/>
      <c r="O1499" s="14"/>
      <c r="P1499" s="14"/>
      <c r="Q1499" s="14"/>
      <c r="R1499" s="16"/>
      <c r="S1499" s="24"/>
      <c r="T1499" s="25" t="str">
        <f aca="false">IF(A1499="","",E1499+F1499)</f>
        <v/>
      </c>
      <c r="U1499" s="26" t="str">
        <f aca="false">IFERROR(H1499/G1499,"")</f>
        <v/>
      </c>
      <c r="V1499" s="27" t="str">
        <f aca="false">IFERROR(J1499/I1499,"")</f>
        <v/>
      </c>
      <c r="W1499" s="27" t="str">
        <f aca="false">IFERROR(K1499/J1499,"")</f>
        <v/>
      </c>
      <c r="X1499" s="25" t="str">
        <f aca="false">IFERROR(T1499/K1499,"")</f>
        <v/>
      </c>
      <c r="Y1499" s="27" t="str">
        <f aca="false">IFERROR(O1499/K1499,"")</f>
        <v/>
      </c>
      <c r="Z1499" s="27" t="str">
        <f aca="false">IFERROR(P1499/O1499,"")</f>
        <v/>
      </c>
      <c r="AA1499" s="27" t="str">
        <f aca="false">IFERROR(Q1499/P1499,"")</f>
        <v/>
      </c>
      <c r="AB1499" s="25" t="str">
        <f aca="false">IFERROR(T1499/P1499,"")</f>
        <v/>
      </c>
      <c r="AC1499" s="25" t="str">
        <f aca="false">IFERROR(T1499/Q1499,"")</f>
        <v/>
      </c>
      <c r="AD1499" s="25" t="str">
        <f aca="false">IFERROR(R1499/Q1499,"")</f>
        <v/>
      </c>
      <c r="AE1499" s="28" t="str">
        <f aca="false">IFERROR(R1499/T1499,"")</f>
        <v/>
      </c>
      <c r="AF1499" s="29" t="str">
        <f aca="false">IF(A1499="","",IF(OR(O1499&gt;K1499,P1499&gt;O1499,Q1499&gt;P1499,K1499&gt;J1499),"CHECK","OK"))</f>
        <v/>
      </c>
    </row>
    <row r="1500" customFormat="false" ht="15" hidden="false" customHeight="false" outlineLevel="0" collapsed="false">
      <c r="A1500" s="21"/>
      <c r="B1500" s="4"/>
      <c r="C1500" s="4"/>
      <c r="D1500" s="4"/>
      <c r="E1500" s="16"/>
      <c r="F1500" s="16"/>
      <c r="G1500" s="14"/>
      <c r="H1500" s="14"/>
      <c r="I1500" s="14"/>
      <c r="J1500" s="14"/>
      <c r="K1500" s="14"/>
      <c r="L1500" s="14"/>
      <c r="M1500" s="14"/>
      <c r="N1500" s="14"/>
      <c r="O1500" s="14"/>
      <c r="P1500" s="14"/>
      <c r="Q1500" s="14"/>
      <c r="R1500" s="16"/>
      <c r="S1500" s="24"/>
      <c r="T1500" s="25" t="str">
        <f aca="false">IF(A1500="","",E1500+F1500)</f>
        <v/>
      </c>
      <c r="U1500" s="26" t="str">
        <f aca="false">IFERROR(H1500/G1500,"")</f>
        <v/>
      </c>
      <c r="V1500" s="27" t="str">
        <f aca="false">IFERROR(J1500/I1500,"")</f>
        <v/>
      </c>
      <c r="W1500" s="27" t="str">
        <f aca="false">IFERROR(K1500/J1500,"")</f>
        <v/>
      </c>
      <c r="X1500" s="25" t="str">
        <f aca="false">IFERROR(T1500/K1500,"")</f>
        <v/>
      </c>
      <c r="Y1500" s="27" t="str">
        <f aca="false">IFERROR(O1500/K1500,"")</f>
        <v/>
      </c>
      <c r="Z1500" s="27" t="str">
        <f aca="false">IFERROR(P1500/O1500,"")</f>
        <v/>
      </c>
      <c r="AA1500" s="27" t="str">
        <f aca="false">IFERROR(Q1500/P1500,"")</f>
        <v/>
      </c>
      <c r="AB1500" s="25" t="str">
        <f aca="false">IFERROR(T1500/P1500,"")</f>
        <v/>
      </c>
      <c r="AC1500" s="25" t="str">
        <f aca="false">IFERROR(T1500/Q1500,"")</f>
        <v/>
      </c>
      <c r="AD1500" s="25" t="str">
        <f aca="false">IFERROR(R1500/Q1500,"")</f>
        <v/>
      </c>
      <c r="AE1500" s="28" t="str">
        <f aca="false">IFERROR(R1500/T1500,"")</f>
        <v/>
      </c>
      <c r="AF1500" s="29" t="str">
        <f aca="false">IF(A1500="","",IF(OR(O1500&gt;K1500,P1500&gt;O1500,Q1500&gt;P1500,K1500&gt;J1500),"CHECK","OK"))</f>
        <v/>
      </c>
    </row>
    <row r="1501" customFormat="false" ht="15" hidden="false" customHeight="false" outlineLevel="0" collapsed="false">
      <c r="A1501" s="21"/>
      <c r="B1501" s="4"/>
      <c r="C1501" s="4"/>
      <c r="D1501" s="4"/>
      <c r="E1501" s="16"/>
      <c r="F1501" s="16"/>
      <c r="G1501" s="14"/>
      <c r="H1501" s="14"/>
      <c r="I1501" s="14"/>
      <c r="J1501" s="14"/>
      <c r="K1501" s="14"/>
      <c r="L1501" s="14"/>
      <c r="M1501" s="14"/>
      <c r="N1501" s="14"/>
      <c r="O1501" s="14"/>
      <c r="P1501" s="14"/>
      <c r="Q1501" s="14"/>
      <c r="R1501" s="16"/>
      <c r="S1501" s="24"/>
      <c r="T1501" s="25" t="str">
        <f aca="false">IF(A1501="","",E1501+F1501)</f>
        <v/>
      </c>
      <c r="U1501" s="26" t="str">
        <f aca="false">IFERROR(H1501/G1501,"")</f>
        <v/>
      </c>
      <c r="V1501" s="27" t="str">
        <f aca="false">IFERROR(J1501/I1501,"")</f>
        <v/>
      </c>
      <c r="W1501" s="27" t="str">
        <f aca="false">IFERROR(K1501/J1501,"")</f>
        <v/>
      </c>
      <c r="X1501" s="25" t="str">
        <f aca="false">IFERROR(T1501/K1501,"")</f>
        <v/>
      </c>
      <c r="Y1501" s="27" t="str">
        <f aca="false">IFERROR(O1501/K1501,"")</f>
        <v/>
      </c>
      <c r="Z1501" s="27" t="str">
        <f aca="false">IFERROR(P1501/O1501,"")</f>
        <v/>
      </c>
      <c r="AA1501" s="27" t="str">
        <f aca="false">IFERROR(Q1501/P1501,"")</f>
        <v/>
      </c>
      <c r="AB1501" s="25" t="str">
        <f aca="false">IFERROR(T1501/P1501,"")</f>
        <v/>
      </c>
      <c r="AC1501" s="25" t="str">
        <f aca="false">IFERROR(T1501/Q1501,"")</f>
        <v/>
      </c>
      <c r="AD1501" s="25" t="str">
        <f aca="false">IFERROR(R1501/Q1501,"")</f>
        <v/>
      </c>
      <c r="AE1501" s="28" t="str">
        <f aca="false">IFERROR(R1501/T1501,"")</f>
        <v/>
      </c>
      <c r="AF1501" s="29" t="str">
        <f aca="false">IF(A1501="","",IF(OR(O1501&gt;K1501,P1501&gt;O1501,Q1501&gt;P1501,K1501&gt;J1501),"CHECK","OK"))</f>
        <v/>
      </c>
    </row>
    <row r="1502" customFormat="false" ht="15" hidden="false" customHeight="false" outlineLevel="0" collapsed="false">
      <c r="A1502" s="21"/>
      <c r="B1502" s="4"/>
      <c r="C1502" s="4"/>
      <c r="D1502" s="4"/>
      <c r="E1502" s="16"/>
      <c r="F1502" s="16"/>
      <c r="G1502" s="14"/>
      <c r="H1502" s="14"/>
      <c r="I1502" s="14"/>
      <c r="J1502" s="14"/>
      <c r="K1502" s="14"/>
      <c r="L1502" s="14"/>
      <c r="M1502" s="14"/>
      <c r="N1502" s="14"/>
      <c r="O1502" s="14"/>
      <c r="P1502" s="14"/>
      <c r="Q1502" s="14"/>
      <c r="R1502" s="16"/>
      <c r="S1502" s="24"/>
      <c r="T1502" s="25" t="str">
        <f aca="false">IF(A1502="","",E1502+F1502)</f>
        <v/>
      </c>
      <c r="U1502" s="26" t="str">
        <f aca="false">IFERROR(H1502/G1502,"")</f>
        <v/>
      </c>
      <c r="V1502" s="27" t="str">
        <f aca="false">IFERROR(J1502/I1502,"")</f>
        <v/>
      </c>
      <c r="W1502" s="27" t="str">
        <f aca="false">IFERROR(K1502/J1502,"")</f>
        <v/>
      </c>
      <c r="X1502" s="25" t="str">
        <f aca="false">IFERROR(T1502/K1502,"")</f>
        <v/>
      </c>
      <c r="Y1502" s="27" t="str">
        <f aca="false">IFERROR(O1502/K1502,"")</f>
        <v/>
      </c>
      <c r="Z1502" s="27" t="str">
        <f aca="false">IFERROR(P1502/O1502,"")</f>
        <v/>
      </c>
      <c r="AA1502" s="27" t="str">
        <f aca="false">IFERROR(Q1502/P1502,"")</f>
        <v/>
      </c>
      <c r="AB1502" s="25" t="str">
        <f aca="false">IFERROR(T1502/P1502,"")</f>
        <v/>
      </c>
      <c r="AC1502" s="25" t="str">
        <f aca="false">IFERROR(T1502/Q1502,"")</f>
        <v/>
      </c>
      <c r="AD1502" s="25" t="str">
        <f aca="false">IFERROR(R1502/Q1502,"")</f>
        <v/>
      </c>
      <c r="AE1502" s="28" t="str">
        <f aca="false">IFERROR(R1502/T1502,"")</f>
        <v/>
      </c>
      <c r="AF1502" s="29" t="str">
        <f aca="false">IF(A1502="","",IF(OR(O1502&gt;K1502,P1502&gt;O1502,Q1502&gt;P1502,K1502&gt;J1502),"CHECK","OK"))</f>
        <v/>
      </c>
    </row>
    <row r="1503" customFormat="false" ht="15" hidden="false" customHeight="false" outlineLevel="0" collapsed="false">
      <c r="A1503" s="21"/>
      <c r="B1503" s="4"/>
      <c r="C1503" s="4"/>
      <c r="D1503" s="4"/>
      <c r="E1503" s="16"/>
      <c r="F1503" s="16"/>
      <c r="G1503" s="14"/>
      <c r="H1503" s="14"/>
      <c r="I1503" s="14"/>
      <c r="J1503" s="14"/>
      <c r="K1503" s="14"/>
      <c r="L1503" s="14"/>
      <c r="M1503" s="14"/>
      <c r="N1503" s="14"/>
      <c r="O1503" s="14"/>
      <c r="P1503" s="14"/>
      <c r="Q1503" s="14"/>
      <c r="R1503" s="16"/>
      <c r="S1503" s="24"/>
      <c r="T1503" s="25" t="str">
        <f aca="false">IF(A1503="","",E1503+F1503)</f>
        <v/>
      </c>
      <c r="U1503" s="26" t="str">
        <f aca="false">IFERROR(H1503/G1503,"")</f>
        <v/>
      </c>
      <c r="V1503" s="27" t="str">
        <f aca="false">IFERROR(J1503/I1503,"")</f>
        <v/>
      </c>
      <c r="W1503" s="27" t="str">
        <f aca="false">IFERROR(K1503/J1503,"")</f>
        <v/>
      </c>
      <c r="X1503" s="25" t="str">
        <f aca="false">IFERROR(T1503/K1503,"")</f>
        <v/>
      </c>
      <c r="Y1503" s="27" t="str">
        <f aca="false">IFERROR(O1503/K1503,"")</f>
        <v/>
      </c>
      <c r="Z1503" s="27" t="str">
        <f aca="false">IFERROR(P1503/O1503,"")</f>
        <v/>
      </c>
      <c r="AA1503" s="27" t="str">
        <f aca="false">IFERROR(Q1503/P1503,"")</f>
        <v/>
      </c>
      <c r="AB1503" s="25" t="str">
        <f aca="false">IFERROR(T1503/P1503,"")</f>
        <v/>
      </c>
      <c r="AC1503" s="25" t="str">
        <f aca="false">IFERROR(T1503/Q1503,"")</f>
        <v/>
      </c>
      <c r="AD1503" s="25" t="str">
        <f aca="false">IFERROR(R1503/Q1503,"")</f>
        <v/>
      </c>
      <c r="AE1503" s="28" t="str">
        <f aca="false">IFERROR(R1503/T1503,"")</f>
        <v/>
      </c>
      <c r="AF1503" s="29" t="str">
        <f aca="false">IF(A1503="","",IF(OR(O1503&gt;K1503,P1503&gt;O1503,Q1503&gt;P1503,K1503&gt;J1503),"CHECK","OK"))</f>
        <v/>
      </c>
    </row>
    <row r="1504" customFormat="false" ht="15" hidden="false" customHeight="false" outlineLevel="0" collapsed="false">
      <c r="A1504" s="21"/>
      <c r="B1504" s="4"/>
      <c r="C1504" s="4"/>
      <c r="D1504" s="4"/>
      <c r="E1504" s="16"/>
      <c r="F1504" s="16"/>
      <c r="G1504" s="14"/>
      <c r="H1504" s="14"/>
      <c r="I1504" s="14"/>
      <c r="J1504" s="14"/>
      <c r="K1504" s="14"/>
      <c r="L1504" s="14"/>
      <c r="M1504" s="14"/>
      <c r="N1504" s="14"/>
      <c r="O1504" s="14"/>
      <c r="P1504" s="14"/>
      <c r="Q1504" s="14"/>
      <c r="R1504" s="16"/>
      <c r="S1504" s="24"/>
      <c r="T1504" s="25" t="str">
        <f aca="false">IF(A1504="","",E1504+F1504)</f>
        <v/>
      </c>
      <c r="U1504" s="26" t="str">
        <f aca="false">IFERROR(H1504/G1504,"")</f>
        <v/>
      </c>
      <c r="V1504" s="27" t="str">
        <f aca="false">IFERROR(J1504/I1504,"")</f>
        <v/>
      </c>
      <c r="W1504" s="27" t="str">
        <f aca="false">IFERROR(K1504/J1504,"")</f>
        <v/>
      </c>
      <c r="X1504" s="25" t="str">
        <f aca="false">IFERROR(T1504/K1504,"")</f>
        <v/>
      </c>
      <c r="Y1504" s="27" t="str">
        <f aca="false">IFERROR(O1504/K1504,"")</f>
        <v/>
      </c>
      <c r="Z1504" s="27" t="str">
        <f aca="false">IFERROR(P1504/O1504,"")</f>
        <v/>
      </c>
      <c r="AA1504" s="27" t="str">
        <f aca="false">IFERROR(Q1504/P1504,"")</f>
        <v/>
      </c>
      <c r="AB1504" s="25" t="str">
        <f aca="false">IFERROR(T1504/P1504,"")</f>
        <v/>
      </c>
      <c r="AC1504" s="25" t="str">
        <f aca="false">IFERROR(T1504/Q1504,"")</f>
        <v/>
      </c>
      <c r="AD1504" s="25" t="str">
        <f aca="false">IFERROR(R1504/Q1504,"")</f>
        <v/>
      </c>
      <c r="AE1504" s="28" t="str">
        <f aca="false">IFERROR(R1504/T1504,"")</f>
        <v/>
      </c>
      <c r="AF1504" s="29" t="str">
        <f aca="false">IF(A1504="","",IF(OR(O1504&gt;K1504,P1504&gt;O1504,Q1504&gt;P1504,K1504&gt;J1504),"CHECK","OK"))</f>
        <v/>
      </c>
    </row>
    <row r="1505" customFormat="false" ht="15" hidden="false" customHeight="false" outlineLevel="0" collapsed="false">
      <c r="A1505" s="21"/>
      <c r="B1505" s="4"/>
      <c r="C1505" s="4"/>
      <c r="D1505" s="4"/>
      <c r="E1505" s="16"/>
      <c r="F1505" s="16"/>
      <c r="G1505" s="14"/>
      <c r="H1505" s="14"/>
      <c r="I1505" s="14"/>
      <c r="J1505" s="14"/>
      <c r="K1505" s="14"/>
      <c r="L1505" s="14"/>
      <c r="M1505" s="14"/>
      <c r="N1505" s="14"/>
      <c r="O1505" s="14"/>
      <c r="P1505" s="14"/>
      <c r="Q1505" s="14"/>
      <c r="R1505" s="16"/>
      <c r="S1505" s="24"/>
      <c r="T1505" s="25" t="str">
        <f aca="false">IF(A1505="","",E1505+F1505)</f>
        <v/>
      </c>
      <c r="U1505" s="26" t="str">
        <f aca="false">IFERROR(H1505/G1505,"")</f>
        <v/>
      </c>
      <c r="V1505" s="27" t="str">
        <f aca="false">IFERROR(J1505/I1505,"")</f>
        <v/>
      </c>
      <c r="W1505" s="27" t="str">
        <f aca="false">IFERROR(K1505/J1505,"")</f>
        <v/>
      </c>
      <c r="X1505" s="25" t="str">
        <f aca="false">IFERROR(T1505/K1505,"")</f>
        <v/>
      </c>
      <c r="Y1505" s="27" t="str">
        <f aca="false">IFERROR(O1505/K1505,"")</f>
        <v/>
      </c>
      <c r="Z1505" s="27" t="str">
        <f aca="false">IFERROR(P1505/O1505,"")</f>
        <v/>
      </c>
      <c r="AA1505" s="27" t="str">
        <f aca="false">IFERROR(Q1505/P1505,"")</f>
        <v/>
      </c>
      <c r="AB1505" s="25" t="str">
        <f aca="false">IFERROR(T1505/P1505,"")</f>
        <v/>
      </c>
      <c r="AC1505" s="25" t="str">
        <f aca="false">IFERROR(T1505/Q1505,"")</f>
        <v/>
      </c>
      <c r="AD1505" s="25" t="str">
        <f aca="false">IFERROR(R1505/Q1505,"")</f>
        <v/>
      </c>
      <c r="AE1505" s="28" t="str">
        <f aca="false">IFERROR(R1505/T1505,"")</f>
        <v/>
      </c>
      <c r="AF1505" s="29" t="str">
        <f aca="false">IF(A1505="","",IF(OR(O1505&gt;K1505,P1505&gt;O1505,Q1505&gt;P1505,K1505&gt;J1505),"CHECK","OK"))</f>
        <v/>
      </c>
    </row>
    <row r="1506" customFormat="false" ht="15" hidden="false" customHeight="false" outlineLevel="0" collapsed="false">
      <c r="A1506" s="21"/>
      <c r="B1506" s="4"/>
      <c r="C1506" s="4"/>
      <c r="D1506" s="4"/>
      <c r="E1506" s="16"/>
      <c r="F1506" s="16"/>
      <c r="G1506" s="14"/>
      <c r="H1506" s="14"/>
      <c r="I1506" s="14"/>
      <c r="J1506" s="14"/>
      <c r="K1506" s="14"/>
      <c r="L1506" s="14"/>
      <c r="M1506" s="14"/>
      <c r="N1506" s="14"/>
      <c r="O1506" s="14"/>
      <c r="P1506" s="14"/>
      <c r="Q1506" s="14"/>
      <c r="R1506" s="16"/>
      <c r="S1506" s="24"/>
      <c r="T1506" s="25" t="str">
        <f aca="false">IF(A1506="","",E1506+F1506)</f>
        <v/>
      </c>
      <c r="U1506" s="26" t="str">
        <f aca="false">IFERROR(H1506/G1506,"")</f>
        <v/>
      </c>
      <c r="V1506" s="27" t="str">
        <f aca="false">IFERROR(J1506/I1506,"")</f>
        <v/>
      </c>
      <c r="W1506" s="27" t="str">
        <f aca="false">IFERROR(K1506/J1506,"")</f>
        <v/>
      </c>
      <c r="X1506" s="25" t="str">
        <f aca="false">IFERROR(T1506/K1506,"")</f>
        <v/>
      </c>
      <c r="Y1506" s="27" t="str">
        <f aca="false">IFERROR(O1506/K1506,"")</f>
        <v/>
      </c>
      <c r="Z1506" s="27" t="str">
        <f aca="false">IFERROR(P1506/O1506,"")</f>
        <v/>
      </c>
      <c r="AA1506" s="27" t="str">
        <f aca="false">IFERROR(Q1506/P1506,"")</f>
        <v/>
      </c>
      <c r="AB1506" s="25" t="str">
        <f aca="false">IFERROR(T1506/P1506,"")</f>
        <v/>
      </c>
      <c r="AC1506" s="25" t="str">
        <f aca="false">IFERROR(T1506/Q1506,"")</f>
        <v/>
      </c>
      <c r="AD1506" s="25" t="str">
        <f aca="false">IFERROR(R1506/Q1506,"")</f>
        <v/>
      </c>
      <c r="AE1506" s="28" t="str">
        <f aca="false">IFERROR(R1506/T1506,"")</f>
        <v/>
      </c>
      <c r="AF1506" s="29" t="str">
        <f aca="false">IF(A1506="","",IF(OR(O1506&gt;K1506,P1506&gt;O1506,Q1506&gt;P1506,K1506&gt;J1506),"CHECK","OK"))</f>
        <v/>
      </c>
    </row>
    <row r="1507" customFormat="false" ht="15" hidden="false" customHeight="false" outlineLevel="0" collapsed="false">
      <c r="A1507" s="21"/>
      <c r="B1507" s="4"/>
      <c r="C1507" s="4"/>
      <c r="D1507" s="4"/>
      <c r="E1507" s="16"/>
      <c r="F1507" s="16"/>
      <c r="G1507" s="14"/>
      <c r="H1507" s="14"/>
      <c r="I1507" s="14"/>
      <c r="J1507" s="14"/>
      <c r="K1507" s="14"/>
      <c r="L1507" s="14"/>
      <c r="M1507" s="14"/>
      <c r="N1507" s="14"/>
      <c r="O1507" s="14"/>
      <c r="P1507" s="14"/>
      <c r="Q1507" s="14"/>
      <c r="R1507" s="16"/>
      <c r="S1507" s="24"/>
      <c r="T1507" s="25" t="str">
        <f aca="false">IF(A1507="","",E1507+F1507)</f>
        <v/>
      </c>
      <c r="U1507" s="26" t="str">
        <f aca="false">IFERROR(H1507/G1507,"")</f>
        <v/>
      </c>
      <c r="V1507" s="27" t="str">
        <f aca="false">IFERROR(J1507/I1507,"")</f>
        <v/>
      </c>
      <c r="W1507" s="27" t="str">
        <f aca="false">IFERROR(K1507/J1507,"")</f>
        <v/>
      </c>
      <c r="X1507" s="25" t="str">
        <f aca="false">IFERROR(T1507/K1507,"")</f>
        <v/>
      </c>
      <c r="Y1507" s="27" t="str">
        <f aca="false">IFERROR(O1507/K1507,"")</f>
        <v/>
      </c>
      <c r="Z1507" s="27" t="str">
        <f aca="false">IFERROR(P1507/O1507,"")</f>
        <v/>
      </c>
      <c r="AA1507" s="27" t="str">
        <f aca="false">IFERROR(Q1507/P1507,"")</f>
        <v/>
      </c>
      <c r="AB1507" s="25" t="str">
        <f aca="false">IFERROR(T1507/P1507,"")</f>
        <v/>
      </c>
      <c r="AC1507" s="25" t="str">
        <f aca="false">IFERROR(T1507/Q1507,"")</f>
        <v/>
      </c>
      <c r="AD1507" s="25" t="str">
        <f aca="false">IFERROR(R1507/Q1507,"")</f>
        <v/>
      </c>
      <c r="AE1507" s="28" t="str">
        <f aca="false">IFERROR(R1507/T1507,"")</f>
        <v/>
      </c>
      <c r="AF1507" s="29" t="str">
        <f aca="false">IF(A1507="","",IF(OR(O1507&gt;K1507,P1507&gt;O1507,Q1507&gt;P1507,K1507&gt;J1507),"CHECK","OK"))</f>
        <v/>
      </c>
    </row>
    <row r="1508" customFormat="false" ht="15" hidden="false" customHeight="false" outlineLevel="0" collapsed="false">
      <c r="A1508" s="21"/>
      <c r="B1508" s="4"/>
      <c r="C1508" s="4"/>
      <c r="D1508" s="4"/>
      <c r="E1508" s="16"/>
      <c r="F1508" s="16"/>
      <c r="G1508" s="14"/>
      <c r="H1508" s="14"/>
      <c r="I1508" s="14"/>
      <c r="J1508" s="14"/>
      <c r="K1508" s="14"/>
      <c r="L1508" s="14"/>
      <c r="M1508" s="14"/>
      <c r="N1508" s="14"/>
      <c r="O1508" s="14"/>
      <c r="P1508" s="14"/>
      <c r="Q1508" s="14"/>
      <c r="R1508" s="16"/>
      <c r="S1508" s="24"/>
      <c r="T1508" s="25" t="str">
        <f aca="false">IF(A1508="","",E1508+F1508)</f>
        <v/>
      </c>
      <c r="U1508" s="26" t="str">
        <f aca="false">IFERROR(H1508/G1508,"")</f>
        <v/>
      </c>
      <c r="V1508" s="27" t="str">
        <f aca="false">IFERROR(J1508/I1508,"")</f>
        <v/>
      </c>
      <c r="W1508" s="27" t="str">
        <f aca="false">IFERROR(K1508/J1508,"")</f>
        <v/>
      </c>
      <c r="X1508" s="25" t="str">
        <f aca="false">IFERROR(T1508/K1508,"")</f>
        <v/>
      </c>
      <c r="Y1508" s="27" t="str">
        <f aca="false">IFERROR(O1508/K1508,"")</f>
        <v/>
      </c>
      <c r="Z1508" s="27" t="str">
        <f aca="false">IFERROR(P1508/O1508,"")</f>
        <v/>
      </c>
      <c r="AA1508" s="27" t="str">
        <f aca="false">IFERROR(Q1508/P1508,"")</f>
        <v/>
      </c>
      <c r="AB1508" s="25" t="str">
        <f aca="false">IFERROR(T1508/P1508,"")</f>
        <v/>
      </c>
      <c r="AC1508" s="25" t="str">
        <f aca="false">IFERROR(T1508/Q1508,"")</f>
        <v/>
      </c>
      <c r="AD1508" s="25" t="str">
        <f aca="false">IFERROR(R1508/Q1508,"")</f>
        <v/>
      </c>
      <c r="AE1508" s="28" t="str">
        <f aca="false">IFERROR(R1508/T1508,"")</f>
        <v/>
      </c>
      <c r="AF1508" s="29" t="str">
        <f aca="false">IF(A1508="","",IF(OR(O1508&gt;K1508,P1508&gt;O1508,Q1508&gt;P1508,K1508&gt;J1508),"CHECK","OK"))</f>
        <v/>
      </c>
    </row>
    <row r="1509" customFormat="false" ht="15" hidden="false" customHeight="false" outlineLevel="0" collapsed="false">
      <c r="A1509" s="21"/>
      <c r="B1509" s="4"/>
      <c r="C1509" s="4"/>
      <c r="D1509" s="4"/>
      <c r="E1509" s="16"/>
      <c r="F1509" s="16"/>
      <c r="G1509" s="14"/>
      <c r="H1509" s="14"/>
      <c r="I1509" s="14"/>
      <c r="J1509" s="14"/>
      <c r="K1509" s="14"/>
      <c r="L1509" s="14"/>
      <c r="M1509" s="14"/>
      <c r="N1509" s="14"/>
      <c r="O1509" s="14"/>
      <c r="P1509" s="14"/>
      <c r="Q1509" s="14"/>
      <c r="R1509" s="16"/>
      <c r="S1509" s="24"/>
      <c r="T1509" s="25" t="str">
        <f aca="false">IF(A1509="","",E1509+F1509)</f>
        <v/>
      </c>
      <c r="U1509" s="26" t="str">
        <f aca="false">IFERROR(H1509/G1509,"")</f>
        <v/>
      </c>
      <c r="V1509" s="27" t="str">
        <f aca="false">IFERROR(J1509/I1509,"")</f>
        <v/>
      </c>
      <c r="W1509" s="27" t="str">
        <f aca="false">IFERROR(K1509/J1509,"")</f>
        <v/>
      </c>
      <c r="X1509" s="25" t="str">
        <f aca="false">IFERROR(T1509/K1509,"")</f>
        <v/>
      </c>
      <c r="Y1509" s="27" t="str">
        <f aca="false">IFERROR(O1509/K1509,"")</f>
        <v/>
      </c>
      <c r="Z1509" s="27" t="str">
        <f aca="false">IFERROR(P1509/O1509,"")</f>
        <v/>
      </c>
      <c r="AA1509" s="27" t="str">
        <f aca="false">IFERROR(Q1509/P1509,"")</f>
        <v/>
      </c>
      <c r="AB1509" s="25" t="str">
        <f aca="false">IFERROR(T1509/P1509,"")</f>
        <v/>
      </c>
      <c r="AC1509" s="25" t="str">
        <f aca="false">IFERROR(T1509/Q1509,"")</f>
        <v/>
      </c>
      <c r="AD1509" s="25" t="str">
        <f aca="false">IFERROR(R1509/Q1509,"")</f>
        <v/>
      </c>
      <c r="AE1509" s="28" t="str">
        <f aca="false">IFERROR(R1509/T1509,"")</f>
        <v/>
      </c>
      <c r="AF1509" s="29" t="str">
        <f aca="false">IF(A1509="","",IF(OR(O1509&gt;K1509,P1509&gt;O1509,Q1509&gt;P1509,K1509&gt;J1509),"CHECK","OK"))</f>
        <v/>
      </c>
    </row>
    <row r="1510" customFormat="false" ht="15" hidden="false" customHeight="false" outlineLevel="0" collapsed="false">
      <c r="A1510" s="21"/>
      <c r="B1510" s="4"/>
      <c r="C1510" s="4"/>
      <c r="D1510" s="4"/>
      <c r="E1510" s="16"/>
      <c r="F1510" s="16"/>
      <c r="G1510" s="14"/>
      <c r="H1510" s="14"/>
      <c r="I1510" s="14"/>
      <c r="J1510" s="14"/>
      <c r="K1510" s="14"/>
      <c r="L1510" s="14"/>
      <c r="M1510" s="14"/>
      <c r="N1510" s="14"/>
      <c r="O1510" s="14"/>
      <c r="P1510" s="14"/>
      <c r="Q1510" s="14"/>
      <c r="R1510" s="16"/>
      <c r="S1510" s="24"/>
      <c r="T1510" s="25" t="str">
        <f aca="false">IF(A1510="","",E1510+F1510)</f>
        <v/>
      </c>
      <c r="U1510" s="26" t="str">
        <f aca="false">IFERROR(H1510/G1510,"")</f>
        <v/>
      </c>
      <c r="V1510" s="27" t="str">
        <f aca="false">IFERROR(J1510/I1510,"")</f>
        <v/>
      </c>
      <c r="W1510" s="27" t="str">
        <f aca="false">IFERROR(K1510/J1510,"")</f>
        <v/>
      </c>
      <c r="X1510" s="25" t="str">
        <f aca="false">IFERROR(T1510/K1510,"")</f>
        <v/>
      </c>
      <c r="Y1510" s="27" t="str">
        <f aca="false">IFERROR(O1510/K1510,"")</f>
        <v/>
      </c>
      <c r="Z1510" s="27" t="str">
        <f aca="false">IFERROR(P1510/O1510,"")</f>
        <v/>
      </c>
      <c r="AA1510" s="27" t="str">
        <f aca="false">IFERROR(Q1510/P1510,"")</f>
        <v/>
      </c>
      <c r="AB1510" s="25" t="str">
        <f aca="false">IFERROR(T1510/P1510,"")</f>
        <v/>
      </c>
      <c r="AC1510" s="25" t="str">
        <f aca="false">IFERROR(T1510/Q1510,"")</f>
        <v/>
      </c>
      <c r="AD1510" s="25" t="str">
        <f aca="false">IFERROR(R1510/Q1510,"")</f>
        <v/>
      </c>
      <c r="AE1510" s="28" t="str">
        <f aca="false">IFERROR(R1510/T1510,"")</f>
        <v/>
      </c>
      <c r="AF1510" s="29" t="str">
        <f aca="false">IF(A1510="","",IF(OR(O1510&gt;K1510,P1510&gt;O1510,Q1510&gt;P1510,K1510&gt;J1510),"CHECK","OK"))</f>
        <v/>
      </c>
    </row>
    <row r="1511" customFormat="false" ht="15" hidden="false" customHeight="false" outlineLevel="0" collapsed="false">
      <c r="A1511" s="21"/>
      <c r="B1511" s="4"/>
      <c r="C1511" s="4"/>
      <c r="D1511" s="4"/>
      <c r="E1511" s="16"/>
      <c r="F1511" s="16"/>
      <c r="G1511" s="14"/>
      <c r="H1511" s="14"/>
      <c r="I1511" s="14"/>
      <c r="J1511" s="14"/>
      <c r="K1511" s="14"/>
      <c r="L1511" s="14"/>
      <c r="M1511" s="14"/>
      <c r="N1511" s="14"/>
      <c r="O1511" s="14"/>
      <c r="P1511" s="14"/>
      <c r="Q1511" s="14"/>
      <c r="R1511" s="16"/>
      <c r="S1511" s="24"/>
      <c r="T1511" s="25" t="str">
        <f aca="false">IF(A1511="","",E1511+F1511)</f>
        <v/>
      </c>
      <c r="U1511" s="26" t="str">
        <f aca="false">IFERROR(H1511/G1511,"")</f>
        <v/>
      </c>
      <c r="V1511" s="27" t="str">
        <f aca="false">IFERROR(J1511/I1511,"")</f>
        <v/>
      </c>
      <c r="W1511" s="27" t="str">
        <f aca="false">IFERROR(K1511/J1511,"")</f>
        <v/>
      </c>
      <c r="X1511" s="25" t="str">
        <f aca="false">IFERROR(T1511/K1511,"")</f>
        <v/>
      </c>
      <c r="Y1511" s="27" t="str">
        <f aca="false">IFERROR(O1511/K1511,"")</f>
        <v/>
      </c>
      <c r="Z1511" s="27" t="str">
        <f aca="false">IFERROR(P1511/O1511,"")</f>
        <v/>
      </c>
      <c r="AA1511" s="27" t="str">
        <f aca="false">IFERROR(Q1511/P1511,"")</f>
        <v/>
      </c>
      <c r="AB1511" s="25" t="str">
        <f aca="false">IFERROR(T1511/P1511,"")</f>
        <v/>
      </c>
      <c r="AC1511" s="25" t="str">
        <f aca="false">IFERROR(T1511/Q1511,"")</f>
        <v/>
      </c>
      <c r="AD1511" s="25" t="str">
        <f aca="false">IFERROR(R1511/Q1511,"")</f>
        <v/>
      </c>
      <c r="AE1511" s="28" t="str">
        <f aca="false">IFERROR(R1511/T1511,"")</f>
        <v/>
      </c>
      <c r="AF1511" s="29" t="str">
        <f aca="false">IF(A1511="","",IF(OR(O1511&gt;K1511,P1511&gt;O1511,Q1511&gt;P1511,K1511&gt;J1511),"CHECK","OK"))</f>
        <v/>
      </c>
    </row>
    <row r="1512" customFormat="false" ht="15" hidden="false" customHeight="false" outlineLevel="0" collapsed="false">
      <c r="A1512" s="21"/>
      <c r="B1512" s="4"/>
      <c r="C1512" s="4"/>
      <c r="D1512" s="4"/>
      <c r="E1512" s="16"/>
      <c r="F1512" s="16"/>
      <c r="G1512" s="14"/>
      <c r="H1512" s="14"/>
      <c r="I1512" s="14"/>
      <c r="J1512" s="14"/>
      <c r="K1512" s="14"/>
      <c r="L1512" s="14"/>
      <c r="M1512" s="14"/>
      <c r="N1512" s="14"/>
      <c r="O1512" s="14"/>
      <c r="P1512" s="14"/>
      <c r="Q1512" s="14"/>
      <c r="R1512" s="16"/>
      <c r="S1512" s="24"/>
      <c r="T1512" s="25" t="str">
        <f aca="false">IF(A1512="","",E1512+F1512)</f>
        <v/>
      </c>
      <c r="U1512" s="26" t="str">
        <f aca="false">IFERROR(H1512/G1512,"")</f>
        <v/>
      </c>
      <c r="V1512" s="27" t="str">
        <f aca="false">IFERROR(J1512/I1512,"")</f>
        <v/>
      </c>
      <c r="W1512" s="27" t="str">
        <f aca="false">IFERROR(K1512/J1512,"")</f>
        <v/>
      </c>
      <c r="X1512" s="25" t="str">
        <f aca="false">IFERROR(T1512/K1512,"")</f>
        <v/>
      </c>
      <c r="Y1512" s="27" t="str">
        <f aca="false">IFERROR(O1512/K1512,"")</f>
        <v/>
      </c>
      <c r="Z1512" s="27" t="str">
        <f aca="false">IFERROR(P1512/O1512,"")</f>
        <v/>
      </c>
      <c r="AA1512" s="27" t="str">
        <f aca="false">IFERROR(Q1512/P1512,"")</f>
        <v/>
      </c>
      <c r="AB1512" s="25" t="str">
        <f aca="false">IFERROR(T1512/P1512,"")</f>
        <v/>
      </c>
      <c r="AC1512" s="25" t="str">
        <f aca="false">IFERROR(T1512/Q1512,"")</f>
        <v/>
      </c>
      <c r="AD1512" s="25" t="str">
        <f aca="false">IFERROR(R1512/Q1512,"")</f>
        <v/>
      </c>
      <c r="AE1512" s="28" t="str">
        <f aca="false">IFERROR(R1512/T1512,"")</f>
        <v/>
      </c>
      <c r="AF1512" s="29" t="str">
        <f aca="false">IF(A1512="","",IF(OR(O1512&gt;K1512,P1512&gt;O1512,Q1512&gt;P1512,K1512&gt;J1512),"CHECK","OK"))</f>
        <v/>
      </c>
    </row>
    <row r="1513" customFormat="false" ht="15" hidden="false" customHeight="false" outlineLevel="0" collapsed="false">
      <c r="A1513" s="21"/>
      <c r="B1513" s="4"/>
      <c r="C1513" s="4"/>
      <c r="D1513" s="4"/>
      <c r="E1513" s="16"/>
      <c r="F1513" s="16"/>
      <c r="G1513" s="14"/>
      <c r="H1513" s="14"/>
      <c r="I1513" s="14"/>
      <c r="J1513" s="14"/>
      <c r="K1513" s="14"/>
      <c r="L1513" s="14"/>
      <c r="M1513" s="14"/>
      <c r="N1513" s="14"/>
      <c r="O1513" s="14"/>
      <c r="P1513" s="14"/>
      <c r="Q1513" s="14"/>
      <c r="R1513" s="16"/>
      <c r="S1513" s="24"/>
      <c r="T1513" s="25" t="str">
        <f aca="false">IF(A1513="","",E1513+F1513)</f>
        <v/>
      </c>
      <c r="U1513" s="26" t="str">
        <f aca="false">IFERROR(H1513/G1513,"")</f>
        <v/>
      </c>
      <c r="V1513" s="27" t="str">
        <f aca="false">IFERROR(J1513/I1513,"")</f>
        <v/>
      </c>
      <c r="W1513" s="27" t="str">
        <f aca="false">IFERROR(K1513/J1513,"")</f>
        <v/>
      </c>
      <c r="X1513" s="25" t="str">
        <f aca="false">IFERROR(T1513/K1513,"")</f>
        <v/>
      </c>
      <c r="Y1513" s="27" t="str">
        <f aca="false">IFERROR(O1513/K1513,"")</f>
        <v/>
      </c>
      <c r="Z1513" s="27" t="str">
        <f aca="false">IFERROR(P1513/O1513,"")</f>
        <v/>
      </c>
      <c r="AA1513" s="27" t="str">
        <f aca="false">IFERROR(Q1513/P1513,"")</f>
        <v/>
      </c>
      <c r="AB1513" s="25" t="str">
        <f aca="false">IFERROR(T1513/P1513,"")</f>
        <v/>
      </c>
      <c r="AC1513" s="25" t="str">
        <f aca="false">IFERROR(T1513/Q1513,"")</f>
        <v/>
      </c>
      <c r="AD1513" s="25" t="str">
        <f aca="false">IFERROR(R1513/Q1513,"")</f>
        <v/>
      </c>
      <c r="AE1513" s="28" t="str">
        <f aca="false">IFERROR(R1513/T1513,"")</f>
        <v/>
      </c>
      <c r="AF1513" s="29" t="str">
        <f aca="false">IF(A1513="","",IF(OR(O1513&gt;K1513,P1513&gt;O1513,Q1513&gt;P1513,K1513&gt;J1513),"CHECK","OK"))</f>
        <v/>
      </c>
    </row>
    <row r="1514" customFormat="false" ht="15" hidden="false" customHeight="false" outlineLevel="0" collapsed="false">
      <c r="A1514" s="21"/>
      <c r="B1514" s="4"/>
      <c r="C1514" s="4"/>
      <c r="D1514" s="4"/>
      <c r="E1514" s="16"/>
      <c r="F1514" s="16"/>
      <c r="G1514" s="14"/>
      <c r="H1514" s="14"/>
      <c r="I1514" s="14"/>
      <c r="J1514" s="14"/>
      <c r="K1514" s="14"/>
      <c r="L1514" s="14"/>
      <c r="M1514" s="14"/>
      <c r="N1514" s="14"/>
      <c r="O1514" s="14"/>
      <c r="P1514" s="14"/>
      <c r="Q1514" s="14"/>
      <c r="R1514" s="16"/>
      <c r="S1514" s="24"/>
      <c r="T1514" s="25" t="str">
        <f aca="false">IF(A1514="","",E1514+F1514)</f>
        <v/>
      </c>
      <c r="U1514" s="26" t="str">
        <f aca="false">IFERROR(H1514/G1514,"")</f>
        <v/>
      </c>
      <c r="V1514" s="27" t="str">
        <f aca="false">IFERROR(J1514/I1514,"")</f>
        <v/>
      </c>
      <c r="W1514" s="27" t="str">
        <f aca="false">IFERROR(K1514/J1514,"")</f>
        <v/>
      </c>
      <c r="X1514" s="25" t="str">
        <f aca="false">IFERROR(T1514/K1514,"")</f>
        <v/>
      </c>
      <c r="Y1514" s="27" t="str">
        <f aca="false">IFERROR(O1514/K1514,"")</f>
        <v/>
      </c>
      <c r="Z1514" s="27" t="str">
        <f aca="false">IFERROR(P1514/O1514,"")</f>
        <v/>
      </c>
      <c r="AA1514" s="27" t="str">
        <f aca="false">IFERROR(Q1514/P1514,"")</f>
        <v/>
      </c>
      <c r="AB1514" s="25" t="str">
        <f aca="false">IFERROR(T1514/P1514,"")</f>
        <v/>
      </c>
      <c r="AC1514" s="25" t="str">
        <f aca="false">IFERROR(T1514/Q1514,"")</f>
        <v/>
      </c>
      <c r="AD1514" s="25" t="str">
        <f aca="false">IFERROR(R1514/Q1514,"")</f>
        <v/>
      </c>
      <c r="AE1514" s="28" t="str">
        <f aca="false">IFERROR(R1514/T1514,"")</f>
        <v/>
      </c>
      <c r="AF1514" s="29" t="str">
        <f aca="false">IF(A1514="","",IF(OR(O1514&gt;K1514,P1514&gt;O1514,Q1514&gt;P1514,K1514&gt;J1514),"CHECK","OK"))</f>
        <v/>
      </c>
    </row>
    <row r="1515" customFormat="false" ht="15" hidden="false" customHeight="false" outlineLevel="0" collapsed="false">
      <c r="A1515" s="21"/>
      <c r="B1515" s="4"/>
      <c r="C1515" s="4"/>
      <c r="D1515" s="4"/>
      <c r="E1515" s="16"/>
      <c r="F1515" s="16"/>
      <c r="G1515" s="14"/>
      <c r="H1515" s="14"/>
      <c r="I1515" s="14"/>
      <c r="J1515" s="14"/>
      <c r="K1515" s="14"/>
      <c r="L1515" s="14"/>
      <c r="M1515" s="14"/>
      <c r="N1515" s="14"/>
      <c r="O1515" s="14"/>
      <c r="P1515" s="14"/>
      <c r="Q1515" s="14"/>
      <c r="R1515" s="16"/>
      <c r="S1515" s="24"/>
      <c r="T1515" s="25" t="str">
        <f aca="false">IF(A1515="","",E1515+F1515)</f>
        <v/>
      </c>
      <c r="U1515" s="26" t="str">
        <f aca="false">IFERROR(H1515/G1515,"")</f>
        <v/>
      </c>
      <c r="V1515" s="27" t="str">
        <f aca="false">IFERROR(J1515/I1515,"")</f>
        <v/>
      </c>
      <c r="W1515" s="27" t="str">
        <f aca="false">IFERROR(K1515/J1515,"")</f>
        <v/>
      </c>
      <c r="X1515" s="25" t="str">
        <f aca="false">IFERROR(T1515/K1515,"")</f>
        <v/>
      </c>
      <c r="Y1515" s="27" t="str">
        <f aca="false">IFERROR(O1515/K1515,"")</f>
        <v/>
      </c>
      <c r="Z1515" s="27" t="str">
        <f aca="false">IFERROR(P1515/O1515,"")</f>
        <v/>
      </c>
      <c r="AA1515" s="27" t="str">
        <f aca="false">IFERROR(Q1515/P1515,"")</f>
        <v/>
      </c>
      <c r="AB1515" s="25" t="str">
        <f aca="false">IFERROR(T1515/P1515,"")</f>
        <v/>
      </c>
      <c r="AC1515" s="25" t="str">
        <f aca="false">IFERROR(T1515/Q1515,"")</f>
        <v/>
      </c>
      <c r="AD1515" s="25" t="str">
        <f aca="false">IFERROR(R1515/Q1515,"")</f>
        <v/>
      </c>
      <c r="AE1515" s="28" t="str">
        <f aca="false">IFERROR(R1515/T1515,"")</f>
        <v/>
      </c>
      <c r="AF1515" s="29" t="str">
        <f aca="false">IF(A1515="","",IF(OR(O1515&gt;K1515,P1515&gt;O1515,Q1515&gt;P1515,K1515&gt;J1515),"CHECK","OK"))</f>
        <v/>
      </c>
    </row>
    <row r="1516" customFormat="false" ht="15" hidden="false" customHeight="false" outlineLevel="0" collapsed="false">
      <c r="A1516" s="21"/>
      <c r="B1516" s="4"/>
      <c r="C1516" s="4"/>
      <c r="D1516" s="4"/>
      <c r="E1516" s="16"/>
      <c r="F1516" s="16"/>
      <c r="G1516" s="14"/>
      <c r="H1516" s="14"/>
      <c r="I1516" s="14"/>
      <c r="J1516" s="14"/>
      <c r="K1516" s="14"/>
      <c r="L1516" s="14"/>
      <c r="M1516" s="14"/>
      <c r="N1516" s="14"/>
      <c r="O1516" s="14"/>
      <c r="P1516" s="14"/>
      <c r="Q1516" s="14"/>
      <c r="R1516" s="16"/>
      <c r="S1516" s="24"/>
      <c r="T1516" s="25" t="str">
        <f aca="false">IF(A1516="","",E1516+F1516)</f>
        <v/>
      </c>
      <c r="U1516" s="26" t="str">
        <f aca="false">IFERROR(H1516/G1516,"")</f>
        <v/>
      </c>
      <c r="V1516" s="27" t="str">
        <f aca="false">IFERROR(J1516/I1516,"")</f>
        <v/>
      </c>
      <c r="W1516" s="27" t="str">
        <f aca="false">IFERROR(K1516/J1516,"")</f>
        <v/>
      </c>
      <c r="X1516" s="25" t="str">
        <f aca="false">IFERROR(T1516/K1516,"")</f>
        <v/>
      </c>
      <c r="Y1516" s="27" t="str">
        <f aca="false">IFERROR(O1516/K1516,"")</f>
        <v/>
      </c>
      <c r="Z1516" s="27" t="str">
        <f aca="false">IFERROR(P1516/O1516,"")</f>
        <v/>
      </c>
      <c r="AA1516" s="27" t="str">
        <f aca="false">IFERROR(Q1516/P1516,"")</f>
        <v/>
      </c>
      <c r="AB1516" s="25" t="str">
        <f aca="false">IFERROR(T1516/P1516,"")</f>
        <v/>
      </c>
      <c r="AC1516" s="25" t="str">
        <f aca="false">IFERROR(T1516/Q1516,"")</f>
        <v/>
      </c>
      <c r="AD1516" s="25" t="str">
        <f aca="false">IFERROR(R1516/Q1516,"")</f>
        <v/>
      </c>
      <c r="AE1516" s="28" t="str">
        <f aca="false">IFERROR(R1516/T1516,"")</f>
        <v/>
      </c>
      <c r="AF1516" s="29" t="str">
        <f aca="false">IF(A1516="","",IF(OR(O1516&gt;K1516,P1516&gt;O1516,Q1516&gt;P1516,K1516&gt;J1516),"CHECK","OK"))</f>
        <v/>
      </c>
    </row>
    <row r="1517" customFormat="false" ht="15" hidden="false" customHeight="false" outlineLevel="0" collapsed="false">
      <c r="A1517" s="21"/>
      <c r="B1517" s="4"/>
      <c r="C1517" s="4"/>
      <c r="D1517" s="4"/>
      <c r="E1517" s="16"/>
      <c r="F1517" s="16"/>
      <c r="G1517" s="14"/>
      <c r="H1517" s="14"/>
      <c r="I1517" s="14"/>
      <c r="J1517" s="14"/>
      <c r="K1517" s="14"/>
      <c r="L1517" s="14"/>
      <c r="M1517" s="14"/>
      <c r="N1517" s="14"/>
      <c r="O1517" s="14"/>
      <c r="P1517" s="14"/>
      <c r="Q1517" s="14"/>
      <c r="R1517" s="16"/>
      <c r="S1517" s="24"/>
      <c r="T1517" s="25" t="str">
        <f aca="false">IF(A1517="","",E1517+F1517)</f>
        <v/>
      </c>
      <c r="U1517" s="26" t="str">
        <f aca="false">IFERROR(H1517/G1517,"")</f>
        <v/>
      </c>
      <c r="V1517" s="27" t="str">
        <f aca="false">IFERROR(J1517/I1517,"")</f>
        <v/>
      </c>
      <c r="W1517" s="27" t="str">
        <f aca="false">IFERROR(K1517/J1517,"")</f>
        <v/>
      </c>
      <c r="X1517" s="25" t="str">
        <f aca="false">IFERROR(T1517/K1517,"")</f>
        <v/>
      </c>
      <c r="Y1517" s="27" t="str">
        <f aca="false">IFERROR(O1517/K1517,"")</f>
        <v/>
      </c>
      <c r="Z1517" s="27" t="str">
        <f aca="false">IFERROR(P1517/O1517,"")</f>
        <v/>
      </c>
      <c r="AA1517" s="27" t="str">
        <f aca="false">IFERROR(Q1517/P1517,"")</f>
        <v/>
      </c>
      <c r="AB1517" s="25" t="str">
        <f aca="false">IFERROR(T1517/P1517,"")</f>
        <v/>
      </c>
      <c r="AC1517" s="25" t="str">
        <f aca="false">IFERROR(T1517/Q1517,"")</f>
        <v/>
      </c>
      <c r="AD1517" s="25" t="str">
        <f aca="false">IFERROR(R1517/Q1517,"")</f>
        <v/>
      </c>
      <c r="AE1517" s="28" t="str">
        <f aca="false">IFERROR(R1517/T1517,"")</f>
        <v/>
      </c>
      <c r="AF1517" s="29" t="str">
        <f aca="false">IF(A1517="","",IF(OR(O1517&gt;K1517,P1517&gt;O1517,Q1517&gt;P1517,K1517&gt;J1517),"CHECK","OK"))</f>
        <v/>
      </c>
    </row>
    <row r="1518" customFormat="false" ht="15" hidden="false" customHeight="false" outlineLevel="0" collapsed="false">
      <c r="A1518" s="21"/>
      <c r="B1518" s="4"/>
      <c r="C1518" s="4"/>
      <c r="D1518" s="4"/>
      <c r="E1518" s="16"/>
      <c r="F1518" s="16"/>
      <c r="G1518" s="14"/>
      <c r="H1518" s="14"/>
      <c r="I1518" s="14"/>
      <c r="J1518" s="14"/>
      <c r="K1518" s="14"/>
      <c r="L1518" s="14"/>
      <c r="M1518" s="14"/>
      <c r="N1518" s="14"/>
      <c r="O1518" s="14"/>
      <c r="P1518" s="14"/>
      <c r="Q1518" s="14"/>
      <c r="R1518" s="16"/>
      <c r="S1518" s="24"/>
      <c r="T1518" s="25" t="str">
        <f aca="false">IF(A1518="","",E1518+F1518)</f>
        <v/>
      </c>
      <c r="U1518" s="26" t="str">
        <f aca="false">IFERROR(H1518/G1518,"")</f>
        <v/>
      </c>
      <c r="V1518" s="27" t="str">
        <f aca="false">IFERROR(J1518/I1518,"")</f>
        <v/>
      </c>
      <c r="W1518" s="27" t="str">
        <f aca="false">IFERROR(K1518/J1518,"")</f>
        <v/>
      </c>
      <c r="X1518" s="25" t="str">
        <f aca="false">IFERROR(T1518/K1518,"")</f>
        <v/>
      </c>
      <c r="Y1518" s="27" t="str">
        <f aca="false">IFERROR(O1518/K1518,"")</f>
        <v/>
      </c>
      <c r="Z1518" s="27" t="str">
        <f aca="false">IFERROR(P1518/O1518,"")</f>
        <v/>
      </c>
      <c r="AA1518" s="27" t="str">
        <f aca="false">IFERROR(Q1518/P1518,"")</f>
        <v/>
      </c>
      <c r="AB1518" s="25" t="str">
        <f aca="false">IFERROR(T1518/P1518,"")</f>
        <v/>
      </c>
      <c r="AC1518" s="25" t="str">
        <f aca="false">IFERROR(T1518/Q1518,"")</f>
        <v/>
      </c>
      <c r="AD1518" s="25" t="str">
        <f aca="false">IFERROR(R1518/Q1518,"")</f>
        <v/>
      </c>
      <c r="AE1518" s="28" t="str">
        <f aca="false">IFERROR(R1518/T1518,"")</f>
        <v/>
      </c>
      <c r="AF1518" s="29" t="str">
        <f aca="false">IF(A1518="","",IF(OR(O1518&gt;K1518,P1518&gt;O1518,Q1518&gt;P1518,K1518&gt;J1518),"CHECK","OK"))</f>
        <v/>
      </c>
    </row>
    <row r="1519" customFormat="false" ht="15" hidden="false" customHeight="false" outlineLevel="0" collapsed="false">
      <c r="A1519" s="21"/>
      <c r="B1519" s="4"/>
      <c r="C1519" s="4"/>
      <c r="D1519" s="4"/>
      <c r="E1519" s="16"/>
      <c r="F1519" s="16"/>
      <c r="G1519" s="14"/>
      <c r="H1519" s="14"/>
      <c r="I1519" s="14"/>
      <c r="J1519" s="14"/>
      <c r="K1519" s="14"/>
      <c r="L1519" s="14"/>
      <c r="M1519" s="14"/>
      <c r="N1519" s="14"/>
      <c r="O1519" s="14"/>
      <c r="P1519" s="14"/>
      <c r="Q1519" s="14"/>
      <c r="R1519" s="16"/>
      <c r="S1519" s="24"/>
      <c r="T1519" s="25" t="str">
        <f aca="false">IF(A1519="","",E1519+F1519)</f>
        <v/>
      </c>
      <c r="U1519" s="26" t="str">
        <f aca="false">IFERROR(H1519/G1519,"")</f>
        <v/>
      </c>
      <c r="V1519" s="27" t="str">
        <f aca="false">IFERROR(J1519/I1519,"")</f>
        <v/>
      </c>
      <c r="W1519" s="27" t="str">
        <f aca="false">IFERROR(K1519/J1519,"")</f>
        <v/>
      </c>
      <c r="X1519" s="25" t="str">
        <f aca="false">IFERROR(T1519/K1519,"")</f>
        <v/>
      </c>
      <c r="Y1519" s="27" t="str">
        <f aca="false">IFERROR(O1519/K1519,"")</f>
        <v/>
      </c>
      <c r="Z1519" s="27" t="str">
        <f aca="false">IFERROR(P1519/O1519,"")</f>
        <v/>
      </c>
      <c r="AA1519" s="27" t="str">
        <f aca="false">IFERROR(Q1519/P1519,"")</f>
        <v/>
      </c>
      <c r="AB1519" s="25" t="str">
        <f aca="false">IFERROR(T1519/P1519,"")</f>
        <v/>
      </c>
      <c r="AC1519" s="25" t="str">
        <f aca="false">IFERROR(T1519/Q1519,"")</f>
        <v/>
      </c>
      <c r="AD1519" s="25" t="str">
        <f aca="false">IFERROR(R1519/Q1519,"")</f>
        <v/>
      </c>
      <c r="AE1519" s="28" t="str">
        <f aca="false">IFERROR(R1519/T1519,"")</f>
        <v/>
      </c>
      <c r="AF1519" s="29" t="str">
        <f aca="false">IF(A1519="","",IF(OR(O1519&gt;K1519,P1519&gt;O1519,Q1519&gt;P1519,K1519&gt;J1519),"CHECK","OK"))</f>
        <v/>
      </c>
    </row>
    <row r="1520" customFormat="false" ht="15" hidden="false" customHeight="false" outlineLevel="0" collapsed="false">
      <c r="A1520" s="21"/>
      <c r="B1520" s="4"/>
      <c r="C1520" s="4"/>
      <c r="D1520" s="4"/>
      <c r="E1520" s="16"/>
      <c r="F1520" s="16"/>
      <c r="G1520" s="14"/>
      <c r="H1520" s="14"/>
      <c r="I1520" s="14"/>
      <c r="J1520" s="14"/>
      <c r="K1520" s="14"/>
      <c r="L1520" s="14"/>
      <c r="M1520" s="14"/>
      <c r="N1520" s="14"/>
      <c r="O1520" s="14"/>
      <c r="P1520" s="14"/>
      <c r="Q1520" s="14"/>
      <c r="R1520" s="16"/>
      <c r="S1520" s="24"/>
      <c r="T1520" s="25" t="str">
        <f aca="false">IF(A1520="","",E1520+F1520)</f>
        <v/>
      </c>
      <c r="U1520" s="26" t="str">
        <f aca="false">IFERROR(H1520/G1520,"")</f>
        <v/>
      </c>
      <c r="V1520" s="27" t="str">
        <f aca="false">IFERROR(J1520/I1520,"")</f>
        <v/>
      </c>
      <c r="W1520" s="27" t="str">
        <f aca="false">IFERROR(K1520/J1520,"")</f>
        <v/>
      </c>
      <c r="X1520" s="25" t="str">
        <f aca="false">IFERROR(T1520/K1520,"")</f>
        <v/>
      </c>
      <c r="Y1520" s="27" t="str">
        <f aca="false">IFERROR(O1520/K1520,"")</f>
        <v/>
      </c>
      <c r="Z1520" s="27" t="str">
        <f aca="false">IFERROR(P1520/O1520,"")</f>
        <v/>
      </c>
      <c r="AA1520" s="27" t="str">
        <f aca="false">IFERROR(Q1520/P1520,"")</f>
        <v/>
      </c>
      <c r="AB1520" s="25" t="str">
        <f aca="false">IFERROR(T1520/P1520,"")</f>
        <v/>
      </c>
      <c r="AC1520" s="25" t="str">
        <f aca="false">IFERROR(T1520/Q1520,"")</f>
        <v/>
      </c>
      <c r="AD1520" s="25" t="str">
        <f aca="false">IFERROR(R1520/Q1520,"")</f>
        <v/>
      </c>
      <c r="AE1520" s="28" t="str">
        <f aca="false">IFERROR(R1520/T1520,"")</f>
        <v/>
      </c>
      <c r="AF1520" s="29" t="str">
        <f aca="false">IF(A1520="","",IF(OR(O1520&gt;K1520,P1520&gt;O1520,Q1520&gt;P1520,K1520&gt;J1520),"CHECK","OK"))</f>
        <v/>
      </c>
    </row>
    <row r="1521" customFormat="false" ht="15" hidden="false" customHeight="false" outlineLevel="0" collapsed="false">
      <c r="A1521" s="21"/>
      <c r="B1521" s="4"/>
      <c r="C1521" s="4"/>
      <c r="D1521" s="4"/>
      <c r="E1521" s="16"/>
      <c r="F1521" s="16"/>
      <c r="G1521" s="14"/>
      <c r="H1521" s="14"/>
      <c r="I1521" s="14"/>
      <c r="J1521" s="14"/>
      <c r="K1521" s="14"/>
      <c r="L1521" s="14"/>
      <c r="M1521" s="14"/>
      <c r="N1521" s="14"/>
      <c r="O1521" s="14"/>
      <c r="P1521" s="14"/>
      <c r="Q1521" s="14"/>
      <c r="R1521" s="16"/>
      <c r="S1521" s="24"/>
      <c r="T1521" s="25" t="str">
        <f aca="false">IF(A1521="","",E1521+F1521)</f>
        <v/>
      </c>
      <c r="U1521" s="26" t="str">
        <f aca="false">IFERROR(H1521/G1521,"")</f>
        <v/>
      </c>
      <c r="V1521" s="27" t="str">
        <f aca="false">IFERROR(J1521/I1521,"")</f>
        <v/>
      </c>
      <c r="W1521" s="27" t="str">
        <f aca="false">IFERROR(K1521/J1521,"")</f>
        <v/>
      </c>
      <c r="X1521" s="25" t="str">
        <f aca="false">IFERROR(T1521/K1521,"")</f>
        <v/>
      </c>
      <c r="Y1521" s="27" t="str">
        <f aca="false">IFERROR(O1521/K1521,"")</f>
        <v/>
      </c>
      <c r="Z1521" s="27" t="str">
        <f aca="false">IFERROR(P1521/O1521,"")</f>
        <v/>
      </c>
      <c r="AA1521" s="27" t="str">
        <f aca="false">IFERROR(Q1521/P1521,"")</f>
        <v/>
      </c>
      <c r="AB1521" s="25" t="str">
        <f aca="false">IFERROR(T1521/P1521,"")</f>
        <v/>
      </c>
      <c r="AC1521" s="25" t="str">
        <f aca="false">IFERROR(T1521/Q1521,"")</f>
        <v/>
      </c>
      <c r="AD1521" s="25" t="str">
        <f aca="false">IFERROR(R1521/Q1521,"")</f>
        <v/>
      </c>
      <c r="AE1521" s="28" t="str">
        <f aca="false">IFERROR(R1521/T1521,"")</f>
        <v/>
      </c>
      <c r="AF1521" s="29" t="str">
        <f aca="false">IF(A1521="","",IF(OR(O1521&gt;K1521,P1521&gt;O1521,Q1521&gt;P1521,K1521&gt;J1521),"CHECK","OK"))</f>
        <v/>
      </c>
    </row>
    <row r="1522" customFormat="false" ht="15" hidden="false" customHeight="false" outlineLevel="0" collapsed="false">
      <c r="A1522" s="21"/>
      <c r="B1522" s="4"/>
      <c r="C1522" s="4"/>
      <c r="D1522" s="4"/>
      <c r="E1522" s="16"/>
      <c r="F1522" s="16"/>
      <c r="G1522" s="14"/>
      <c r="H1522" s="14"/>
      <c r="I1522" s="14"/>
      <c r="J1522" s="14"/>
      <c r="K1522" s="14"/>
      <c r="L1522" s="14"/>
      <c r="M1522" s="14"/>
      <c r="N1522" s="14"/>
      <c r="O1522" s="14"/>
      <c r="P1522" s="14"/>
      <c r="Q1522" s="14"/>
      <c r="R1522" s="16"/>
      <c r="S1522" s="24"/>
      <c r="T1522" s="25" t="str">
        <f aca="false">IF(A1522="","",E1522+F1522)</f>
        <v/>
      </c>
      <c r="U1522" s="26" t="str">
        <f aca="false">IFERROR(H1522/G1522,"")</f>
        <v/>
      </c>
      <c r="V1522" s="27" t="str">
        <f aca="false">IFERROR(J1522/I1522,"")</f>
        <v/>
      </c>
      <c r="W1522" s="27" t="str">
        <f aca="false">IFERROR(K1522/J1522,"")</f>
        <v/>
      </c>
      <c r="X1522" s="25" t="str">
        <f aca="false">IFERROR(T1522/K1522,"")</f>
        <v/>
      </c>
      <c r="Y1522" s="27" t="str">
        <f aca="false">IFERROR(O1522/K1522,"")</f>
        <v/>
      </c>
      <c r="Z1522" s="27" t="str">
        <f aca="false">IFERROR(P1522/O1522,"")</f>
        <v/>
      </c>
      <c r="AA1522" s="27" t="str">
        <f aca="false">IFERROR(Q1522/P1522,"")</f>
        <v/>
      </c>
      <c r="AB1522" s="25" t="str">
        <f aca="false">IFERROR(T1522/P1522,"")</f>
        <v/>
      </c>
      <c r="AC1522" s="25" t="str">
        <f aca="false">IFERROR(T1522/Q1522,"")</f>
        <v/>
      </c>
      <c r="AD1522" s="25" t="str">
        <f aca="false">IFERROR(R1522/Q1522,"")</f>
        <v/>
      </c>
      <c r="AE1522" s="28" t="str">
        <f aca="false">IFERROR(R1522/T1522,"")</f>
        <v/>
      </c>
      <c r="AF1522" s="29" t="str">
        <f aca="false">IF(A1522="","",IF(OR(O1522&gt;K1522,P1522&gt;O1522,Q1522&gt;P1522,K1522&gt;J1522),"CHECK","OK"))</f>
        <v/>
      </c>
    </row>
    <row r="1523" customFormat="false" ht="15" hidden="false" customHeight="false" outlineLevel="0" collapsed="false">
      <c r="A1523" s="21"/>
      <c r="B1523" s="4"/>
      <c r="C1523" s="4"/>
      <c r="D1523" s="4"/>
      <c r="E1523" s="16"/>
      <c r="F1523" s="16"/>
      <c r="G1523" s="14"/>
      <c r="H1523" s="14"/>
      <c r="I1523" s="14"/>
      <c r="J1523" s="14"/>
      <c r="K1523" s="14"/>
      <c r="L1523" s="14"/>
      <c r="M1523" s="14"/>
      <c r="N1523" s="14"/>
      <c r="O1523" s="14"/>
      <c r="P1523" s="14"/>
      <c r="Q1523" s="14"/>
      <c r="R1523" s="16"/>
      <c r="S1523" s="24"/>
      <c r="T1523" s="25" t="str">
        <f aca="false">IF(A1523="","",E1523+F1523)</f>
        <v/>
      </c>
      <c r="U1523" s="26" t="str">
        <f aca="false">IFERROR(H1523/G1523,"")</f>
        <v/>
      </c>
      <c r="V1523" s="27" t="str">
        <f aca="false">IFERROR(J1523/I1523,"")</f>
        <v/>
      </c>
      <c r="W1523" s="27" t="str">
        <f aca="false">IFERROR(K1523/J1523,"")</f>
        <v/>
      </c>
      <c r="X1523" s="25" t="str">
        <f aca="false">IFERROR(T1523/K1523,"")</f>
        <v/>
      </c>
      <c r="Y1523" s="27" t="str">
        <f aca="false">IFERROR(O1523/K1523,"")</f>
        <v/>
      </c>
      <c r="Z1523" s="27" t="str">
        <f aca="false">IFERROR(P1523/O1523,"")</f>
        <v/>
      </c>
      <c r="AA1523" s="27" t="str">
        <f aca="false">IFERROR(Q1523/P1523,"")</f>
        <v/>
      </c>
      <c r="AB1523" s="25" t="str">
        <f aca="false">IFERROR(T1523/P1523,"")</f>
        <v/>
      </c>
      <c r="AC1523" s="25" t="str">
        <f aca="false">IFERROR(T1523/Q1523,"")</f>
        <v/>
      </c>
      <c r="AD1523" s="25" t="str">
        <f aca="false">IFERROR(R1523/Q1523,"")</f>
        <v/>
      </c>
      <c r="AE1523" s="28" t="str">
        <f aca="false">IFERROR(R1523/T1523,"")</f>
        <v/>
      </c>
      <c r="AF1523" s="29" t="str">
        <f aca="false">IF(A1523="","",IF(OR(O1523&gt;K1523,P1523&gt;O1523,Q1523&gt;P1523,K1523&gt;J1523),"CHECK","OK"))</f>
        <v/>
      </c>
    </row>
    <row r="1524" customFormat="false" ht="15" hidden="false" customHeight="false" outlineLevel="0" collapsed="false">
      <c r="A1524" s="21"/>
      <c r="B1524" s="4"/>
      <c r="C1524" s="4"/>
      <c r="D1524" s="4"/>
      <c r="E1524" s="16"/>
      <c r="F1524" s="16"/>
      <c r="G1524" s="14"/>
      <c r="H1524" s="14"/>
      <c r="I1524" s="14"/>
      <c r="J1524" s="14"/>
      <c r="K1524" s="14"/>
      <c r="L1524" s="14"/>
      <c r="M1524" s="14"/>
      <c r="N1524" s="14"/>
      <c r="O1524" s="14"/>
      <c r="P1524" s="14"/>
      <c r="Q1524" s="14"/>
      <c r="R1524" s="16"/>
      <c r="S1524" s="24"/>
      <c r="T1524" s="25" t="str">
        <f aca="false">IF(A1524="","",E1524+F1524)</f>
        <v/>
      </c>
      <c r="U1524" s="26" t="str">
        <f aca="false">IFERROR(H1524/G1524,"")</f>
        <v/>
      </c>
      <c r="V1524" s="27" t="str">
        <f aca="false">IFERROR(J1524/I1524,"")</f>
        <v/>
      </c>
      <c r="W1524" s="27" t="str">
        <f aca="false">IFERROR(K1524/J1524,"")</f>
        <v/>
      </c>
      <c r="X1524" s="25" t="str">
        <f aca="false">IFERROR(T1524/K1524,"")</f>
        <v/>
      </c>
      <c r="Y1524" s="27" t="str">
        <f aca="false">IFERROR(O1524/K1524,"")</f>
        <v/>
      </c>
      <c r="Z1524" s="27" t="str">
        <f aca="false">IFERROR(P1524/O1524,"")</f>
        <v/>
      </c>
      <c r="AA1524" s="27" t="str">
        <f aca="false">IFERROR(Q1524/P1524,"")</f>
        <v/>
      </c>
      <c r="AB1524" s="25" t="str">
        <f aca="false">IFERROR(T1524/P1524,"")</f>
        <v/>
      </c>
      <c r="AC1524" s="25" t="str">
        <f aca="false">IFERROR(T1524/Q1524,"")</f>
        <v/>
      </c>
      <c r="AD1524" s="25" t="str">
        <f aca="false">IFERROR(R1524/Q1524,"")</f>
        <v/>
      </c>
      <c r="AE1524" s="28" t="str">
        <f aca="false">IFERROR(R1524/T1524,"")</f>
        <v/>
      </c>
      <c r="AF1524" s="29" t="str">
        <f aca="false">IF(A1524="","",IF(OR(O1524&gt;K1524,P1524&gt;O1524,Q1524&gt;P1524,K1524&gt;J1524),"CHECK","OK"))</f>
        <v/>
      </c>
    </row>
    <row r="1525" customFormat="false" ht="15" hidden="false" customHeight="false" outlineLevel="0" collapsed="false">
      <c r="A1525" s="21"/>
      <c r="B1525" s="4"/>
      <c r="C1525" s="4"/>
      <c r="D1525" s="4"/>
      <c r="E1525" s="16"/>
      <c r="F1525" s="16"/>
      <c r="G1525" s="14"/>
      <c r="H1525" s="14"/>
      <c r="I1525" s="14"/>
      <c r="J1525" s="14"/>
      <c r="K1525" s="14"/>
      <c r="L1525" s="14"/>
      <c r="M1525" s="14"/>
      <c r="N1525" s="14"/>
      <c r="O1525" s="14"/>
      <c r="P1525" s="14"/>
      <c r="Q1525" s="14"/>
      <c r="R1525" s="16"/>
      <c r="S1525" s="24"/>
      <c r="T1525" s="25" t="str">
        <f aca="false">IF(A1525="","",E1525+F1525)</f>
        <v/>
      </c>
      <c r="U1525" s="26" t="str">
        <f aca="false">IFERROR(H1525/G1525,"")</f>
        <v/>
      </c>
      <c r="V1525" s="27" t="str">
        <f aca="false">IFERROR(J1525/I1525,"")</f>
        <v/>
      </c>
      <c r="W1525" s="27" t="str">
        <f aca="false">IFERROR(K1525/J1525,"")</f>
        <v/>
      </c>
      <c r="X1525" s="25" t="str">
        <f aca="false">IFERROR(T1525/K1525,"")</f>
        <v/>
      </c>
      <c r="Y1525" s="27" t="str">
        <f aca="false">IFERROR(O1525/K1525,"")</f>
        <v/>
      </c>
      <c r="Z1525" s="27" t="str">
        <f aca="false">IFERROR(P1525/O1525,"")</f>
        <v/>
      </c>
      <c r="AA1525" s="27" t="str">
        <f aca="false">IFERROR(Q1525/P1525,"")</f>
        <v/>
      </c>
      <c r="AB1525" s="25" t="str">
        <f aca="false">IFERROR(T1525/P1525,"")</f>
        <v/>
      </c>
      <c r="AC1525" s="25" t="str">
        <f aca="false">IFERROR(T1525/Q1525,"")</f>
        <v/>
      </c>
      <c r="AD1525" s="25" t="str">
        <f aca="false">IFERROR(R1525/Q1525,"")</f>
        <v/>
      </c>
      <c r="AE1525" s="28" t="str">
        <f aca="false">IFERROR(R1525/T1525,"")</f>
        <v/>
      </c>
      <c r="AF1525" s="29" t="str">
        <f aca="false">IF(A1525="","",IF(OR(O1525&gt;K1525,P1525&gt;O1525,Q1525&gt;P1525,K1525&gt;J1525),"CHECK","OK"))</f>
        <v/>
      </c>
    </row>
    <row r="1526" customFormat="false" ht="15" hidden="false" customHeight="false" outlineLevel="0" collapsed="false">
      <c r="A1526" s="21"/>
      <c r="B1526" s="4"/>
      <c r="C1526" s="4"/>
      <c r="D1526" s="4"/>
      <c r="E1526" s="16"/>
      <c r="F1526" s="16"/>
      <c r="G1526" s="14"/>
      <c r="H1526" s="14"/>
      <c r="I1526" s="14"/>
      <c r="J1526" s="14"/>
      <c r="K1526" s="14"/>
      <c r="L1526" s="14"/>
      <c r="M1526" s="14"/>
      <c r="N1526" s="14"/>
      <c r="O1526" s="14"/>
      <c r="P1526" s="14"/>
      <c r="Q1526" s="14"/>
      <c r="R1526" s="16"/>
      <c r="S1526" s="24"/>
      <c r="T1526" s="25" t="str">
        <f aca="false">IF(A1526="","",E1526+F1526)</f>
        <v/>
      </c>
      <c r="U1526" s="26" t="str">
        <f aca="false">IFERROR(H1526/G1526,"")</f>
        <v/>
      </c>
      <c r="V1526" s="27" t="str">
        <f aca="false">IFERROR(J1526/I1526,"")</f>
        <v/>
      </c>
      <c r="W1526" s="27" t="str">
        <f aca="false">IFERROR(K1526/J1526,"")</f>
        <v/>
      </c>
      <c r="X1526" s="25" t="str">
        <f aca="false">IFERROR(T1526/K1526,"")</f>
        <v/>
      </c>
      <c r="Y1526" s="27" t="str">
        <f aca="false">IFERROR(O1526/K1526,"")</f>
        <v/>
      </c>
      <c r="Z1526" s="27" t="str">
        <f aca="false">IFERROR(P1526/O1526,"")</f>
        <v/>
      </c>
      <c r="AA1526" s="27" t="str">
        <f aca="false">IFERROR(Q1526/P1526,"")</f>
        <v/>
      </c>
      <c r="AB1526" s="25" t="str">
        <f aca="false">IFERROR(T1526/P1526,"")</f>
        <v/>
      </c>
      <c r="AC1526" s="25" t="str">
        <f aca="false">IFERROR(T1526/Q1526,"")</f>
        <v/>
      </c>
      <c r="AD1526" s="25" t="str">
        <f aca="false">IFERROR(R1526/Q1526,"")</f>
        <v/>
      </c>
      <c r="AE1526" s="28" t="str">
        <f aca="false">IFERROR(R1526/T1526,"")</f>
        <v/>
      </c>
      <c r="AF1526" s="29" t="str">
        <f aca="false">IF(A1526="","",IF(OR(O1526&gt;K1526,P1526&gt;O1526,Q1526&gt;P1526,K1526&gt;J1526),"CHECK","OK"))</f>
        <v/>
      </c>
    </row>
    <row r="1527" customFormat="false" ht="15" hidden="false" customHeight="false" outlineLevel="0" collapsed="false">
      <c r="A1527" s="21"/>
      <c r="B1527" s="4"/>
      <c r="C1527" s="4"/>
      <c r="D1527" s="4"/>
      <c r="E1527" s="16"/>
      <c r="F1527" s="16"/>
      <c r="G1527" s="14"/>
      <c r="H1527" s="14"/>
      <c r="I1527" s="14"/>
      <c r="J1527" s="14"/>
      <c r="K1527" s="14"/>
      <c r="L1527" s="14"/>
      <c r="M1527" s="14"/>
      <c r="N1527" s="14"/>
      <c r="O1527" s="14"/>
      <c r="P1527" s="14"/>
      <c r="Q1527" s="14"/>
      <c r="R1527" s="16"/>
      <c r="S1527" s="24"/>
      <c r="T1527" s="25" t="str">
        <f aca="false">IF(A1527="","",E1527+F1527)</f>
        <v/>
      </c>
      <c r="U1527" s="26" t="str">
        <f aca="false">IFERROR(H1527/G1527,"")</f>
        <v/>
      </c>
      <c r="V1527" s="27" t="str">
        <f aca="false">IFERROR(J1527/I1527,"")</f>
        <v/>
      </c>
      <c r="W1527" s="27" t="str">
        <f aca="false">IFERROR(K1527/J1527,"")</f>
        <v/>
      </c>
      <c r="X1527" s="25" t="str">
        <f aca="false">IFERROR(T1527/K1527,"")</f>
        <v/>
      </c>
      <c r="Y1527" s="27" t="str">
        <f aca="false">IFERROR(O1527/K1527,"")</f>
        <v/>
      </c>
      <c r="Z1527" s="27" t="str">
        <f aca="false">IFERROR(P1527/O1527,"")</f>
        <v/>
      </c>
      <c r="AA1527" s="27" t="str">
        <f aca="false">IFERROR(Q1527/P1527,"")</f>
        <v/>
      </c>
      <c r="AB1527" s="25" t="str">
        <f aca="false">IFERROR(T1527/P1527,"")</f>
        <v/>
      </c>
      <c r="AC1527" s="25" t="str">
        <f aca="false">IFERROR(T1527/Q1527,"")</f>
        <v/>
      </c>
      <c r="AD1527" s="25" t="str">
        <f aca="false">IFERROR(R1527/Q1527,"")</f>
        <v/>
      </c>
      <c r="AE1527" s="28" t="str">
        <f aca="false">IFERROR(R1527/T1527,"")</f>
        <v/>
      </c>
      <c r="AF1527" s="29" t="str">
        <f aca="false">IF(A1527="","",IF(OR(O1527&gt;K1527,P1527&gt;O1527,Q1527&gt;P1527,K1527&gt;J1527),"CHECK","OK"))</f>
        <v/>
      </c>
    </row>
    <row r="1528" customFormat="false" ht="15" hidden="false" customHeight="false" outlineLevel="0" collapsed="false">
      <c r="A1528" s="21"/>
      <c r="B1528" s="4"/>
      <c r="C1528" s="4"/>
      <c r="D1528" s="4"/>
      <c r="E1528" s="16"/>
      <c r="F1528" s="16"/>
      <c r="G1528" s="14"/>
      <c r="H1528" s="14"/>
      <c r="I1528" s="14"/>
      <c r="J1528" s="14"/>
      <c r="K1528" s="14"/>
      <c r="L1528" s="14"/>
      <c r="M1528" s="14"/>
      <c r="N1528" s="14"/>
      <c r="O1528" s="14"/>
      <c r="P1528" s="14"/>
      <c r="Q1528" s="14"/>
      <c r="R1528" s="16"/>
      <c r="S1528" s="24"/>
      <c r="T1528" s="25" t="str">
        <f aca="false">IF(A1528="","",E1528+F1528)</f>
        <v/>
      </c>
      <c r="U1528" s="26" t="str">
        <f aca="false">IFERROR(H1528/G1528,"")</f>
        <v/>
      </c>
      <c r="V1528" s="27" t="str">
        <f aca="false">IFERROR(J1528/I1528,"")</f>
        <v/>
      </c>
      <c r="W1528" s="27" t="str">
        <f aca="false">IFERROR(K1528/J1528,"")</f>
        <v/>
      </c>
      <c r="X1528" s="25" t="str">
        <f aca="false">IFERROR(T1528/K1528,"")</f>
        <v/>
      </c>
      <c r="Y1528" s="27" t="str">
        <f aca="false">IFERROR(O1528/K1528,"")</f>
        <v/>
      </c>
      <c r="Z1528" s="27" t="str">
        <f aca="false">IFERROR(P1528/O1528,"")</f>
        <v/>
      </c>
      <c r="AA1528" s="27" t="str">
        <f aca="false">IFERROR(Q1528/P1528,"")</f>
        <v/>
      </c>
      <c r="AB1528" s="25" t="str">
        <f aca="false">IFERROR(T1528/P1528,"")</f>
        <v/>
      </c>
      <c r="AC1528" s="25" t="str">
        <f aca="false">IFERROR(T1528/Q1528,"")</f>
        <v/>
      </c>
      <c r="AD1528" s="25" t="str">
        <f aca="false">IFERROR(R1528/Q1528,"")</f>
        <v/>
      </c>
      <c r="AE1528" s="28" t="str">
        <f aca="false">IFERROR(R1528/T1528,"")</f>
        <v/>
      </c>
      <c r="AF1528" s="29" t="str">
        <f aca="false">IF(A1528="","",IF(OR(O1528&gt;K1528,P1528&gt;O1528,Q1528&gt;P1528,K1528&gt;J1528),"CHECK","OK"))</f>
        <v/>
      </c>
    </row>
    <row r="1529" customFormat="false" ht="15" hidden="false" customHeight="false" outlineLevel="0" collapsed="false">
      <c r="A1529" s="21"/>
      <c r="B1529" s="4"/>
      <c r="C1529" s="4"/>
      <c r="D1529" s="4"/>
      <c r="E1529" s="16"/>
      <c r="F1529" s="16"/>
      <c r="G1529" s="14"/>
      <c r="H1529" s="14"/>
      <c r="I1529" s="14"/>
      <c r="J1529" s="14"/>
      <c r="K1529" s="14"/>
      <c r="L1529" s="14"/>
      <c r="M1529" s="14"/>
      <c r="N1529" s="14"/>
      <c r="O1529" s="14"/>
      <c r="P1529" s="14"/>
      <c r="Q1529" s="14"/>
      <c r="R1529" s="16"/>
      <c r="S1529" s="24"/>
      <c r="T1529" s="25" t="str">
        <f aca="false">IF(A1529="","",E1529+F1529)</f>
        <v/>
      </c>
      <c r="U1529" s="26" t="str">
        <f aca="false">IFERROR(H1529/G1529,"")</f>
        <v/>
      </c>
      <c r="V1529" s="27" t="str">
        <f aca="false">IFERROR(J1529/I1529,"")</f>
        <v/>
      </c>
      <c r="W1529" s="27" t="str">
        <f aca="false">IFERROR(K1529/J1529,"")</f>
        <v/>
      </c>
      <c r="X1529" s="25" t="str">
        <f aca="false">IFERROR(T1529/K1529,"")</f>
        <v/>
      </c>
      <c r="Y1529" s="27" t="str">
        <f aca="false">IFERROR(O1529/K1529,"")</f>
        <v/>
      </c>
      <c r="Z1529" s="27" t="str">
        <f aca="false">IFERROR(P1529/O1529,"")</f>
        <v/>
      </c>
      <c r="AA1529" s="27" t="str">
        <f aca="false">IFERROR(Q1529/P1529,"")</f>
        <v/>
      </c>
      <c r="AB1529" s="25" t="str">
        <f aca="false">IFERROR(T1529/P1529,"")</f>
        <v/>
      </c>
      <c r="AC1529" s="25" t="str">
        <f aca="false">IFERROR(T1529/Q1529,"")</f>
        <v/>
      </c>
      <c r="AD1529" s="25" t="str">
        <f aca="false">IFERROR(R1529/Q1529,"")</f>
        <v/>
      </c>
      <c r="AE1529" s="28" t="str">
        <f aca="false">IFERROR(R1529/T1529,"")</f>
        <v/>
      </c>
      <c r="AF1529" s="29" t="str">
        <f aca="false">IF(A1529="","",IF(OR(O1529&gt;K1529,P1529&gt;O1529,Q1529&gt;P1529,K1529&gt;J1529),"CHECK","OK"))</f>
        <v/>
      </c>
    </row>
    <row r="1530" customFormat="false" ht="15" hidden="false" customHeight="false" outlineLevel="0" collapsed="false">
      <c r="A1530" s="21"/>
      <c r="B1530" s="4"/>
      <c r="C1530" s="4"/>
      <c r="D1530" s="4"/>
      <c r="E1530" s="16"/>
      <c r="F1530" s="16"/>
      <c r="G1530" s="14"/>
      <c r="H1530" s="14"/>
      <c r="I1530" s="14"/>
      <c r="J1530" s="14"/>
      <c r="K1530" s="14"/>
      <c r="L1530" s="14"/>
      <c r="M1530" s="14"/>
      <c r="N1530" s="14"/>
      <c r="O1530" s="14"/>
      <c r="P1530" s="14"/>
      <c r="Q1530" s="14"/>
      <c r="R1530" s="16"/>
      <c r="S1530" s="24"/>
      <c r="T1530" s="25" t="str">
        <f aca="false">IF(A1530="","",E1530+F1530)</f>
        <v/>
      </c>
      <c r="U1530" s="26" t="str">
        <f aca="false">IFERROR(H1530/G1530,"")</f>
        <v/>
      </c>
      <c r="V1530" s="27" t="str">
        <f aca="false">IFERROR(J1530/I1530,"")</f>
        <v/>
      </c>
      <c r="W1530" s="27" t="str">
        <f aca="false">IFERROR(K1530/J1530,"")</f>
        <v/>
      </c>
      <c r="X1530" s="25" t="str">
        <f aca="false">IFERROR(T1530/K1530,"")</f>
        <v/>
      </c>
      <c r="Y1530" s="27" t="str">
        <f aca="false">IFERROR(O1530/K1530,"")</f>
        <v/>
      </c>
      <c r="Z1530" s="27" t="str">
        <f aca="false">IFERROR(P1530/O1530,"")</f>
        <v/>
      </c>
      <c r="AA1530" s="27" t="str">
        <f aca="false">IFERROR(Q1530/P1530,"")</f>
        <v/>
      </c>
      <c r="AB1530" s="25" t="str">
        <f aca="false">IFERROR(T1530/P1530,"")</f>
        <v/>
      </c>
      <c r="AC1530" s="25" t="str">
        <f aca="false">IFERROR(T1530/Q1530,"")</f>
        <v/>
      </c>
      <c r="AD1530" s="25" t="str">
        <f aca="false">IFERROR(R1530/Q1530,"")</f>
        <v/>
      </c>
      <c r="AE1530" s="28" t="str">
        <f aca="false">IFERROR(R1530/T1530,"")</f>
        <v/>
      </c>
      <c r="AF1530" s="29" t="str">
        <f aca="false">IF(A1530="","",IF(OR(O1530&gt;K1530,P1530&gt;O1530,Q1530&gt;P1530,K1530&gt;J1530),"CHECK","OK"))</f>
        <v/>
      </c>
    </row>
    <row r="1531" customFormat="false" ht="15" hidden="false" customHeight="false" outlineLevel="0" collapsed="false">
      <c r="A1531" s="21"/>
      <c r="B1531" s="4"/>
      <c r="C1531" s="4"/>
      <c r="D1531" s="4"/>
      <c r="E1531" s="16"/>
      <c r="F1531" s="16"/>
      <c r="G1531" s="14"/>
      <c r="H1531" s="14"/>
      <c r="I1531" s="14"/>
      <c r="J1531" s="14"/>
      <c r="K1531" s="14"/>
      <c r="L1531" s="14"/>
      <c r="M1531" s="14"/>
      <c r="N1531" s="14"/>
      <c r="O1531" s="14"/>
      <c r="P1531" s="14"/>
      <c r="Q1531" s="14"/>
      <c r="R1531" s="16"/>
      <c r="S1531" s="24"/>
      <c r="T1531" s="25" t="str">
        <f aca="false">IF(A1531="","",E1531+F1531)</f>
        <v/>
      </c>
      <c r="U1531" s="26" t="str">
        <f aca="false">IFERROR(H1531/G1531,"")</f>
        <v/>
      </c>
      <c r="V1531" s="27" t="str">
        <f aca="false">IFERROR(J1531/I1531,"")</f>
        <v/>
      </c>
      <c r="W1531" s="27" t="str">
        <f aca="false">IFERROR(K1531/J1531,"")</f>
        <v/>
      </c>
      <c r="X1531" s="25" t="str">
        <f aca="false">IFERROR(T1531/K1531,"")</f>
        <v/>
      </c>
      <c r="Y1531" s="27" t="str">
        <f aca="false">IFERROR(O1531/K1531,"")</f>
        <v/>
      </c>
      <c r="Z1531" s="27" t="str">
        <f aca="false">IFERROR(P1531/O1531,"")</f>
        <v/>
      </c>
      <c r="AA1531" s="27" t="str">
        <f aca="false">IFERROR(Q1531/P1531,"")</f>
        <v/>
      </c>
      <c r="AB1531" s="25" t="str">
        <f aca="false">IFERROR(T1531/P1531,"")</f>
        <v/>
      </c>
      <c r="AC1531" s="25" t="str">
        <f aca="false">IFERROR(T1531/Q1531,"")</f>
        <v/>
      </c>
      <c r="AD1531" s="25" t="str">
        <f aca="false">IFERROR(R1531/Q1531,"")</f>
        <v/>
      </c>
      <c r="AE1531" s="28" t="str">
        <f aca="false">IFERROR(R1531/T1531,"")</f>
        <v/>
      </c>
      <c r="AF1531" s="29" t="str">
        <f aca="false">IF(A1531="","",IF(OR(O1531&gt;K1531,P1531&gt;O1531,Q1531&gt;P1531,K1531&gt;J1531),"CHECK","OK"))</f>
        <v/>
      </c>
    </row>
    <row r="1532" customFormat="false" ht="15" hidden="false" customHeight="false" outlineLevel="0" collapsed="false">
      <c r="A1532" s="21"/>
      <c r="B1532" s="4"/>
      <c r="C1532" s="4"/>
      <c r="D1532" s="4"/>
      <c r="E1532" s="16"/>
      <c r="F1532" s="16"/>
      <c r="G1532" s="14"/>
      <c r="H1532" s="14"/>
      <c r="I1532" s="14"/>
      <c r="J1532" s="14"/>
      <c r="K1532" s="14"/>
      <c r="L1532" s="14"/>
      <c r="M1532" s="14"/>
      <c r="N1532" s="14"/>
      <c r="O1532" s="14"/>
      <c r="P1532" s="14"/>
      <c r="Q1532" s="14"/>
      <c r="R1532" s="16"/>
      <c r="S1532" s="24"/>
      <c r="T1532" s="25" t="str">
        <f aca="false">IF(A1532="","",E1532+F1532)</f>
        <v/>
      </c>
      <c r="U1532" s="26" t="str">
        <f aca="false">IFERROR(H1532/G1532,"")</f>
        <v/>
      </c>
      <c r="V1532" s="27" t="str">
        <f aca="false">IFERROR(J1532/I1532,"")</f>
        <v/>
      </c>
      <c r="W1532" s="27" t="str">
        <f aca="false">IFERROR(K1532/J1532,"")</f>
        <v/>
      </c>
      <c r="X1532" s="25" t="str">
        <f aca="false">IFERROR(T1532/K1532,"")</f>
        <v/>
      </c>
      <c r="Y1532" s="27" t="str">
        <f aca="false">IFERROR(O1532/K1532,"")</f>
        <v/>
      </c>
      <c r="Z1532" s="27" t="str">
        <f aca="false">IFERROR(P1532/O1532,"")</f>
        <v/>
      </c>
      <c r="AA1532" s="27" t="str">
        <f aca="false">IFERROR(Q1532/P1532,"")</f>
        <v/>
      </c>
      <c r="AB1532" s="25" t="str">
        <f aca="false">IFERROR(T1532/P1532,"")</f>
        <v/>
      </c>
      <c r="AC1532" s="25" t="str">
        <f aca="false">IFERROR(T1532/Q1532,"")</f>
        <v/>
      </c>
      <c r="AD1532" s="25" t="str">
        <f aca="false">IFERROR(R1532/Q1532,"")</f>
        <v/>
      </c>
      <c r="AE1532" s="28" t="str">
        <f aca="false">IFERROR(R1532/T1532,"")</f>
        <v/>
      </c>
      <c r="AF1532" s="29" t="str">
        <f aca="false">IF(A1532="","",IF(OR(O1532&gt;K1532,P1532&gt;O1532,Q1532&gt;P1532,K1532&gt;J1532),"CHECK","OK"))</f>
        <v/>
      </c>
    </row>
    <row r="1533" customFormat="false" ht="15" hidden="false" customHeight="false" outlineLevel="0" collapsed="false">
      <c r="A1533" s="21"/>
      <c r="B1533" s="4"/>
      <c r="C1533" s="4"/>
      <c r="D1533" s="4"/>
      <c r="E1533" s="16"/>
      <c r="F1533" s="16"/>
      <c r="G1533" s="14"/>
      <c r="H1533" s="14"/>
      <c r="I1533" s="14"/>
      <c r="J1533" s="14"/>
      <c r="K1533" s="14"/>
      <c r="L1533" s="14"/>
      <c r="M1533" s="14"/>
      <c r="N1533" s="14"/>
      <c r="O1533" s="14"/>
      <c r="P1533" s="14"/>
      <c r="Q1533" s="14"/>
      <c r="R1533" s="16"/>
      <c r="S1533" s="24"/>
      <c r="T1533" s="25" t="str">
        <f aca="false">IF(A1533="","",E1533+F1533)</f>
        <v/>
      </c>
      <c r="U1533" s="26" t="str">
        <f aca="false">IFERROR(H1533/G1533,"")</f>
        <v/>
      </c>
      <c r="V1533" s="27" t="str">
        <f aca="false">IFERROR(J1533/I1533,"")</f>
        <v/>
      </c>
      <c r="W1533" s="27" t="str">
        <f aca="false">IFERROR(K1533/J1533,"")</f>
        <v/>
      </c>
      <c r="X1533" s="25" t="str">
        <f aca="false">IFERROR(T1533/K1533,"")</f>
        <v/>
      </c>
      <c r="Y1533" s="27" t="str">
        <f aca="false">IFERROR(O1533/K1533,"")</f>
        <v/>
      </c>
      <c r="Z1533" s="27" t="str">
        <f aca="false">IFERROR(P1533/O1533,"")</f>
        <v/>
      </c>
      <c r="AA1533" s="27" t="str">
        <f aca="false">IFERROR(Q1533/P1533,"")</f>
        <v/>
      </c>
      <c r="AB1533" s="25" t="str">
        <f aca="false">IFERROR(T1533/P1533,"")</f>
        <v/>
      </c>
      <c r="AC1533" s="25" t="str">
        <f aca="false">IFERROR(T1533/Q1533,"")</f>
        <v/>
      </c>
      <c r="AD1533" s="25" t="str">
        <f aca="false">IFERROR(R1533/Q1533,"")</f>
        <v/>
      </c>
      <c r="AE1533" s="28" t="str">
        <f aca="false">IFERROR(R1533/T1533,"")</f>
        <v/>
      </c>
      <c r="AF1533" s="29" t="str">
        <f aca="false">IF(A1533="","",IF(OR(O1533&gt;K1533,P1533&gt;O1533,Q1533&gt;P1533,K1533&gt;J1533),"CHECK","OK"))</f>
        <v/>
      </c>
    </row>
    <row r="1534" customFormat="false" ht="15" hidden="false" customHeight="false" outlineLevel="0" collapsed="false">
      <c r="A1534" s="21"/>
      <c r="B1534" s="4"/>
      <c r="C1534" s="4"/>
      <c r="D1534" s="4"/>
      <c r="E1534" s="16"/>
      <c r="F1534" s="16"/>
      <c r="G1534" s="14"/>
      <c r="H1534" s="14"/>
      <c r="I1534" s="14"/>
      <c r="J1534" s="14"/>
      <c r="K1534" s="14"/>
      <c r="L1534" s="14"/>
      <c r="M1534" s="14"/>
      <c r="N1534" s="14"/>
      <c r="O1534" s="14"/>
      <c r="P1534" s="14"/>
      <c r="Q1534" s="14"/>
      <c r="R1534" s="16"/>
      <c r="S1534" s="24"/>
      <c r="T1534" s="25" t="str">
        <f aca="false">IF(A1534="","",E1534+F1534)</f>
        <v/>
      </c>
      <c r="U1534" s="26" t="str">
        <f aca="false">IFERROR(H1534/G1534,"")</f>
        <v/>
      </c>
      <c r="V1534" s="27" t="str">
        <f aca="false">IFERROR(J1534/I1534,"")</f>
        <v/>
      </c>
      <c r="W1534" s="27" t="str">
        <f aca="false">IFERROR(K1534/J1534,"")</f>
        <v/>
      </c>
      <c r="X1534" s="25" t="str">
        <f aca="false">IFERROR(T1534/K1534,"")</f>
        <v/>
      </c>
      <c r="Y1534" s="27" t="str">
        <f aca="false">IFERROR(O1534/K1534,"")</f>
        <v/>
      </c>
      <c r="Z1534" s="27" t="str">
        <f aca="false">IFERROR(P1534/O1534,"")</f>
        <v/>
      </c>
      <c r="AA1534" s="27" t="str">
        <f aca="false">IFERROR(Q1534/P1534,"")</f>
        <v/>
      </c>
      <c r="AB1534" s="25" t="str">
        <f aca="false">IFERROR(T1534/P1534,"")</f>
        <v/>
      </c>
      <c r="AC1534" s="25" t="str">
        <f aca="false">IFERROR(T1534/Q1534,"")</f>
        <v/>
      </c>
      <c r="AD1534" s="25" t="str">
        <f aca="false">IFERROR(R1534/Q1534,"")</f>
        <v/>
      </c>
      <c r="AE1534" s="28" t="str">
        <f aca="false">IFERROR(R1534/T1534,"")</f>
        <v/>
      </c>
      <c r="AF1534" s="29" t="str">
        <f aca="false">IF(A1534="","",IF(OR(O1534&gt;K1534,P1534&gt;O1534,Q1534&gt;P1534,K1534&gt;J1534),"CHECK","OK"))</f>
        <v/>
      </c>
    </row>
    <row r="1535" customFormat="false" ht="15" hidden="false" customHeight="false" outlineLevel="0" collapsed="false">
      <c r="A1535" s="21"/>
      <c r="B1535" s="4"/>
      <c r="C1535" s="4"/>
      <c r="D1535" s="4"/>
      <c r="E1535" s="16"/>
      <c r="F1535" s="16"/>
      <c r="G1535" s="14"/>
      <c r="H1535" s="14"/>
      <c r="I1535" s="14"/>
      <c r="J1535" s="14"/>
      <c r="K1535" s="14"/>
      <c r="L1535" s="14"/>
      <c r="M1535" s="14"/>
      <c r="N1535" s="14"/>
      <c r="O1535" s="14"/>
      <c r="P1535" s="14"/>
      <c r="Q1535" s="14"/>
      <c r="R1535" s="16"/>
      <c r="S1535" s="24"/>
      <c r="T1535" s="25" t="str">
        <f aca="false">IF(A1535="","",E1535+F1535)</f>
        <v/>
      </c>
      <c r="U1535" s="26" t="str">
        <f aca="false">IFERROR(H1535/G1535,"")</f>
        <v/>
      </c>
      <c r="V1535" s="27" t="str">
        <f aca="false">IFERROR(J1535/I1535,"")</f>
        <v/>
      </c>
      <c r="W1535" s="27" t="str">
        <f aca="false">IFERROR(K1535/J1535,"")</f>
        <v/>
      </c>
      <c r="X1535" s="25" t="str">
        <f aca="false">IFERROR(T1535/K1535,"")</f>
        <v/>
      </c>
      <c r="Y1535" s="27" t="str">
        <f aca="false">IFERROR(O1535/K1535,"")</f>
        <v/>
      </c>
      <c r="Z1535" s="27" t="str">
        <f aca="false">IFERROR(P1535/O1535,"")</f>
        <v/>
      </c>
      <c r="AA1535" s="27" t="str">
        <f aca="false">IFERROR(Q1535/P1535,"")</f>
        <v/>
      </c>
      <c r="AB1535" s="25" t="str">
        <f aca="false">IFERROR(T1535/P1535,"")</f>
        <v/>
      </c>
      <c r="AC1535" s="25" t="str">
        <f aca="false">IFERROR(T1535/Q1535,"")</f>
        <v/>
      </c>
      <c r="AD1535" s="25" t="str">
        <f aca="false">IFERROR(R1535/Q1535,"")</f>
        <v/>
      </c>
      <c r="AE1535" s="28" t="str">
        <f aca="false">IFERROR(R1535/T1535,"")</f>
        <v/>
      </c>
      <c r="AF1535" s="29" t="str">
        <f aca="false">IF(A1535="","",IF(OR(O1535&gt;K1535,P1535&gt;O1535,Q1535&gt;P1535,K1535&gt;J1535),"CHECK","OK"))</f>
        <v/>
      </c>
    </row>
    <row r="1536" customFormat="false" ht="15" hidden="false" customHeight="false" outlineLevel="0" collapsed="false">
      <c r="A1536" s="21"/>
      <c r="B1536" s="4"/>
      <c r="C1536" s="4"/>
      <c r="D1536" s="4"/>
      <c r="E1536" s="16"/>
      <c r="F1536" s="16"/>
      <c r="G1536" s="14"/>
      <c r="H1536" s="14"/>
      <c r="I1536" s="14"/>
      <c r="J1536" s="14"/>
      <c r="K1536" s="14"/>
      <c r="L1536" s="14"/>
      <c r="M1536" s="14"/>
      <c r="N1536" s="14"/>
      <c r="O1536" s="14"/>
      <c r="P1536" s="14"/>
      <c r="Q1536" s="14"/>
      <c r="R1536" s="16"/>
      <c r="S1536" s="24"/>
      <c r="T1536" s="25" t="str">
        <f aca="false">IF(A1536="","",E1536+F1536)</f>
        <v/>
      </c>
      <c r="U1536" s="26" t="str">
        <f aca="false">IFERROR(H1536/G1536,"")</f>
        <v/>
      </c>
      <c r="V1536" s="27" t="str">
        <f aca="false">IFERROR(J1536/I1536,"")</f>
        <v/>
      </c>
      <c r="W1536" s="27" t="str">
        <f aca="false">IFERROR(K1536/J1536,"")</f>
        <v/>
      </c>
      <c r="X1536" s="25" t="str">
        <f aca="false">IFERROR(T1536/K1536,"")</f>
        <v/>
      </c>
      <c r="Y1536" s="27" t="str">
        <f aca="false">IFERROR(O1536/K1536,"")</f>
        <v/>
      </c>
      <c r="Z1536" s="27" t="str">
        <f aca="false">IFERROR(P1536/O1536,"")</f>
        <v/>
      </c>
      <c r="AA1536" s="27" t="str">
        <f aca="false">IFERROR(Q1536/P1536,"")</f>
        <v/>
      </c>
      <c r="AB1536" s="25" t="str">
        <f aca="false">IFERROR(T1536/P1536,"")</f>
        <v/>
      </c>
      <c r="AC1536" s="25" t="str">
        <f aca="false">IFERROR(T1536/Q1536,"")</f>
        <v/>
      </c>
      <c r="AD1536" s="25" t="str">
        <f aca="false">IFERROR(R1536/Q1536,"")</f>
        <v/>
      </c>
      <c r="AE1536" s="28" t="str">
        <f aca="false">IFERROR(R1536/T1536,"")</f>
        <v/>
      </c>
      <c r="AF1536" s="29" t="str">
        <f aca="false">IF(A1536="","",IF(OR(O1536&gt;K1536,P1536&gt;O1536,Q1536&gt;P1536,K1536&gt;J1536),"CHECK","OK"))</f>
        <v/>
      </c>
    </row>
    <row r="1537" customFormat="false" ht="15" hidden="false" customHeight="false" outlineLevel="0" collapsed="false">
      <c r="A1537" s="21"/>
      <c r="B1537" s="4"/>
      <c r="C1537" s="4"/>
      <c r="D1537" s="4"/>
      <c r="E1537" s="16"/>
      <c r="F1537" s="16"/>
      <c r="G1537" s="14"/>
      <c r="H1537" s="14"/>
      <c r="I1537" s="14"/>
      <c r="J1537" s="14"/>
      <c r="K1537" s="14"/>
      <c r="L1537" s="14"/>
      <c r="M1537" s="14"/>
      <c r="N1537" s="14"/>
      <c r="O1537" s="14"/>
      <c r="P1537" s="14"/>
      <c r="Q1537" s="14"/>
      <c r="R1537" s="16"/>
      <c r="S1537" s="24"/>
      <c r="T1537" s="25" t="str">
        <f aca="false">IF(A1537="","",E1537+F1537)</f>
        <v/>
      </c>
      <c r="U1537" s="26" t="str">
        <f aca="false">IFERROR(H1537/G1537,"")</f>
        <v/>
      </c>
      <c r="V1537" s="27" t="str">
        <f aca="false">IFERROR(J1537/I1537,"")</f>
        <v/>
      </c>
      <c r="W1537" s="27" t="str">
        <f aca="false">IFERROR(K1537/J1537,"")</f>
        <v/>
      </c>
      <c r="X1537" s="25" t="str">
        <f aca="false">IFERROR(T1537/K1537,"")</f>
        <v/>
      </c>
      <c r="Y1537" s="27" t="str">
        <f aca="false">IFERROR(O1537/K1537,"")</f>
        <v/>
      </c>
      <c r="Z1537" s="27" t="str">
        <f aca="false">IFERROR(P1537/O1537,"")</f>
        <v/>
      </c>
      <c r="AA1537" s="27" t="str">
        <f aca="false">IFERROR(Q1537/P1537,"")</f>
        <v/>
      </c>
      <c r="AB1537" s="25" t="str">
        <f aca="false">IFERROR(T1537/P1537,"")</f>
        <v/>
      </c>
      <c r="AC1537" s="25" t="str">
        <f aca="false">IFERROR(T1537/Q1537,"")</f>
        <v/>
      </c>
      <c r="AD1537" s="25" t="str">
        <f aca="false">IFERROR(R1537/Q1537,"")</f>
        <v/>
      </c>
      <c r="AE1537" s="28" t="str">
        <f aca="false">IFERROR(R1537/T1537,"")</f>
        <v/>
      </c>
      <c r="AF1537" s="29" t="str">
        <f aca="false">IF(A1537="","",IF(OR(O1537&gt;K1537,P1537&gt;O1537,Q1537&gt;P1537,K1537&gt;J1537),"CHECK","OK"))</f>
        <v/>
      </c>
    </row>
    <row r="1538" customFormat="false" ht="15" hidden="false" customHeight="false" outlineLevel="0" collapsed="false">
      <c r="A1538" s="21"/>
      <c r="B1538" s="4"/>
      <c r="C1538" s="4"/>
      <c r="D1538" s="4"/>
      <c r="E1538" s="16"/>
      <c r="F1538" s="16"/>
      <c r="G1538" s="14"/>
      <c r="H1538" s="14"/>
      <c r="I1538" s="14"/>
      <c r="J1538" s="14"/>
      <c r="K1538" s="14"/>
      <c r="L1538" s="14"/>
      <c r="M1538" s="14"/>
      <c r="N1538" s="14"/>
      <c r="O1538" s="14"/>
      <c r="P1538" s="14"/>
      <c r="Q1538" s="14"/>
      <c r="R1538" s="16"/>
      <c r="S1538" s="24"/>
      <c r="T1538" s="25" t="str">
        <f aca="false">IF(A1538="","",E1538+F1538)</f>
        <v/>
      </c>
      <c r="U1538" s="26" t="str">
        <f aca="false">IFERROR(H1538/G1538,"")</f>
        <v/>
      </c>
      <c r="V1538" s="27" t="str">
        <f aca="false">IFERROR(J1538/I1538,"")</f>
        <v/>
      </c>
      <c r="W1538" s="27" t="str">
        <f aca="false">IFERROR(K1538/J1538,"")</f>
        <v/>
      </c>
      <c r="X1538" s="25" t="str">
        <f aca="false">IFERROR(T1538/K1538,"")</f>
        <v/>
      </c>
      <c r="Y1538" s="27" t="str">
        <f aca="false">IFERROR(O1538/K1538,"")</f>
        <v/>
      </c>
      <c r="Z1538" s="27" t="str">
        <f aca="false">IFERROR(P1538/O1538,"")</f>
        <v/>
      </c>
      <c r="AA1538" s="27" t="str">
        <f aca="false">IFERROR(Q1538/P1538,"")</f>
        <v/>
      </c>
      <c r="AB1538" s="25" t="str">
        <f aca="false">IFERROR(T1538/P1538,"")</f>
        <v/>
      </c>
      <c r="AC1538" s="25" t="str">
        <f aca="false">IFERROR(T1538/Q1538,"")</f>
        <v/>
      </c>
      <c r="AD1538" s="25" t="str">
        <f aca="false">IFERROR(R1538/Q1538,"")</f>
        <v/>
      </c>
      <c r="AE1538" s="28" t="str">
        <f aca="false">IFERROR(R1538/T1538,"")</f>
        <v/>
      </c>
      <c r="AF1538" s="29" t="str">
        <f aca="false">IF(A1538="","",IF(OR(O1538&gt;K1538,P1538&gt;O1538,Q1538&gt;P1538,K1538&gt;J1538),"CHECK","OK"))</f>
        <v/>
      </c>
    </row>
    <row r="1539" customFormat="false" ht="15" hidden="false" customHeight="false" outlineLevel="0" collapsed="false">
      <c r="A1539" s="21"/>
      <c r="B1539" s="4"/>
      <c r="C1539" s="4"/>
      <c r="D1539" s="4"/>
      <c r="E1539" s="16"/>
      <c r="F1539" s="16"/>
      <c r="G1539" s="14"/>
      <c r="H1539" s="14"/>
      <c r="I1539" s="14"/>
      <c r="J1539" s="14"/>
      <c r="K1539" s="14"/>
      <c r="L1539" s="14"/>
      <c r="M1539" s="14"/>
      <c r="N1539" s="14"/>
      <c r="O1539" s="14"/>
      <c r="P1539" s="14"/>
      <c r="Q1539" s="14"/>
      <c r="R1539" s="16"/>
      <c r="S1539" s="24"/>
      <c r="T1539" s="25" t="str">
        <f aca="false">IF(A1539="","",E1539+F1539)</f>
        <v/>
      </c>
      <c r="U1539" s="26" t="str">
        <f aca="false">IFERROR(H1539/G1539,"")</f>
        <v/>
      </c>
      <c r="V1539" s="27" t="str">
        <f aca="false">IFERROR(J1539/I1539,"")</f>
        <v/>
      </c>
      <c r="W1539" s="27" t="str">
        <f aca="false">IFERROR(K1539/J1539,"")</f>
        <v/>
      </c>
      <c r="X1539" s="25" t="str">
        <f aca="false">IFERROR(T1539/K1539,"")</f>
        <v/>
      </c>
      <c r="Y1539" s="27" t="str">
        <f aca="false">IFERROR(O1539/K1539,"")</f>
        <v/>
      </c>
      <c r="Z1539" s="27" t="str">
        <f aca="false">IFERROR(P1539/O1539,"")</f>
        <v/>
      </c>
      <c r="AA1539" s="27" t="str">
        <f aca="false">IFERROR(Q1539/P1539,"")</f>
        <v/>
      </c>
      <c r="AB1539" s="25" t="str">
        <f aca="false">IFERROR(T1539/P1539,"")</f>
        <v/>
      </c>
      <c r="AC1539" s="25" t="str">
        <f aca="false">IFERROR(T1539/Q1539,"")</f>
        <v/>
      </c>
      <c r="AD1539" s="25" t="str">
        <f aca="false">IFERROR(R1539/Q1539,"")</f>
        <v/>
      </c>
      <c r="AE1539" s="28" t="str">
        <f aca="false">IFERROR(R1539/T1539,"")</f>
        <v/>
      </c>
      <c r="AF1539" s="29" t="str">
        <f aca="false">IF(A1539="","",IF(OR(O1539&gt;K1539,P1539&gt;O1539,Q1539&gt;P1539,K1539&gt;J1539),"CHECK","OK"))</f>
        <v/>
      </c>
    </row>
    <row r="1540" customFormat="false" ht="15" hidden="false" customHeight="false" outlineLevel="0" collapsed="false">
      <c r="A1540" s="21"/>
      <c r="B1540" s="4"/>
      <c r="C1540" s="4"/>
      <c r="D1540" s="4"/>
      <c r="E1540" s="16"/>
      <c r="F1540" s="16"/>
      <c r="G1540" s="14"/>
      <c r="H1540" s="14"/>
      <c r="I1540" s="14"/>
      <c r="J1540" s="14"/>
      <c r="K1540" s="14"/>
      <c r="L1540" s="14"/>
      <c r="M1540" s="14"/>
      <c r="N1540" s="14"/>
      <c r="O1540" s="14"/>
      <c r="P1540" s="14"/>
      <c r="Q1540" s="14"/>
      <c r="R1540" s="16"/>
      <c r="S1540" s="24"/>
      <c r="T1540" s="25" t="str">
        <f aca="false">IF(A1540="","",E1540+F1540)</f>
        <v/>
      </c>
      <c r="U1540" s="26" t="str">
        <f aca="false">IFERROR(H1540/G1540,"")</f>
        <v/>
      </c>
      <c r="V1540" s="27" t="str">
        <f aca="false">IFERROR(J1540/I1540,"")</f>
        <v/>
      </c>
      <c r="W1540" s="27" t="str">
        <f aca="false">IFERROR(K1540/J1540,"")</f>
        <v/>
      </c>
      <c r="X1540" s="25" t="str">
        <f aca="false">IFERROR(T1540/K1540,"")</f>
        <v/>
      </c>
      <c r="Y1540" s="27" t="str">
        <f aca="false">IFERROR(O1540/K1540,"")</f>
        <v/>
      </c>
      <c r="Z1540" s="27" t="str">
        <f aca="false">IFERROR(P1540/O1540,"")</f>
        <v/>
      </c>
      <c r="AA1540" s="27" t="str">
        <f aca="false">IFERROR(Q1540/P1540,"")</f>
        <v/>
      </c>
      <c r="AB1540" s="25" t="str">
        <f aca="false">IFERROR(T1540/P1540,"")</f>
        <v/>
      </c>
      <c r="AC1540" s="25" t="str">
        <f aca="false">IFERROR(T1540/Q1540,"")</f>
        <v/>
      </c>
      <c r="AD1540" s="25" t="str">
        <f aca="false">IFERROR(R1540/Q1540,"")</f>
        <v/>
      </c>
      <c r="AE1540" s="28" t="str">
        <f aca="false">IFERROR(R1540/T1540,"")</f>
        <v/>
      </c>
      <c r="AF1540" s="29" t="str">
        <f aca="false">IF(A1540="","",IF(OR(O1540&gt;K1540,P1540&gt;O1540,Q1540&gt;P1540,K1540&gt;J1540),"CHECK","OK"))</f>
        <v/>
      </c>
    </row>
    <row r="1541" customFormat="false" ht="15" hidden="false" customHeight="false" outlineLevel="0" collapsed="false">
      <c r="A1541" s="21"/>
      <c r="B1541" s="4"/>
      <c r="C1541" s="4"/>
      <c r="D1541" s="4"/>
      <c r="E1541" s="16"/>
      <c r="F1541" s="16"/>
      <c r="G1541" s="14"/>
      <c r="H1541" s="14"/>
      <c r="I1541" s="14"/>
      <c r="J1541" s="14"/>
      <c r="K1541" s="14"/>
      <c r="L1541" s="14"/>
      <c r="M1541" s="14"/>
      <c r="N1541" s="14"/>
      <c r="O1541" s="14"/>
      <c r="P1541" s="14"/>
      <c r="Q1541" s="14"/>
      <c r="R1541" s="16"/>
      <c r="S1541" s="24"/>
      <c r="T1541" s="25" t="str">
        <f aca="false">IF(A1541="","",E1541+F1541)</f>
        <v/>
      </c>
      <c r="U1541" s="26" t="str">
        <f aca="false">IFERROR(H1541/G1541,"")</f>
        <v/>
      </c>
      <c r="V1541" s="27" t="str">
        <f aca="false">IFERROR(J1541/I1541,"")</f>
        <v/>
      </c>
      <c r="W1541" s="27" t="str">
        <f aca="false">IFERROR(K1541/J1541,"")</f>
        <v/>
      </c>
      <c r="X1541" s="25" t="str">
        <f aca="false">IFERROR(T1541/K1541,"")</f>
        <v/>
      </c>
      <c r="Y1541" s="27" t="str">
        <f aca="false">IFERROR(O1541/K1541,"")</f>
        <v/>
      </c>
      <c r="Z1541" s="27" t="str">
        <f aca="false">IFERROR(P1541/O1541,"")</f>
        <v/>
      </c>
      <c r="AA1541" s="27" t="str">
        <f aca="false">IFERROR(Q1541/P1541,"")</f>
        <v/>
      </c>
      <c r="AB1541" s="25" t="str">
        <f aca="false">IFERROR(T1541/P1541,"")</f>
        <v/>
      </c>
      <c r="AC1541" s="25" t="str">
        <f aca="false">IFERROR(T1541/Q1541,"")</f>
        <v/>
      </c>
      <c r="AD1541" s="25" t="str">
        <f aca="false">IFERROR(R1541/Q1541,"")</f>
        <v/>
      </c>
      <c r="AE1541" s="28" t="str">
        <f aca="false">IFERROR(R1541/T1541,"")</f>
        <v/>
      </c>
      <c r="AF1541" s="29" t="str">
        <f aca="false">IF(A1541="","",IF(OR(O1541&gt;K1541,P1541&gt;O1541,Q1541&gt;P1541,K1541&gt;J1541),"CHECK","OK"))</f>
        <v/>
      </c>
    </row>
    <row r="1542" customFormat="false" ht="15" hidden="false" customHeight="false" outlineLevel="0" collapsed="false">
      <c r="A1542" s="21"/>
      <c r="B1542" s="4"/>
      <c r="C1542" s="4"/>
      <c r="D1542" s="4"/>
      <c r="E1542" s="16"/>
      <c r="F1542" s="16"/>
      <c r="G1542" s="14"/>
      <c r="H1542" s="14"/>
      <c r="I1542" s="14"/>
      <c r="J1542" s="14"/>
      <c r="K1542" s="14"/>
      <c r="L1542" s="14"/>
      <c r="M1542" s="14"/>
      <c r="N1542" s="14"/>
      <c r="O1542" s="14"/>
      <c r="P1542" s="14"/>
      <c r="Q1542" s="14"/>
      <c r="R1542" s="16"/>
      <c r="S1542" s="24"/>
      <c r="T1542" s="25" t="str">
        <f aca="false">IF(A1542="","",E1542+F1542)</f>
        <v/>
      </c>
      <c r="U1542" s="26" t="str">
        <f aca="false">IFERROR(H1542/G1542,"")</f>
        <v/>
      </c>
      <c r="V1542" s="27" t="str">
        <f aca="false">IFERROR(J1542/I1542,"")</f>
        <v/>
      </c>
      <c r="W1542" s="27" t="str">
        <f aca="false">IFERROR(K1542/J1542,"")</f>
        <v/>
      </c>
      <c r="X1542" s="25" t="str">
        <f aca="false">IFERROR(T1542/K1542,"")</f>
        <v/>
      </c>
      <c r="Y1542" s="27" t="str">
        <f aca="false">IFERROR(O1542/K1542,"")</f>
        <v/>
      </c>
      <c r="Z1542" s="27" t="str">
        <f aca="false">IFERROR(P1542/O1542,"")</f>
        <v/>
      </c>
      <c r="AA1542" s="27" t="str">
        <f aca="false">IFERROR(Q1542/P1542,"")</f>
        <v/>
      </c>
      <c r="AB1542" s="25" t="str">
        <f aca="false">IFERROR(T1542/P1542,"")</f>
        <v/>
      </c>
      <c r="AC1542" s="25" t="str">
        <f aca="false">IFERROR(T1542/Q1542,"")</f>
        <v/>
      </c>
      <c r="AD1542" s="25" t="str">
        <f aca="false">IFERROR(R1542/Q1542,"")</f>
        <v/>
      </c>
      <c r="AE1542" s="28" t="str">
        <f aca="false">IFERROR(R1542/T1542,"")</f>
        <v/>
      </c>
      <c r="AF1542" s="29" t="str">
        <f aca="false">IF(A1542="","",IF(OR(O1542&gt;K1542,P1542&gt;O1542,Q1542&gt;P1542,K1542&gt;J1542),"CHECK","OK"))</f>
        <v/>
      </c>
    </row>
    <row r="1543" customFormat="false" ht="15" hidden="false" customHeight="false" outlineLevel="0" collapsed="false">
      <c r="A1543" s="21"/>
      <c r="B1543" s="4"/>
      <c r="C1543" s="4"/>
      <c r="D1543" s="4"/>
      <c r="E1543" s="16"/>
      <c r="F1543" s="16"/>
      <c r="G1543" s="14"/>
      <c r="H1543" s="14"/>
      <c r="I1543" s="14"/>
      <c r="J1543" s="14"/>
      <c r="K1543" s="14"/>
      <c r="L1543" s="14"/>
      <c r="M1543" s="14"/>
      <c r="N1543" s="14"/>
      <c r="O1543" s="14"/>
      <c r="P1543" s="14"/>
      <c r="Q1543" s="14"/>
      <c r="R1543" s="16"/>
      <c r="S1543" s="24"/>
      <c r="T1543" s="25" t="str">
        <f aca="false">IF(A1543="","",E1543+F1543)</f>
        <v/>
      </c>
      <c r="U1543" s="26" t="str">
        <f aca="false">IFERROR(H1543/G1543,"")</f>
        <v/>
      </c>
      <c r="V1543" s="27" t="str">
        <f aca="false">IFERROR(J1543/I1543,"")</f>
        <v/>
      </c>
      <c r="W1543" s="27" t="str">
        <f aca="false">IFERROR(K1543/J1543,"")</f>
        <v/>
      </c>
      <c r="X1543" s="25" t="str">
        <f aca="false">IFERROR(T1543/K1543,"")</f>
        <v/>
      </c>
      <c r="Y1543" s="27" t="str">
        <f aca="false">IFERROR(O1543/K1543,"")</f>
        <v/>
      </c>
      <c r="Z1543" s="27" t="str">
        <f aca="false">IFERROR(P1543/O1543,"")</f>
        <v/>
      </c>
      <c r="AA1543" s="27" t="str">
        <f aca="false">IFERROR(Q1543/P1543,"")</f>
        <v/>
      </c>
      <c r="AB1543" s="25" t="str">
        <f aca="false">IFERROR(T1543/P1543,"")</f>
        <v/>
      </c>
      <c r="AC1543" s="25" t="str">
        <f aca="false">IFERROR(T1543/Q1543,"")</f>
        <v/>
      </c>
      <c r="AD1543" s="25" t="str">
        <f aca="false">IFERROR(R1543/Q1543,"")</f>
        <v/>
      </c>
      <c r="AE1543" s="28" t="str">
        <f aca="false">IFERROR(R1543/T1543,"")</f>
        <v/>
      </c>
      <c r="AF1543" s="29" t="str">
        <f aca="false">IF(A1543="","",IF(OR(O1543&gt;K1543,P1543&gt;O1543,Q1543&gt;P1543,K1543&gt;J1543),"CHECK","OK"))</f>
        <v/>
      </c>
    </row>
    <row r="1544" customFormat="false" ht="15" hidden="false" customHeight="false" outlineLevel="0" collapsed="false">
      <c r="A1544" s="21"/>
      <c r="B1544" s="4"/>
      <c r="C1544" s="4"/>
      <c r="D1544" s="4"/>
      <c r="E1544" s="16"/>
      <c r="F1544" s="16"/>
      <c r="G1544" s="14"/>
      <c r="H1544" s="14"/>
      <c r="I1544" s="14"/>
      <c r="J1544" s="14"/>
      <c r="K1544" s="14"/>
      <c r="L1544" s="14"/>
      <c r="M1544" s="14"/>
      <c r="N1544" s="14"/>
      <c r="O1544" s="14"/>
      <c r="P1544" s="14"/>
      <c r="Q1544" s="14"/>
      <c r="R1544" s="16"/>
      <c r="S1544" s="24"/>
      <c r="T1544" s="25" t="str">
        <f aca="false">IF(A1544="","",E1544+F1544)</f>
        <v/>
      </c>
      <c r="U1544" s="26" t="str">
        <f aca="false">IFERROR(H1544/G1544,"")</f>
        <v/>
      </c>
      <c r="V1544" s="27" t="str">
        <f aca="false">IFERROR(J1544/I1544,"")</f>
        <v/>
      </c>
      <c r="W1544" s="27" t="str">
        <f aca="false">IFERROR(K1544/J1544,"")</f>
        <v/>
      </c>
      <c r="X1544" s="25" t="str">
        <f aca="false">IFERROR(T1544/K1544,"")</f>
        <v/>
      </c>
      <c r="Y1544" s="27" t="str">
        <f aca="false">IFERROR(O1544/K1544,"")</f>
        <v/>
      </c>
      <c r="Z1544" s="27" t="str">
        <f aca="false">IFERROR(P1544/O1544,"")</f>
        <v/>
      </c>
      <c r="AA1544" s="27" t="str">
        <f aca="false">IFERROR(Q1544/P1544,"")</f>
        <v/>
      </c>
      <c r="AB1544" s="25" t="str">
        <f aca="false">IFERROR(T1544/P1544,"")</f>
        <v/>
      </c>
      <c r="AC1544" s="25" t="str">
        <f aca="false">IFERROR(T1544/Q1544,"")</f>
        <v/>
      </c>
      <c r="AD1544" s="25" t="str">
        <f aca="false">IFERROR(R1544/Q1544,"")</f>
        <v/>
      </c>
      <c r="AE1544" s="28" t="str">
        <f aca="false">IFERROR(R1544/T1544,"")</f>
        <v/>
      </c>
      <c r="AF1544" s="29" t="str">
        <f aca="false">IF(A1544="","",IF(OR(O1544&gt;K1544,P1544&gt;O1544,Q1544&gt;P1544,K1544&gt;J1544),"CHECK","OK"))</f>
        <v/>
      </c>
    </row>
    <row r="1545" customFormat="false" ht="15" hidden="false" customHeight="false" outlineLevel="0" collapsed="false">
      <c r="A1545" s="21"/>
      <c r="B1545" s="4"/>
      <c r="C1545" s="4"/>
      <c r="D1545" s="4"/>
      <c r="E1545" s="16"/>
      <c r="F1545" s="16"/>
      <c r="G1545" s="14"/>
      <c r="H1545" s="14"/>
      <c r="I1545" s="14"/>
      <c r="J1545" s="14"/>
      <c r="K1545" s="14"/>
      <c r="L1545" s="14"/>
      <c r="M1545" s="14"/>
      <c r="N1545" s="14"/>
      <c r="O1545" s="14"/>
      <c r="P1545" s="14"/>
      <c r="Q1545" s="14"/>
      <c r="R1545" s="16"/>
      <c r="S1545" s="24"/>
      <c r="T1545" s="25" t="str">
        <f aca="false">IF(A1545="","",E1545+F1545)</f>
        <v/>
      </c>
      <c r="U1545" s="26" t="str">
        <f aca="false">IFERROR(H1545/G1545,"")</f>
        <v/>
      </c>
      <c r="V1545" s="27" t="str">
        <f aca="false">IFERROR(J1545/I1545,"")</f>
        <v/>
      </c>
      <c r="W1545" s="27" t="str">
        <f aca="false">IFERROR(K1545/J1545,"")</f>
        <v/>
      </c>
      <c r="X1545" s="25" t="str">
        <f aca="false">IFERROR(T1545/K1545,"")</f>
        <v/>
      </c>
      <c r="Y1545" s="27" t="str">
        <f aca="false">IFERROR(O1545/K1545,"")</f>
        <v/>
      </c>
      <c r="Z1545" s="27" t="str">
        <f aca="false">IFERROR(P1545/O1545,"")</f>
        <v/>
      </c>
      <c r="AA1545" s="27" t="str">
        <f aca="false">IFERROR(Q1545/P1545,"")</f>
        <v/>
      </c>
      <c r="AB1545" s="25" t="str">
        <f aca="false">IFERROR(T1545/P1545,"")</f>
        <v/>
      </c>
      <c r="AC1545" s="25" t="str">
        <f aca="false">IFERROR(T1545/Q1545,"")</f>
        <v/>
      </c>
      <c r="AD1545" s="25" t="str">
        <f aca="false">IFERROR(R1545/Q1545,"")</f>
        <v/>
      </c>
      <c r="AE1545" s="28" t="str">
        <f aca="false">IFERROR(R1545/T1545,"")</f>
        <v/>
      </c>
      <c r="AF1545" s="29" t="str">
        <f aca="false">IF(A1545="","",IF(OR(O1545&gt;K1545,P1545&gt;O1545,Q1545&gt;P1545,K1545&gt;J1545),"CHECK","OK"))</f>
        <v/>
      </c>
    </row>
    <row r="1546" customFormat="false" ht="15" hidden="false" customHeight="false" outlineLevel="0" collapsed="false">
      <c r="A1546" s="21"/>
      <c r="B1546" s="4"/>
      <c r="C1546" s="4"/>
      <c r="D1546" s="4"/>
      <c r="E1546" s="16"/>
      <c r="F1546" s="16"/>
      <c r="G1546" s="14"/>
      <c r="H1546" s="14"/>
      <c r="I1546" s="14"/>
      <c r="J1546" s="14"/>
      <c r="K1546" s="14"/>
      <c r="L1546" s="14"/>
      <c r="M1546" s="14"/>
      <c r="N1546" s="14"/>
      <c r="O1546" s="14"/>
      <c r="P1546" s="14"/>
      <c r="Q1546" s="14"/>
      <c r="R1546" s="16"/>
      <c r="S1546" s="24"/>
      <c r="T1546" s="25" t="str">
        <f aca="false">IF(A1546="","",E1546+F1546)</f>
        <v/>
      </c>
      <c r="U1546" s="26" t="str">
        <f aca="false">IFERROR(H1546/G1546,"")</f>
        <v/>
      </c>
      <c r="V1546" s="27" t="str">
        <f aca="false">IFERROR(J1546/I1546,"")</f>
        <v/>
      </c>
      <c r="W1546" s="27" t="str">
        <f aca="false">IFERROR(K1546/J1546,"")</f>
        <v/>
      </c>
      <c r="X1546" s="25" t="str">
        <f aca="false">IFERROR(T1546/K1546,"")</f>
        <v/>
      </c>
      <c r="Y1546" s="27" t="str">
        <f aca="false">IFERROR(O1546/K1546,"")</f>
        <v/>
      </c>
      <c r="Z1546" s="27" t="str">
        <f aca="false">IFERROR(P1546/O1546,"")</f>
        <v/>
      </c>
      <c r="AA1546" s="27" t="str">
        <f aca="false">IFERROR(Q1546/P1546,"")</f>
        <v/>
      </c>
      <c r="AB1546" s="25" t="str">
        <f aca="false">IFERROR(T1546/P1546,"")</f>
        <v/>
      </c>
      <c r="AC1546" s="25" t="str">
        <f aca="false">IFERROR(T1546/Q1546,"")</f>
        <v/>
      </c>
      <c r="AD1546" s="25" t="str">
        <f aca="false">IFERROR(R1546/Q1546,"")</f>
        <v/>
      </c>
      <c r="AE1546" s="28" t="str">
        <f aca="false">IFERROR(R1546/T1546,"")</f>
        <v/>
      </c>
      <c r="AF1546" s="29" t="str">
        <f aca="false">IF(A1546="","",IF(OR(O1546&gt;K1546,P1546&gt;O1546,Q1546&gt;P1546,K1546&gt;J1546),"CHECK","OK"))</f>
        <v/>
      </c>
    </row>
    <row r="1547" customFormat="false" ht="15" hidden="false" customHeight="false" outlineLevel="0" collapsed="false">
      <c r="A1547" s="21"/>
      <c r="B1547" s="4"/>
      <c r="C1547" s="4"/>
      <c r="D1547" s="4"/>
      <c r="E1547" s="16"/>
      <c r="F1547" s="16"/>
      <c r="G1547" s="14"/>
      <c r="H1547" s="14"/>
      <c r="I1547" s="14"/>
      <c r="J1547" s="14"/>
      <c r="K1547" s="14"/>
      <c r="L1547" s="14"/>
      <c r="M1547" s="14"/>
      <c r="N1547" s="14"/>
      <c r="O1547" s="14"/>
      <c r="P1547" s="14"/>
      <c r="Q1547" s="14"/>
      <c r="R1547" s="16"/>
      <c r="S1547" s="24"/>
      <c r="T1547" s="25" t="str">
        <f aca="false">IF(A1547="","",E1547+F1547)</f>
        <v/>
      </c>
      <c r="U1547" s="26" t="str">
        <f aca="false">IFERROR(H1547/G1547,"")</f>
        <v/>
      </c>
      <c r="V1547" s="27" t="str">
        <f aca="false">IFERROR(J1547/I1547,"")</f>
        <v/>
      </c>
      <c r="W1547" s="27" t="str">
        <f aca="false">IFERROR(K1547/J1547,"")</f>
        <v/>
      </c>
      <c r="X1547" s="25" t="str">
        <f aca="false">IFERROR(T1547/K1547,"")</f>
        <v/>
      </c>
      <c r="Y1547" s="27" t="str">
        <f aca="false">IFERROR(O1547/K1547,"")</f>
        <v/>
      </c>
      <c r="Z1547" s="27" t="str">
        <f aca="false">IFERROR(P1547/O1547,"")</f>
        <v/>
      </c>
      <c r="AA1547" s="27" t="str">
        <f aca="false">IFERROR(Q1547/P1547,"")</f>
        <v/>
      </c>
      <c r="AB1547" s="25" t="str">
        <f aca="false">IFERROR(T1547/P1547,"")</f>
        <v/>
      </c>
      <c r="AC1547" s="25" t="str">
        <f aca="false">IFERROR(T1547/Q1547,"")</f>
        <v/>
      </c>
      <c r="AD1547" s="25" t="str">
        <f aca="false">IFERROR(R1547/Q1547,"")</f>
        <v/>
      </c>
      <c r="AE1547" s="28" t="str">
        <f aca="false">IFERROR(R1547/T1547,"")</f>
        <v/>
      </c>
      <c r="AF1547" s="29" t="str">
        <f aca="false">IF(A1547="","",IF(OR(O1547&gt;K1547,P1547&gt;O1547,Q1547&gt;P1547,K1547&gt;J1547),"CHECK","OK"))</f>
        <v/>
      </c>
    </row>
    <row r="1548" customFormat="false" ht="15" hidden="false" customHeight="false" outlineLevel="0" collapsed="false">
      <c r="A1548" s="21"/>
      <c r="B1548" s="4"/>
      <c r="C1548" s="4"/>
      <c r="D1548" s="4"/>
      <c r="E1548" s="16"/>
      <c r="F1548" s="16"/>
      <c r="G1548" s="14"/>
      <c r="H1548" s="14"/>
      <c r="I1548" s="14"/>
      <c r="J1548" s="14"/>
      <c r="K1548" s="14"/>
      <c r="L1548" s="14"/>
      <c r="M1548" s="14"/>
      <c r="N1548" s="14"/>
      <c r="O1548" s="14"/>
      <c r="P1548" s="14"/>
      <c r="Q1548" s="14"/>
      <c r="R1548" s="16"/>
      <c r="S1548" s="24"/>
      <c r="T1548" s="25" t="str">
        <f aca="false">IF(A1548="","",E1548+F1548)</f>
        <v/>
      </c>
      <c r="U1548" s="26" t="str">
        <f aca="false">IFERROR(H1548/G1548,"")</f>
        <v/>
      </c>
      <c r="V1548" s="27" t="str">
        <f aca="false">IFERROR(J1548/I1548,"")</f>
        <v/>
      </c>
      <c r="W1548" s="27" t="str">
        <f aca="false">IFERROR(K1548/J1548,"")</f>
        <v/>
      </c>
      <c r="X1548" s="25" t="str">
        <f aca="false">IFERROR(T1548/K1548,"")</f>
        <v/>
      </c>
      <c r="Y1548" s="27" t="str">
        <f aca="false">IFERROR(O1548/K1548,"")</f>
        <v/>
      </c>
      <c r="Z1548" s="27" t="str">
        <f aca="false">IFERROR(P1548/O1548,"")</f>
        <v/>
      </c>
      <c r="AA1548" s="27" t="str">
        <f aca="false">IFERROR(Q1548/P1548,"")</f>
        <v/>
      </c>
      <c r="AB1548" s="25" t="str">
        <f aca="false">IFERROR(T1548/P1548,"")</f>
        <v/>
      </c>
      <c r="AC1548" s="25" t="str">
        <f aca="false">IFERROR(T1548/Q1548,"")</f>
        <v/>
      </c>
      <c r="AD1548" s="25" t="str">
        <f aca="false">IFERROR(R1548/Q1548,"")</f>
        <v/>
      </c>
      <c r="AE1548" s="28" t="str">
        <f aca="false">IFERROR(R1548/T1548,"")</f>
        <v/>
      </c>
      <c r="AF1548" s="29" t="str">
        <f aca="false">IF(A1548="","",IF(OR(O1548&gt;K1548,P1548&gt;O1548,Q1548&gt;P1548,K1548&gt;J1548),"CHECK","OK"))</f>
        <v/>
      </c>
    </row>
    <row r="1549" customFormat="false" ht="15" hidden="false" customHeight="false" outlineLevel="0" collapsed="false">
      <c r="A1549" s="21"/>
      <c r="B1549" s="4"/>
      <c r="C1549" s="4"/>
      <c r="D1549" s="4"/>
      <c r="E1549" s="16"/>
      <c r="F1549" s="16"/>
      <c r="G1549" s="14"/>
      <c r="H1549" s="14"/>
      <c r="I1549" s="14"/>
      <c r="J1549" s="14"/>
      <c r="K1549" s="14"/>
      <c r="L1549" s="14"/>
      <c r="M1549" s="14"/>
      <c r="N1549" s="14"/>
      <c r="O1549" s="14"/>
      <c r="P1549" s="14"/>
      <c r="Q1549" s="14"/>
      <c r="R1549" s="16"/>
      <c r="S1549" s="24"/>
      <c r="T1549" s="25" t="str">
        <f aca="false">IF(A1549="","",E1549+F1549)</f>
        <v/>
      </c>
      <c r="U1549" s="26" t="str">
        <f aca="false">IFERROR(H1549/G1549,"")</f>
        <v/>
      </c>
      <c r="V1549" s="27" t="str">
        <f aca="false">IFERROR(J1549/I1549,"")</f>
        <v/>
      </c>
      <c r="W1549" s="27" t="str">
        <f aca="false">IFERROR(K1549/J1549,"")</f>
        <v/>
      </c>
      <c r="X1549" s="25" t="str">
        <f aca="false">IFERROR(T1549/K1549,"")</f>
        <v/>
      </c>
      <c r="Y1549" s="27" t="str">
        <f aca="false">IFERROR(O1549/K1549,"")</f>
        <v/>
      </c>
      <c r="Z1549" s="27" t="str">
        <f aca="false">IFERROR(P1549/O1549,"")</f>
        <v/>
      </c>
      <c r="AA1549" s="27" t="str">
        <f aca="false">IFERROR(Q1549/P1549,"")</f>
        <v/>
      </c>
      <c r="AB1549" s="25" t="str">
        <f aca="false">IFERROR(T1549/P1549,"")</f>
        <v/>
      </c>
      <c r="AC1549" s="25" t="str">
        <f aca="false">IFERROR(T1549/Q1549,"")</f>
        <v/>
      </c>
      <c r="AD1549" s="25" t="str">
        <f aca="false">IFERROR(R1549/Q1549,"")</f>
        <v/>
      </c>
      <c r="AE1549" s="28" t="str">
        <f aca="false">IFERROR(R1549/T1549,"")</f>
        <v/>
      </c>
      <c r="AF1549" s="29" t="str">
        <f aca="false">IF(A1549="","",IF(OR(O1549&gt;K1549,P1549&gt;O1549,Q1549&gt;P1549,K1549&gt;J1549),"CHECK","OK"))</f>
        <v/>
      </c>
    </row>
    <row r="1550" customFormat="false" ht="15" hidden="false" customHeight="false" outlineLevel="0" collapsed="false">
      <c r="A1550" s="21"/>
      <c r="B1550" s="4"/>
      <c r="C1550" s="4"/>
      <c r="D1550" s="4"/>
      <c r="E1550" s="16"/>
      <c r="F1550" s="16"/>
      <c r="G1550" s="14"/>
      <c r="H1550" s="14"/>
      <c r="I1550" s="14"/>
      <c r="J1550" s="14"/>
      <c r="K1550" s="14"/>
      <c r="L1550" s="14"/>
      <c r="M1550" s="14"/>
      <c r="N1550" s="14"/>
      <c r="O1550" s="14"/>
      <c r="P1550" s="14"/>
      <c r="Q1550" s="14"/>
      <c r="R1550" s="16"/>
      <c r="S1550" s="24"/>
      <c r="T1550" s="25" t="str">
        <f aca="false">IF(A1550="","",E1550+F1550)</f>
        <v/>
      </c>
      <c r="U1550" s="26" t="str">
        <f aca="false">IFERROR(H1550/G1550,"")</f>
        <v/>
      </c>
      <c r="V1550" s="27" t="str">
        <f aca="false">IFERROR(J1550/I1550,"")</f>
        <v/>
      </c>
      <c r="W1550" s="27" t="str">
        <f aca="false">IFERROR(K1550/J1550,"")</f>
        <v/>
      </c>
      <c r="X1550" s="25" t="str">
        <f aca="false">IFERROR(T1550/K1550,"")</f>
        <v/>
      </c>
      <c r="Y1550" s="27" t="str">
        <f aca="false">IFERROR(O1550/K1550,"")</f>
        <v/>
      </c>
      <c r="Z1550" s="27" t="str">
        <f aca="false">IFERROR(P1550/O1550,"")</f>
        <v/>
      </c>
      <c r="AA1550" s="27" t="str">
        <f aca="false">IFERROR(Q1550/P1550,"")</f>
        <v/>
      </c>
      <c r="AB1550" s="25" t="str">
        <f aca="false">IFERROR(T1550/P1550,"")</f>
        <v/>
      </c>
      <c r="AC1550" s="25" t="str">
        <f aca="false">IFERROR(T1550/Q1550,"")</f>
        <v/>
      </c>
      <c r="AD1550" s="25" t="str">
        <f aca="false">IFERROR(R1550/Q1550,"")</f>
        <v/>
      </c>
      <c r="AE1550" s="28" t="str">
        <f aca="false">IFERROR(R1550/T1550,"")</f>
        <v/>
      </c>
      <c r="AF1550" s="29" t="str">
        <f aca="false">IF(A1550="","",IF(OR(O1550&gt;K1550,P1550&gt;O1550,Q1550&gt;P1550,K1550&gt;J1550),"CHECK","OK"))</f>
        <v/>
      </c>
    </row>
    <row r="1551" customFormat="false" ht="15" hidden="false" customHeight="false" outlineLevel="0" collapsed="false">
      <c r="A1551" s="21"/>
      <c r="B1551" s="4"/>
      <c r="C1551" s="4"/>
      <c r="D1551" s="4"/>
      <c r="E1551" s="16"/>
      <c r="F1551" s="16"/>
      <c r="G1551" s="14"/>
      <c r="H1551" s="14"/>
      <c r="I1551" s="14"/>
      <c r="J1551" s="14"/>
      <c r="K1551" s="14"/>
      <c r="L1551" s="14"/>
      <c r="M1551" s="14"/>
      <c r="N1551" s="14"/>
      <c r="O1551" s="14"/>
      <c r="P1551" s="14"/>
      <c r="Q1551" s="14"/>
      <c r="R1551" s="16"/>
      <c r="S1551" s="24"/>
      <c r="T1551" s="25" t="str">
        <f aca="false">IF(A1551="","",E1551+F1551)</f>
        <v/>
      </c>
      <c r="U1551" s="26" t="str">
        <f aca="false">IFERROR(H1551/G1551,"")</f>
        <v/>
      </c>
      <c r="V1551" s="27" t="str">
        <f aca="false">IFERROR(J1551/I1551,"")</f>
        <v/>
      </c>
      <c r="W1551" s="27" t="str">
        <f aca="false">IFERROR(K1551/J1551,"")</f>
        <v/>
      </c>
      <c r="X1551" s="25" t="str">
        <f aca="false">IFERROR(T1551/K1551,"")</f>
        <v/>
      </c>
      <c r="Y1551" s="27" t="str">
        <f aca="false">IFERROR(O1551/K1551,"")</f>
        <v/>
      </c>
      <c r="Z1551" s="27" t="str">
        <f aca="false">IFERROR(P1551/O1551,"")</f>
        <v/>
      </c>
      <c r="AA1551" s="27" t="str">
        <f aca="false">IFERROR(Q1551/P1551,"")</f>
        <v/>
      </c>
      <c r="AB1551" s="25" t="str">
        <f aca="false">IFERROR(T1551/P1551,"")</f>
        <v/>
      </c>
      <c r="AC1551" s="25" t="str">
        <f aca="false">IFERROR(T1551/Q1551,"")</f>
        <v/>
      </c>
      <c r="AD1551" s="25" t="str">
        <f aca="false">IFERROR(R1551/Q1551,"")</f>
        <v/>
      </c>
      <c r="AE1551" s="28" t="str">
        <f aca="false">IFERROR(R1551/T1551,"")</f>
        <v/>
      </c>
      <c r="AF1551" s="29" t="str">
        <f aca="false">IF(A1551="","",IF(OR(O1551&gt;K1551,P1551&gt;O1551,Q1551&gt;P1551,K1551&gt;J1551),"CHECK","OK"))</f>
        <v/>
      </c>
    </row>
    <row r="1552" customFormat="false" ht="15" hidden="false" customHeight="false" outlineLevel="0" collapsed="false">
      <c r="A1552" s="21"/>
      <c r="B1552" s="4"/>
      <c r="C1552" s="4"/>
      <c r="D1552" s="4"/>
      <c r="E1552" s="16"/>
      <c r="F1552" s="16"/>
      <c r="G1552" s="14"/>
      <c r="H1552" s="14"/>
      <c r="I1552" s="14"/>
      <c r="J1552" s="14"/>
      <c r="K1552" s="14"/>
      <c r="L1552" s="14"/>
      <c r="M1552" s="14"/>
      <c r="N1552" s="14"/>
      <c r="O1552" s="14"/>
      <c r="P1552" s="14"/>
      <c r="Q1552" s="14"/>
      <c r="R1552" s="16"/>
      <c r="S1552" s="24"/>
      <c r="T1552" s="25" t="str">
        <f aca="false">IF(A1552="","",E1552+F1552)</f>
        <v/>
      </c>
      <c r="U1552" s="26" t="str">
        <f aca="false">IFERROR(H1552/G1552,"")</f>
        <v/>
      </c>
      <c r="V1552" s="27" t="str">
        <f aca="false">IFERROR(J1552/I1552,"")</f>
        <v/>
      </c>
      <c r="W1552" s="27" t="str">
        <f aca="false">IFERROR(K1552/J1552,"")</f>
        <v/>
      </c>
      <c r="X1552" s="25" t="str">
        <f aca="false">IFERROR(T1552/K1552,"")</f>
        <v/>
      </c>
      <c r="Y1552" s="27" t="str">
        <f aca="false">IFERROR(O1552/K1552,"")</f>
        <v/>
      </c>
      <c r="Z1552" s="27" t="str">
        <f aca="false">IFERROR(P1552/O1552,"")</f>
        <v/>
      </c>
      <c r="AA1552" s="27" t="str">
        <f aca="false">IFERROR(Q1552/P1552,"")</f>
        <v/>
      </c>
      <c r="AB1552" s="25" t="str">
        <f aca="false">IFERROR(T1552/P1552,"")</f>
        <v/>
      </c>
      <c r="AC1552" s="25" t="str">
        <f aca="false">IFERROR(T1552/Q1552,"")</f>
        <v/>
      </c>
      <c r="AD1552" s="25" t="str">
        <f aca="false">IFERROR(R1552/Q1552,"")</f>
        <v/>
      </c>
      <c r="AE1552" s="28" t="str">
        <f aca="false">IFERROR(R1552/T1552,"")</f>
        <v/>
      </c>
      <c r="AF1552" s="29" t="str">
        <f aca="false">IF(A1552="","",IF(OR(O1552&gt;K1552,P1552&gt;O1552,Q1552&gt;P1552,K1552&gt;J1552),"CHECK","OK"))</f>
        <v/>
      </c>
    </row>
    <row r="1553" customFormat="false" ht="15" hidden="false" customHeight="false" outlineLevel="0" collapsed="false">
      <c r="A1553" s="21"/>
      <c r="B1553" s="4"/>
      <c r="C1553" s="4"/>
      <c r="D1553" s="4"/>
      <c r="E1553" s="16"/>
      <c r="F1553" s="16"/>
      <c r="G1553" s="14"/>
      <c r="H1553" s="14"/>
      <c r="I1553" s="14"/>
      <c r="J1553" s="14"/>
      <c r="K1553" s="14"/>
      <c r="L1553" s="14"/>
      <c r="M1553" s="14"/>
      <c r="N1553" s="14"/>
      <c r="O1553" s="14"/>
      <c r="P1553" s="14"/>
      <c r="Q1553" s="14"/>
      <c r="R1553" s="16"/>
      <c r="S1553" s="24"/>
      <c r="T1553" s="25" t="str">
        <f aca="false">IF(A1553="","",E1553+F1553)</f>
        <v/>
      </c>
      <c r="U1553" s="26" t="str">
        <f aca="false">IFERROR(H1553/G1553,"")</f>
        <v/>
      </c>
      <c r="V1553" s="27" t="str">
        <f aca="false">IFERROR(J1553/I1553,"")</f>
        <v/>
      </c>
      <c r="W1553" s="27" t="str">
        <f aca="false">IFERROR(K1553/J1553,"")</f>
        <v/>
      </c>
      <c r="X1553" s="25" t="str">
        <f aca="false">IFERROR(T1553/K1553,"")</f>
        <v/>
      </c>
      <c r="Y1553" s="27" t="str">
        <f aca="false">IFERROR(O1553/K1553,"")</f>
        <v/>
      </c>
      <c r="Z1553" s="27" t="str">
        <f aca="false">IFERROR(P1553/O1553,"")</f>
        <v/>
      </c>
      <c r="AA1553" s="27" t="str">
        <f aca="false">IFERROR(Q1553/P1553,"")</f>
        <v/>
      </c>
      <c r="AB1553" s="25" t="str">
        <f aca="false">IFERROR(T1553/P1553,"")</f>
        <v/>
      </c>
      <c r="AC1553" s="25" t="str">
        <f aca="false">IFERROR(T1553/Q1553,"")</f>
        <v/>
      </c>
      <c r="AD1553" s="25" t="str">
        <f aca="false">IFERROR(R1553/Q1553,"")</f>
        <v/>
      </c>
      <c r="AE1553" s="28" t="str">
        <f aca="false">IFERROR(R1553/T1553,"")</f>
        <v/>
      </c>
      <c r="AF1553" s="29" t="str">
        <f aca="false">IF(A1553="","",IF(OR(O1553&gt;K1553,P1553&gt;O1553,Q1553&gt;P1553,K1553&gt;J1553),"CHECK","OK"))</f>
        <v/>
      </c>
    </row>
    <row r="1554" customFormat="false" ht="15" hidden="false" customHeight="false" outlineLevel="0" collapsed="false">
      <c r="A1554" s="21"/>
      <c r="B1554" s="4"/>
      <c r="C1554" s="4"/>
      <c r="D1554" s="4"/>
      <c r="E1554" s="16"/>
      <c r="F1554" s="16"/>
      <c r="G1554" s="14"/>
      <c r="H1554" s="14"/>
      <c r="I1554" s="14"/>
      <c r="J1554" s="14"/>
      <c r="K1554" s="14"/>
      <c r="L1554" s="14"/>
      <c r="M1554" s="14"/>
      <c r="N1554" s="14"/>
      <c r="O1554" s="14"/>
      <c r="P1554" s="14"/>
      <c r="Q1554" s="14"/>
      <c r="R1554" s="16"/>
      <c r="S1554" s="24"/>
      <c r="T1554" s="25" t="str">
        <f aca="false">IF(A1554="","",E1554+F1554)</f>
        <v/>
      </c>
      <c r="U1554" s="26" t="str">
        <f aca="false">IFERROR(H1554/G1554,"")</f>
        <v/>
      </c>
      <c r="V1554" s="27" t="str">
        <f aca="false">IFERROR(J1554/I1554,"")</f>
        <v/>
      </c>
      <c r="W1554" s="27" t="str">
        <f aca="false">IFERROR(K1554/J1554,"")</f>
        <v/>
      </c>
      <c r="X1554" s="25" t="str">
        <f aca="false">IFERROR(T1554/K1554,"")</f>
        <v/>
      </c>
      <c r="Y1554" s="27" t="str">
        <f aca="false">IFERROR(O1554/K1554,"")</f>
        <v/>
      </c>
      <c r="Z1554" s="27" t="str">
        <f aca="false">IFERROR(P1554/O1554,"")</f>
        <v/>
      </c>
      <c r="AA1554" s="27" t="str">
        <f aca="false">IFERROR(Q1554/P1554,"")</f>
        <v/>
      </c>
      <c r="AB1554" s="25" t="str">
        <f aca="false">IFERROR(T1554/P1554,"")</f>
        <v/>
      </c>
      <c r="AC1554" s="25" t="str">
        <f aca="false">IFERROR(T1554/Q1554,"")</f>
        <v/>
      </c>
      <c r="AD1554" s="25" t="str">
        <f aca="false">IFERROR(R1554/Q1554,"")</f>
        <v/>
      </c>
      <c r="AE1554" s="28" t="str">
        <f aca="false">IFERROR(R1554/T1554,"")</f>
        <v/>
      </c>
      <c r="AF1554" s="29" t="str">
        <f aca="false">IF(A1554="","",IF(OR(O1554&gt;K1554,P1554&gt;O1554,Q1554&gt;P1554,K1554&gt;J1554),"CHECK","OK"))</f>
        <v/>
      </c>
    </row>
    <row r="1555" customFormat="false" ht="15" hidden="false" customHeight="false" outlineLevel="0" collapsed="false">
      <c r="A1555" s="21"/>
      <c r="B1555" s="4"/>
      <c r="C1555" s="4"/>
      <c r="D1555" s="4"/>
      <c r="E1555" s="16"/>
      <c r="F1555" s="16"/>
      <c r="G1555" s="14"/>
      <c r="H1555" s="14"/>
      <c r="I1555" s="14"/>
      <c r="J1555" s="14"/>
      <c r="K1555" s="14"/>
      <c r="L1555" s="14"/>
      <c r="M1555" s="14"/>
      <c r="N1555" s="14"/>
      <c r="O1555" s="14"/>
      <c r="P1555" s="14"/>
      <c r="Q1555" s="14"/>
      <c r="R1555" s="16"/>
      <c r="S1555" s="24"/>
      <c r="T1555" s="25" t="str">
        <f aca="false">IF(A1555="","",E1555+F1555)</f>
        <v/>
      </c>
      <c r="U1555" s="26" t="str">
        <f aca="false">IFERROR(H1555/G1555,"")</f>
        <v/>
      </c>
      <c r="V1555" s="27" t="str">
        <f aca="false">IFERROR(J1555/I1555,"")</f>
        <v/>
      </c>
      <c r="W1555" s="27" t="str">
        <f aca="false">IFERROR(K1555/J1555,"")</f>
        <v/>
      </c>
      <c r="X1555" s="25" t="str">
        <f aca="false">IFERROR(T1555/K1555,"")</f>
        <v/>
      </c>
      <c r="Y1555" s="27" t="str">
        <f aca="false">IFERROR(O1555/K1555,"")</f>
        <v/>
      </c>
      <c r="Z1555" s="27" t="str">
        <f aca="false">IFERROR(P1555/O1555,"")</f>
        <v/>
      </c>
      <c r="AA1555" s="27" t="str">
        <f aca="false">IFERROR(Q1555/P1555,"")</f>
        <v/>
      </c>
      <c r="AB1555" s="25" t="str">
        <f aca="false">IFERROR(T1555/P1555,"")</f>
        <v/>
      </c>
      <c r="AC1555" s="25" t="str">
        <f aca="false">IFERROR(T1555/Q1555,"")</f>
        <v/>
      </c>
      <c r="AD1555" s="25" t="str">
        <f aca="false">IFERROR(R1555/Q1555,"")</f>
        <v/>
      </c>
      <c r="AE1555" s="28" t="str">
        <f aca="false">IFERROR(R1555/T1555,"")</f>
        <v/>
      </c>
      <c r="AF1555" s="29" t="str">
        <f aca="false">IF(A1555="","",IF(OR(O1555&gt;K1555,P1555&gt;O1555,Q1555&gt;P1555,K1555&gt;J1555),"CHECK","OK"))</f>
        <v/>
      </c>
    </row>
    <row r="1556" customFormat="false" ht="15" hidden="false" customHeight="false" outlineLevel="0" collapsed="false">
      <c r="A1556" s="21"/>
      <c r="B1556" s="4"/>
      <c r="C1556" s="4"/>
      <c r="D1556" s="4"/>
      <c r="E1556" s="16"/>
      <c r="F1556" s="16"/>
      <c r="G1556" s="14"/>
      <c r="H1556" s="14"/>
      <c r="I1556" s="14"/>
      <c r="J1556" s="14"/>
      <c r="K1556" s="14"/>
      <c r="L1556" s="14"/>
      <c r="M1556" s="14"/>
      <c r="N1556" s="14"/>
      <c r="O1556" s="14"/>
      <c r="P1556" s="14"/>
      <c r="Q1556" s="14"/>
      <c r="R1556" s="16"/>
      <c r="S1556" s="24"/>
      <c r="T1556" s="25" t="str">
        <f aca="false">IF(A1556="","",E1556+F1556)</f>
        <v/>
      </c>
      <c r="U1556" s="26" t="str">
        <f aca="false">IFERROR(H1556/G1556,"")</f>
        <v/>
      </c>
      <c r="V1556" s="27" t="str">
        <f aca="false">IFERROR(J1556/I1556,"")</f>
        <v/>
      </c>
      <c r="W1556" s="27" t="str">
        <f aca="false">IFERROR(K1556/J1556,"")</f>
        <v/>
      </c>
      <c r="X1556" s="25" t="str">
        <f aca="false">IFERROR(T1556/K1556,"")</f>
        <v/>
      </c>
      <c r="Y1556" s="27" t="str">
        <f aca="false">IFERROR(O1556/K1556,"")</f>
        <v/>
      </c>
      <c r="Z1556" s="27" t="str">
        <f aca="false">IFERROR(P1556/O1556,"")</f>
        <v/>
      </c>
      <c r="AA1556" s="27" t="str">
        <f aca="false">IFERROR(Q1556/P1556,"")</f>
        <v/>
      </c>
      <c r="AB1556" s="25" t="str">
        <f aca="false">IFERROR(T1556/P1556,"")</f>
        <v/>
      </c>
      <c r="AC1556" s="25" t="str">
        <f aca="false">IFERROR(T1556/Q1556,"")</f>
        <v/>
      </c>
      <c r="AD1556" s="25" t="str">
        <f aca="false">IFERROR(R1556/Q1556,"")</f>
        <v/>
      </c>
      <c r="AE1556" s="28" t="str">
        <f aca="false">IFERROR(R1556/T1556,"")</f>
        <v/>
      </c>
      <c r="AF1556" s="29" t="str">
        <f aca="false">IF(A1556="","",IF(OR(O1556&gt;K1556,P1556&gt;O1556,Q1556&gt;P1556,K1556&gt;J1556),"CHECK","OK"))</f>
        <v/>
      </c>
    </row>
    <row r="1557" customFormat="false" ht="15" hidden="false" customHeight="false" outlineLevel="0" collapsed="false">
      <c r="A1557" s="21"/>
      <c r="B1557" s="4"/>
      <c r="C1557" s="4"/>
      <c r="D1557" s="4"/>
      <c r="E1557" s="16"/>
      <c r="F1557" s="16"/>
      <c r="G1557" s="14"/>
      <c r="H1557" s="14"/>
      <c r="I1557" s="14"/>
      <c r="J1557" s="14"/>
      <c r="K1557" s="14"/>
      <c r="L1557" s="14"/>
      <c r="M1557" s="14"/>
      <c r="N1557" s="14"/>
      <c r="O1557" s="14"/>
      <c r="P1557" s="14"/>
      <c r="Q1557" s="14"/>
      <c r="R1557" s="16"/>
      <c r="S1557" s="24"/>
      <c r="T1557" s="25" t="str">
        <f aca="false">IF(A1557="","",E1557+F1557)</f>
        <v/>
      </c>
      <c r="U1557" s="26" t="str">
        <f aca="false">IFERROR(H1557/G1557,"")</f>
        <v/>
      </c>
      <c r="V1557" s="27" t="str">
        <f aca="false">IFERROR(J1557/I1557,"")</f>
        <v/>
      </c>
      <c r="W1557" s="27" t="str">
        <f aca="false">IFERROR(K1557/J1557,"")</f>
        <v/>
      </c>
      <c r="X1557" s="25" t="str">
        <f aca="false">IFERROR(T1557/K1557,"")</f>
        <v/>
      </c>
      <c r="Y1557" s="27" t="str">
        <f aca="false">IFERROR(O1557/K1557,"")</f>
        <v/>
      </c>
      <c r="Z1557" s="27" t="str">
        <f aca="false">IFERROR(P1557/O1557,"")</f>
        <v/>
      </c>
      <c r="AA1557" s="27" t="str">
        <f aca="false">IFERROR(Q1557/P1557,"")</f>
        <v/>
      </c>
      <c r="AB1557" s="25" t="str">
        <f aca="false">IFERROR(T1557/P1557,"")</f>
        <v/>
      </c>
      <c r="AC1557" s="25" t="str">
        <f aca="false">IFERROR(T1557/Q1557,"")</f>
        <v/>
      </c>
      <c r="AD1557" s="25" t="str">
        <f aca="false">IFERROR(R1557/Q1557,"")</f>
        <v/>
      </c>
      <c r="AE1557" s="28" t="str">
        <f aca="false">IFERROR(R1557/T1557,"")</f>
        <v/>
      </c>
      <c r="AF1557" s="29" t="str">
        <f aca="false">IF(A1557="","",IF(OR(O1557&gt;K1557,P1557&gt;O1557,Q1557&gt;P1557,K1557&gt;J1557),"CHECK","OK"))</f>
        <v/>
      </c>
    </row>
    <row r="1558" customFormat="false" ht="15" hidden="false" customHeight="false" outlineLevel="0" collapsed="false">
      <c r="A1558" s="21"/>
      <c r="B1558" s="4"/>
      <c r="C1558" s="4"/>
      <c r="D1558" s="4"/>
      <c r="E1558" s="16"/>
      <c r="F1558" s="16"/>
      <c r="G1558" s="14"/>
      <c r="H1558" s="14"/>
      <c r="I1558" s="14"/>
      <c r="J1558" s="14"/>
      <c r="K1558" s="14"/>
      <c r="L1558" s="14"/>
      <c r="M1558" s="14"/>
      <c r="N1558" s="14"/>
      <c r="O1558" s="14"/>
      <c r="P1558" s="14"/>
      <c r="Q1558" s="14"/>
      <c r="R1558" s="16"/>
      <c r="S1558" s="24"/>
      <c r="T1558" s="25" t="str">
        <f aca="false">IF(A1558="","",E1558+F1558)</f>
        <v/>
      </c>
      <c r="U1558" s="26" t="str">
        <f aca="false">IFERROR(H1558/G1558,"")</f>
        <v/>
      </c>
      <c r="V1558" s="27" t="str">
        <f aca="false">IFERROR(J1558/I1558,"")</f>
        <v/>
      </c>
      <c r="W1558" s="27" t="str">
        <f aca="false">IFERROR(K1558/J1558,"")</f>
        <v/>
      </c>
      <c r="X1558" s="25" t="str">
        <f aca="false">IFERROR(T1558/K1558,"")</f>
        <v/>
      </c>
      <c r="Y1558" s="27" t="str">
        <f aca="false">IFERROR(O1558/K1558,"")</f>
        <v/>
      </c>
      <c r="Z1558" s="27" t="str">
        <f aca="false">IFERROR(P1558/O1558,"")</f>
        <v/>
      </c>
      <c r="AA1558" s="27" t="str">
        <f aca="false">IFERROR(Q1558/P1558,"")</f>
        <v/>
      </c>
      <c r="AB1558" s="25" t="str">
        <f aca="false">IFERROR(T1558/P1558,"")</f>
        <v/>
      </c>
      <c r="AC1558" s="25" t="str">
        <f aca="false">IFERROR(T1558/Q1558,"")</f>
        <v/>
      </c>
      <c r="AD1558" s="25" t="str">
        <f aca="false">IFERROR(R1558/Q1558,"")</f>
        <v/>
      </c>
      <c r="AE1558" s="28" t="str">
        <f aca="false">IFERROR(R1558/T1558,"")</f>
        <v/>
      </c>
      <c r="AF1558" s="29" t="str">
        <f aca="false">IF(A1558="","",IF(OR(O1558&gt;K1558,P1558&gt;O1558,Q1558&gt;P1558,K1558&gt;J1558),"CHECK","OK"))</f>
        <v/>
      </c>
    </row>
    <row r="1559" customFormat="false" ht="15" hidden="false" customHeight="false" outlineLevel="0" collapsed="false">
      <c r="A1559" s="21"/>
      <c r="B1559" s="4"/>
      <c r="C1559" s="4"/>
      <c r="D1559" s="4"/>
      <c r="E1559" s="16"/>
      <c r="F1559" s="16"/>
      <c r="G1559" s="14"/>
      <c r="H1559" s="14"/>
      <c r="I1559" s="14"/>
      <c r="J1559" s="14"/>
      <c r="K1559" s="14"/>
      <c r="L1559" s="14"/>
      <c r="M1559" s="14"/>
      <c r="N1559" s="14"/>
      <c r="O1559" s="14"/>
      <c r="P1559" s="14"/>
      <c r="Q1559" s="14"/>
      <c r="R1559" s="16"/>
      <c r="S1559" s="24"/>
      <c r="T1559" s="25" t="str">
        <f aca="false">IF(A1559="","",E1559+F1559)</f>
        <v/>
      </c>
      <c r="U1559" s="26" t="str">
        <f aca="false">IFERROR(H1559/G1559,"")</f>
        <v/>
      </c>
      <c r="V1559" s="27" t="str">
        <f aca="false">IFERROR(J1559/I1559,"")</f>
        <v/>
      </c>
      <c r="W1559" s="27" t="str">
        <f aca="false">IFERROR(K1559/J1559,"")</f>
        <v/>
      </c>
      <c r="X1559" s="25" t="str">
        <f aca="false">IFERROR(T1559/K1559,"")</f>
        <v/>
      </c>
      <c r="Y1559" s="27" t="str">
        <f aca="false">IFERROR(O1559/K1559,"")</f>
        <v/>
      </c>
      <c r="Z1559" s="27" t="str">
        <f aca="false">IFERROR(P1559/O1559,"")</f>
        <v/>
      </c>
      <c r="AA1559" s="27" t="str">
        <f aca="false">IFERROR(Q1559/P1559,"")</f>
        <v/>
      </c>
      <c r="AB1559" s="25" t="str">
        <f aca="false">IFERROR(T1559/P1559,"")</f>
        <v/>
      </c>
      <c r="AC1559" s="25" t="str">
        <f aca="false">IFERROR(T1559/Q1559,"")</f>
        <v/>
      </c>
      <c r="AD1559" s="25" t="str">
        <f aca="false">IFERROR(R1559/Q1559,"")</f>
        <v/>
      </c>
      <c r="AE1559" s="28" t="str">
        <f aca="false">IFERROR(R1559/T1559,"")</f>
        <v/>
      </c>
      <c r="AF1559" s="29" t="str">
        <f aca="false">IF(A1559="","",IF(OR(O1559&gt;K1559,P1559&gt;O1559,Q1559&gt;P1559,K1559&gt;J1559),"CHECK","OK"))</f>
        <v/>
      </c>
    </row>
    <row r="1560" customFormat="false" ht="15" hidden="false" customHeight="false" outlineLevel="0" collapsed="false">
      <c r="A1560" s="21"/>
      <c r="B1560" s="4"/>
      <c r="C1560" s="4"/>
      <c r="D1560" s="4"/>
      <c r="E1560" s="16"/>
      <c r="F1560" s="16"/>
      <c r="G1560" s="14"/>
      <c r="H1560" s="14"/>
      <c r="I1560" s="14"/>
      <c r="J1560" s="14"/>
      <c r="K1560" s="14"/>
      <c r="L1560" s="14"/>
      <c r="M1560" s="14"/>
      <c r="N1560" s="14"/>
      <c r="O1560" s="14"/>
      <c r="P1560" s="14"/>
      <c r="Q1560" s="14"/>
      <c r="R1560" s="16"/>
      <c r="S1560" s="24"/>
      <c r="T1560" s="25" t="str">
        <f aca="false">IF(A1560="","",E1560+F1560)</f>
        <v/>
      </c>
      <c r="U1560" s="26" t="str">
        <f aca="false">IFERROR(H1560/G1560,"")</f>
        <v/>
      </c>
      <c r="V1560" s="27" t="str">
        <f aca="false">IFERROR(J1560/I1560,"")</f>
        <v/>
      </c>
      <c r="W1560" s="27" t="str">
        <f aca="false">IFERROR(K1560/J1560,"")</f>
        <v/>
      </c>
      <c r="X1560" s="25" t="str">
        <f aca="false">IFERROR(T1560/K1560,"")</f>
        <v/>
      </c>
      <c r="Y1560" s="27" t="str">
        <f aca="false">IFERROR(O1560/K1560,"")</f>
        <v/>
      </c>
      <c r="Z1560" s="27" t="str">
        <f aca="false">IFERROR(P1560/O1560,"")</f>
        <v/>
      </c>
      <c r="AA1560" s="27" t="str">
        <f aca="false">IFERROR(Q1560/P1560,"")</f>
        <v/>
      </c>
      <c r="AB1560" s="25" t="str">
        <f aca="false">IFERROR(T1560/P1560,"")</f>
        <v/>
      </c>
      <c r="AC1560" s="25" t="str">
        <f aca="false">IFERROR(T1560/Q1560,"")</f>
        <v/>
      </c>
      <c r="AD1560" s="25" t="str">
        <f aca="false">IFERROR(R1560/Q1560,"")</f>
        <v/>
      </c>
      <c r="AE1560" s="28" t="str">
        <f aca="false">IFERROR(R1560/T1560,"")</f>
        <v/>
      </c>
      <c r="AF1560" s="29" t="str">
        <f aca="false">IF(A1560="","",IF(OR(O1560&gt;K1560,P1560&gt;O1560,Q1560&gt;P1560,K1560&gt;J1560),"CHECK","OK"))</f>
        <v/>
      </c>
    </row>
    <row r="1561" customFormat="false" ht="15" hidden="false" customHeight="false" outlineLevel="0" collapsed="false">
      <c r="A1561" s="21"/>
      <c r="B1561" s="4"/>
      <c r="C1561" s="4"/>
      <c r="D1561" s="4"/>
      <c r="E1561" s="16"/>
      <c r="F1561" s="16"/>
      <c r="G1561" s="14"/>
      <c r="H1561" s="14"/>
      <c r="I1561" s="14"/>
      <c r="J1561" s="14"/>
      <c r="K1561" s="14"/>
      <c r="L1561" s="14"/>
      <c r="M1561" s="14"/>
      <c r="N1561" s="14"/>
      <c r="O1561" s="14"/>
      <c r="P1561" s="14"/>
      <c r="Q1561" s="14"/>
      <c r="R1561" s="16"/>
      <c r="S1561" s="24"/>
      <c r="T1561" s="25" t="str">
        <f aca="false">IF(A1561="","",E1561+F1561)</f>
        <v/>
      </c>
      <c r="U1561" s="26" t="str">
        <f aca="false">IFERROR(H1561/G1561,"")</f>
        <v/>
      </c>
      <c r="V1561" s="27" t="str">
        <f aca="false">IFERROR(J1561/I1561,"")</f>
        <v/>
      </c>
      <c r="W1561" s="27" t="str">
        <f aca="false">IFERROR(K1561/J1561,"")</f>
        <v/>
      </c>
      <c r="X1561" s="25" t="str">
        <f aca="false">IFERROR(T1561/K1561,"")</f>
        <v/>
      </c>
      <c r="Y1561" s="27" t="str">
        <f aca="false">IFERROR(O1561/K1561,"")</f>
        <v/>
      </c>
      <c r="Z1561" s="27" t="str">
        <f aca="false">IFERROR(P1561/O1561,"")</f>
        <v/>
      </c>
      <c r="AA1561" s="27" t="str">
        <f aca="false">IFERROR(Q1561/P1561,"")</f>
        <v/>
      </c>
      <c r="AB1561" s="25" t="str">
        <f aca="false">IFERROR(T1561/P1561,"")</f>
        <v/>
      </c>
      <c r="AC1561" s="25" t="str">
        <f aca="false">IFERROR(T1561/Q1561,"")</f>
        <v/>
      </c>
      <c r="AD1561" s="25" t="str">
        <f aca="false">IFERROR(R1561/Q1561,"")</f>
        <v/>
      </c>
      <c r="AE1561" s="28" t="str">
        <f aca="false">IFERROR(R1561/T1561,"")</f>
        <v/>
      </c>
      <c r="AF1561" s="29" t="str">
        <f aca="false">IF(A1561="","",IF(OR(O1561&gt;K1561,P1561&gt;O1561,Q1561&gt;P1561,K1561&gt;J1561),"CHECK","OK"))</f>
        <v/>
      </c>
    </row>
    <row r="1562" customFormat="false" ht="15" hidden="false" customHeight="false" outlineLevel="0" collapsed="false">
      <c r="A1562" s="21"/>
      <c r="B1562" s="4"/>
      <c r="C1562" s="4"/>
      <c r="D1562" s="4"/>
      <c r="E1562" s="16"/>
      <c r="F1562" s="16"/>
      <c r="G1562" s="14"/>
      <c r="H1562" s="14"/>
      <c r="I1562" s="14"/>
      <c r="J1562" s="14"/>
      <c r="K1562" s="14"/>
      <c r="L1562" s="14"/>
      <c r="M1562" s="14"/>
      <c r="N1562" s="14"/>
      <c r="O1562" s="14"/>
      <c r="P1562" s="14"/>
      <c r="Q1562" s="14"/>
      <c r="R1562" s="16"/>
      <c r="S1562" s="24"/>
      <c r="T1562" s="25" t="str">
        <f aca="false">IF(A1562="","",E1562+F1562)</f>
        <v/>
      </c>
      <c r="U1562" s="26" t="str">
        <f aca="false">IFERROR(H1562/G1562,"")</f>
        <v/>
      </c>
      <c r="V1562" s="27" t="str">
        <f aca="false">IFERROR(J1562/I1562,"")</f>
        <v/>
      </c>
      <c r="W1562" s="27" t="str">
        <f aca="false">IFERROR(K1562/J1562,"")</f>
        <v/>
      </c>
      <c r="X1562" s="25" t="str">
        <f aca="false">IFERROR(T1562/K1562,"")</f>
        <v/>
      </c>
      <c r="Y1562" s="27" t="str">
        <f aca="false">IFERROR(O1562/K1562,"")</f>
        <v/>
      </c>
      <c r="Z1562" s="27" t="str">
        <f aca="false">IFERROR(P1562/O1562,"")</f>
        <v/>
      </c>
      <c r="AA1562" s="27" t="str">
        <f aca="false">IFERROR(Q1562/P1562,"")</f>
        <v/>
      </c>
      <c r="AB1562" s="25" t="str">
        <f aca="false">IFERROR(T1562/P1562,"")</f>
        <v/>
      </c>
      <c r="AC1562" s="25" t="str">
        <f aca="false">IFERROR(T1562/Q1562,"")</f>
        <v/>
      </c>
      <c r="AD1562" s="25" t="str">
        <f aca="false">IFERROR(R1562/Q1562,"")</f>
        <v/>
      </c>
      <c r="AE1562" s="28" t="str">
        <f aca="false">IFERROR(R1562/T1562,"")</f>
        <v/>
      </c>
      <c r="AF1562" s="29" t="str">
        <f aca="false">IF(A1562="","",IF(OR(O1562&gt;K1562,P1562&gt;O1562,Q1562&gt;P1562,K1562&gt;J1562),"CHECK","OK"))</f>
        <v/>
      </c>
    </row>
    <row r="1563" customFormat="false" ht="15" hidden="false" customHeight="false" outlineLevel="0" collapsed="false">
      <c r="A1563" s="21"/>
      <c r="B1563" s="4"/>
      <c r="C1563" s="4"/>
      <c r="D1563" s="4"/>
      <c r="E1563" s="16"/>
      <c r="F1563" s="16"/>
      <c r="G1563" s="14"/>
      <c r="H1563" s="14"/>
      <c r="I1563" s="14"/>
      <c r="J1563" s="14"/>
      <c r="K1563" s="14"/>
      <c r="L1563" s="14"/>
      <c r="M1563" s="14"/>
      <c r="N1563" s="14"/>
      <c r="O1563" s="14"/>
      <c r="P1563" s="14"/>
      <c r="Q1563" s="14"/>
      <c r="R1563" s="16"/>
      <c r="S1563" s="24"/>
      <c r="T1563" s="25" t="str">
        <f aca="false">IF(A1563="","",E1563+F1563)</f>
        <v/>
      </c>
      <c r="U1563" s="26" t="str">
        <f aca="false">IFERROR(H1563/G1563,"")</f>
        <v/>
      </c>
      <c r="V1563" s="27" t="str">
        <f aca="false">IFERROR(J1563/I1563,"")</f>
        <v/>
      </c>
      <c r="W1563" s="27" t="str">
        <f aca="false">IFERROR(K1563/J1563,"")</f>
        <v/>
      </c>
      <c r="X1563" s="25" t="str">
        <f aca="false">IFERROR(T1563/K1563,"")</f>
        <v/>
      </c>
      <c r="Y1563" s="27" t="str">
        <f aca="false">IFERROR(O1563/K1563,"")</f>
        <v/>
      </c>
      <c r="Z1563" s="27" t="str">
        <f aca="false">IFERROR(P1563/O1563,"")</f>
        <v/>
      </c>
      <c r="AA1563" s="27" t="str">
        <f aca="false">IFERROR(Q1563/P1563,"")</f>
        <v/>
      </c>
      <c r="AB1563" s="25" t="str">
        <f aca="false">IFERROR(T1563/P1563,"")</f>
        <v/>
      </c>
      <c r="AC1563" s="25" t="str">
        <f aca="false">IFERROR(T1563/Q1563,"")</f>
        <v/>
      </c>
      <c r="AD1563" s="25" t="str">
        <f aca="false">IFERROR(R1563/Q1563,"")</f>
        <v/>
      </c>
      <c r="AE1563" s="28" t="str">
        <f aca="false">IFERROR(R1563/T1563,"")</f>
        <v/>
      </c>
      <c r="AF1563" s="29" t="str">
        <f aca="false">IF(A1563="","",IF(OR(O1563&gt;K1563,P1563&gt;O1563,Q1563&gt;P1563,K1563&gt;J1563),"CHECK","OK"))</f>
        <v/>
      </c>
    </row>
    <row r="1564" customFormat="false" ht="15" hidden="false" customHeight="false" outlineLevel="0" collapsed="false">
      <c r="A1564" s="21"/>
      <c r="B1564" s="4"/>
      <c r="C1564" s="4"/>
      <c r="D1564" s="4"/>
      <c r="E1564" s="16"/>
      <c r="F1564" s="16"/>
      <c r="G1564" s="14"/>
      <c r="H1564" s="14"/>
      <c r="I1564" s="14"/>
      <c r="J1564" s="14"/>
      <c r="K1564" s="14"/>
      <c r="L1564" s="14"/>
      <c r="M1564" s="14"/>
      <c r="N1564" s="14"/>
      <c r="O1564" s="14"/>
      <c r="P1564" s="14"/>
      <c r="Q1564" s="14"/>
      <c r="R1564" s="16"/>
      <c r="S1564" s="24"/>
      <c r="T1564" s="25" t="str">
        <f aca="false">IF(A1564="","",E1564+F1564)</f>
        <v/>
      </c>
      <c r="U1564" s="26" t="str">
        <f aca="false">IFERROR(H1564/G1564,"")</f>
        <v/>
      </c>
      <c r="V1564" s="27" t="str">
        <f aca="false">IFERROR(J1564/I1564,"")</f>
        <v/>
      </c>
      <c r="W1564" s="27" t="str">
        <f aca="false">IFERROR(K1564/J1564,"")</f>
        <v/>
      </c>
      <c r="X1564" s="25" t="str">
        <f aca="false">IFERROR(T1564/K1564,"")</f>
        <v/>
      </c>
      <c r="Y1564" s="27" t="str">
        <f aca="false">IFERROR(O1564/K1564,"")</f>
        <v/>
      </c>
      <c r="Z1564" s="27" t="str">
        <f aca="false">IFERROR(P1564/O1564,"")</f>
        <v/>
      </c>
      <c r="AA1564" s="27" t="str">
        <f aca="false">IFERROR(Q1564/P1564,"")</f>
        <v/>
      </c>
      <c r="AB1564" s="25" t="str">
        <f aca="false">IFERROR(T1564/P1564,"")</f>
        <v/>
      </c>
      <c r="AC1564" s="25" t="str">
        <f aca="false">IFERROR(T1564/Q1564,"")</f>
        <v/>
      </c>
      <c r="AD1564" s="25" t="str">
        <f aca="false">IFERROR(R1564/Q1564,"")</f>
        <v/>
      </c>
      <c r="AE1564" s="28" t="str">
        <f aca="false">IFERROR(R1564/T1564,"")</f>
        <v/>
      </c>
      <c r="AF1564" s="29" t="str">
        <f aca="false">IF(A1564="","",IF(OR(O1564&gt;K1564,P1564&gt;O1564,Q1564&gt;P1564,K1564&gt;J1564),"CHECK","OK"))</f>
        <v/>
      </c>
    </row>
    <row r="1565" customFormat="false" ht="15" hidden="false" customHeight="false" outlineLevel="0" collapsed="false">
      <c r="A1565" s="21"/>
      <c r="B1565" s="4"/>
      <c r="C1565" s="4"/>
      <c r="D1565" s="4"/>
      <c r="E1565" s="16"/>
      <c r="F1565" s="16"/>
      <c r="G1565" s="14"/>
      <c r="H1565" s="14"/>
      <c r="I1565" s="14"/>
      <c r="J1565" s="14"/>
      <c r="K1565" s="14"/>
      <c r="L1565" s="14"/>
      <c r="M1565" s="14"/>
      <c r="N1565" s="14"/>
      <c r="O1565" s="14"/>
      <c r="P1565" s="14"/>
      <c r="Q1565" s="14"/>
      <c r="R1565" s="16"/>
      <c r="S1565" s="24"/>
      <c r="T1565" s="25" t="str">
        <f aca="false">IF(A1565="","",E1565+F1565)</f>
        <v/>
      </c>
      <c r="U1565" s="26" t="str">
        <f aca="false">IFERROR(H1565/G1565,"")</f>
        <v/>
      </c>
      <c r="V1565" s="27" t="str">
        <f aca="false">IFERROR(J1565/I1565,"")</f>
        <v/>
      </c>
      <c r="W1565" s="27" t="str">
        <f aca="false">IFERROR(K1565/J1565,"")</f>
        <v/>
      </c>
      <c r="X1565" s="25" t="str">
        <f aca="false">IFERROR(T1565/K1565,"")</f>
        <v/>
      </c>
      <c r="Y1565" s="27" t="str">
        <f aca="false">IFERROR(O1565/K1565,"")</f>
        <v/>
      </c>
      <c r="Z1565" s="27" t="str">
        <f aca="false">IFERROR(P1565/O1565,"")</f>
        <v/>
      </c>
      <c r="AA1565" s="27" t="str">
        <f aca="false">IFERROR(Q1565/P1565,"")</f>
        <v/>
      </c>
      <c r="AB1565" s="25" t="str">
        <f aca="false">IFERROR(T1565/P1565,"")</f>
        <v/>
      </c>
      <c r="AC1565" s="25" t="str">
        <f aca="false">IFERROR(T1565/Q1565,"")</f>
        <v/>
      </c>
      <c r="AD1565" s="25" t="str">
        <f aca="false">IFERROR(R1565/Q1565,"")</f>
        <v/>
      </c>
      <c r="AE1565" s="28" t="str">
        <f aca="false">IFERROR(R1565/T1565,"")</f>
        <v/>
      </c>
      <c r="AF1565" s="29" t="str">
        <f aca="false">IF(A1565="","",IF(OR(O1565&gt;K1565,P1565&gt;O1565,Q1565&gt;P1565,K1565&gt;J1565),"CHECK","OK"))</f>
        <v/>
      </c>
    </row>
    <row r="1566" customFormat="false" ht="15" hidden="false" customHeight="false" outlineLevel="0" collapsed="false">
      <c r="A1566" s="21"/>
      <c r="B1566" s="4"/>
      <c r="C1566" s="4"/>
      <c r="D1566" s="4"/>
      <c r="E1566" s="16"/>
      <c r="F1566" s="16"/>
      <c r="G1566" s="14"/>
      <c r="H1566" s="14"/>
      <c r="I1566" s="14"/>
      <c r="J1566" s="14"/>
      <c r="K1566" s="14"/>
      <c r="L1566" s="14"/>
      <c r="M1566" s="14"/>
      <c r="N1566" s="14"/>
      <c r="O1566" s="14"/>
      <c r="P1566" s="14"/>
      <c r="Q1566" s="14"/>
      <c r="R1566" s="16"/>
      <c r="S1566" s="24"/>
      <c r="T1566" s="25" t="str">
        <f aca="false">IF(A1566="","",E1566+F1566)</f>
        <v/>
      </c>
      <c r="U1566" s="26" t="str">
        <f aca="false">IFERROR(H1566/G1566,"")</f>
        <v/>
      </c>
      <c r="V1566" s="27" t="str">
        <f aca="false">IFERROR(J1566/I1566,"")</f>
        <v/>
      </c>
      <c r="W1566" s="27" t="str">
        <f aca="false">IFERROR(K1566/J1566,"")</f>
        <v/>
      </c>
      <c r="X1566" s="25" t="str">
        <f aca="false">IFERROR(T1566/K1566,"")</f>
        <v/>
      </c>
      <c r="Y1566" s="27" t="str">
        <f aca="false">IFERROR(O1566/K1566,"")</f>
        <v/>
      </c>
      <c r="Z1566" s="27" t="str">
        <f aca="false">IFERROR(P1566/O1566,"")</f>
        <v/>
      </c>
      <c r="AA1566" s="27" t="str">
        <f aca="false">IFERROR(Q1566/P1566,"")</f>
        <v/>
      </c>
      <c r="AB1566" s="25" t="str">
        <f aca="false">IFERROR(T1566/P1566,"")</f>
        <v/>
      </c>
      <c r="AC1566" s="25" t="str">
        <f aca="false">IFERROR(T1566/Q1566,"")</f>
        <v/>
      </c>
      <c r="AD1566" s="25" t="str">
        <f aca="false">IFERROR(R1566/Q1566,"")</f>
        <v/>
      </c>
      <c r="AE1566" s="28" t="str">
        <f aca="false">IFERROR(R1566/T1566,"")</f>
        <v/>
      </c>
      <c r="AF1566" s="29" t="str">
        <f aca="false">IF(A1566="","",IF(OR(O1566&gt;K1566,P1566&gt;O1566,Q1566&gt;P1566,K1566&gt;J1566),"CHECK","OK"))</f>
        <v/>
      </c>
    </row>
    <row r="1567" customFormat="false" ht="15" hidden="false" customHeight="false" outlineLevel="0" collapsed="false">
      <c r="A1567" s="21"/>
      <c r="B1567" s="4"/>
      <c r="C1567" s="4"/>
      <c r="D1567" s="4"/>
      <c r="E1567" s="16"/>
      <c r="F1567" s="16"/>
      <c r="G1567" s="14"/>
      <c r="H1567" s="14"/>
      <c r="I1567" s="14"/>
      <c r="J1567" s="14"/>
      <c r="K1567" s="14"/>
      <c r="L1567" s="14"/>
      <c r="M1567" s="14"/>
      <c r="N1567" s="14"/>
      <c r="O1567" s="14"/>
      <c r="P1567" s="14"/>
      <c r="Q1567" s="14"/>
      <c r="R1567" s="16"/>
      <c r="S1567" s="24"/>
      <c r="T1567" s="25" t="str">
        <f aca="false">IF(A1567="","",E1567+F1567)</f>
        <v/>
      </c>
      <c r="U1567" s="26" t="str">
        <f aca="false">IFERROR(H1567/G1567,"")</f>
        <v/>
      </c>
      <c r="V1567" s="27" t="str">
        <f aca="false">IFERROR(J1567/I1567,"")</f>
        <v/>
      </c>
      <c r="W1567" s="27" t="str">
        <f aca="false">IFERROR(K1567/J1567,"")</f>
        <v/>
      </c>
      <c r="X1567" s="25" t="str">
        <f aca="false">IFERROR(T1567/K1567,"")</f>
        <v/>
      </c>
      <c r="Y1567" s="27" t="str">
        <f aca="false">IFERROR(O1567/K1567,"")</f>
        <v/>
      </c>
      <c r="Z1567" s="27" t="str">
        <f aca="false">IFERROR(P1567/O1567,"")</f>
        <v/>
      </c>
      <c r="AA1567" s="27" t="str">
        <f aca="false">IFERROR(Q1567/P1567,"")</f>
        <v/>
      </c>
      <c r="AB1567" s="25" t="str">
        <f aca="false">IFERROR(T1567/P1567,"")</f>
        <v/>
      </c>
      <c r="AC1567" s="25" t="str">
        <f aca="false">IFERROR(T1567/Q1567,"")</f>
        <v/>
      </c>
      <c r="AD1567" s="25" t="str">
        <f aca="false">IFERROR(R1567/Q1567,"")</f>
        <v/>
      </c>
      <c r="AE1567" s="28" t="str">
        <f aca="false">IFERROR(R1567/T1567,"")</f>
        <v/>
      </c>
      <c r="AF1567" s="29" t="str">
        <f aca="false">IF(A1567="","",IF(OR(O1567&gt;K1567,P1567&gt;O1567,Q1567&gt;P1567,K1567&gt;J1567),"CHECK","OK"))</f>
        <v/>
      </c>
    </row>
    <row r="1568" customFormat="false" ht="15" hidden="false" customHeight="false" outlineLevel="0" collapsed="false">
      <c r="A1568" s="21"/>
      <c r="B1568" s="4"/>
      <c r="C1568" s="4"/>
      <c r="D1568" s="4"/>
      <c r="E1568" s="16"/>
      <c r="F1568" s="16"/>
      <c r="G1568" s="14"/>
      <c r="H1568" s="14"/>
      <c r="I1568" s="14"/>
      <c r="J1568" s="14"/>
      <c r="K1568" s="14"/>
      <c r="L1568" s="14"/>
      <c r="M1568" s="14"/>
      <c r="N1568" s="14"/>
      <c r="O1568" s="14"/>
      <c r="P1568" s="14"/>
      <c r="Q1568" s="14"/>
      <c r="R1568" s="16"/>
      <c r="S1568" s="24"/>
      <c r="T1568" s="25" t="str">
        <f aca="false">IF(A1568="","",E1568+F1568)</f>
        <v/>
      </c>
      <c r="U1568" s="26" t="str">
        <f aca="false">IFERROR(H1568/G1568,"")</f>
        <v/>
      </c>
      <c r="V1568" s="27" t="str">
        <f aca="false">IFERROR(J1568/I1568,"")</f>
        <v/>
      </c>
      <c r="W1568" s="27" t="str">
        <f aca="false">IFERROR(K1568/J1568,"")</f>
        <v/>
      </c>
      <c r="X1568" s="25" t="str">
        <f aca="false">IFERROR(T1568/K1568,"")</f>
        <v/>
      </c>
      <c r="Y1568" s="27" t="str">
        <f aca="false">IFERROR(O1568/K1568,"")</f>
        <v/>
      </c>
      <c r="Z1568" s="27" t="str">
        <f aca="false">IFERROR(P1568/O1568,"")</f>
        <v/>
      </c>
      <c r="AA1568" s="27" t="str">
        <f aca="false">IFERROR(Q1568/P1568,"")</f>
        <v/>
      </c>
      <c r="AB1568" s="25" t="str">
        <f aca="false">IFERROR(T1568/P1568,"")</f>
        <v/>
      </c>
      <c r="AC1568" s="25" t="str">
        <f aca="false">IFERROR(T1568/Q1568,"")</f>
        <v/>
      </c>
      <c r="AD1568" s="25" t="str">
        <f aca="false">IFERROR(R1568/Q1568,"")</f>
        <v/>
      </c>
      <c r="AE1568" s="28" t="str">
        <f aca="false">IFERROR(R1568/T1568,"")</f>
        <v/>
      </c>
      <c r="AF1568" s="29" t="str">
        <f aca="false">IF(A1568="","",IF(OR(O1568&gt;K1568,P1568&gt;O1568,Q1568&gt;P1568,K1568&gt;J1568),"CHECK","OK"))</f>
        <v/>
      </c>
    </row>
    <row r="1569" customFormat="false" ht="15" hidden="false" customHeight="false" outlineLevel="0" collapsed="false">
      <c r="A1569" s="21"/>
      <c r="B1569" s="4"/>
      <c r="C1569" s="4"/>
      <c r="D1569" s="4"/>
      <c r="E1569" s="16"/>
      <c r="F1569" s="16"/>
      <c r="G1569" s="14"/>
      <c r="H1569" s="14"/>
      <c r="I1569" s="14"/>
      <c r="J1569" s="14"/>
      <c r="K1569" s="14"/>
      <c r="L1569" s="14"/>
      <c r="M1569" s="14"/>
      <c r="N1569" s="14"/>
      <c r="O1569" s="14"/>
      <c r="P1569" s="14"/>
      <c r="Q1569" s="14"/>
      <c r="R1569" s="16"/>
      <c r="S1569" s="24"/>
      <c r="T1569" s="25" t="str">
        <f aca="false">IF(A1569="","",E1569+F1569)</f>
        <v/>
      </c>
      <c r="U1569" s="26" t="str">
        <f aca="false">IFERROR(H1569/G1569,"")</f>
        <v/>
      </c>
      <c r="V1569" s="27" t="str">
        <f aca="false">IFERROR(J1569/I1569,"")</f>
        <v/>
      </c>
      <c r="W1569" s="27" t="str">
        <f aca="false">IFERROR(K1569/J1569,"")</f>
        <v/>
      </c>
      <c r="X1569" s="25" t="str">
        <f aca="false">IFERROR(T1569/K1569,"")</f>
        <v/>
      </c>
      <c r="Y1569" s="27" t="str">
        <f aca="false">IFERROR(O1569/K1569,"")</f>
        <v/>
      </c>
      <c r="Z1569" s="27" t="str">
        <f aca="false">IFERROR(P1569/O1569,"")</f>
        <v/>
      </c>
      <c r="AA1569" s="27" t="str">
        <f aca="false">IFERROR(Q1569/P1569,"")</f>
        <v/>
      </c>
      <c r="AB1569" s="25" t="str">
        <f aca="false">IFERROR(T1569/P1569,"")</f>
        <v/>
      </c>
      <c r="AC1569" s="25" t="str">
        <f aca="false">IFERROR(T1569/Q1569,"")</f>
        <v/>
      </c>
      <c r="AD1569" s="25" t="str">
        <f aca="false">IFERROR(R1569/Q1569,"")</f>
        <v/>
      </c>
      <c r="AE1569" s="28" t="str">
        <f aca="false">IFERROR(R1569/T1569,"")</f>
        <v/>
      </c>
      <c r="AF1569" s="29" t="str">
        <f aca="false">IF(A1569="","",IF(OR(O1569&gt;K1569,P1569&gt;O1569,Q1569&gt;P1569,K1569&gt;J1569),"CHECK","OK"))</f>
        <v/>
      </c>
    </row>
    <row r="1570" customFormat="false" ht="15" hidden="false" customHeight="false" outlineLevel="0" collapsed="false">
      <c r="A1570" s="21"/>
      <c r="B1570" s="4"/>
      <c r="C1570" s="4"/>
      <c r="D1570" s="4"/>
      <c r="E1570" s="16"/>
      <c r="F1570" s="16"/>
      <c r="G1570" s="14"/>
      <c r="H1570" s="14"/>
      <c r="I1570" s="14"/>
      <c r="J1570" s="14"/>
      <c r="K1570" s="14"/>
      <c r="L1570" s="14"/>
      <c r="M1570" s="14"/>
      <c r="N1570" s="14"/>
      <c r="O1570" s="14"/>
      <c r="P1570" s="14"/>
      <c r="Q1570" s="14"/>
      <c r="R1570" s="16"/>
      <c r="S1570" s="24"/>
      <c r="T1570" s="25" t="str">
        <f aca="false">IF(A1570="","",E1570+F1570)</f>
        <v/>
      </c>
      <c r="U1570" s="26" t="str">
        <f aca="false">IFERROR(H1570/G1570,"")</f>
        <v/>
      </c>
      <c r="V1570" s="27" t="str">
        <f aca="false">IFERROR(J1570/I1570,"")</f>
        <v/>
      </c>
      <c r="W1570" s="27" t="str">
        <f aca="false">IFERROR(K1570/J1570,"")</f>
        <v/>
      </c>
      <c r="X1570" s="25" t="str">
        <f aca="false">IFERROR(T1570/K1570,"")</f>
        <v/>
      </c>
      <c r="Y1570" s="27" t="str">
        <f aca="false">IFERROR(O1570/K1570,"")</f>
        <v/>
      </c>
      <c r="Z1570" s="27" t="str">
        <f aca="false">IFERROR(P1570/O1570,"")</f>
        <v/>
      </c>
      <c r="AA1570" s="27" t="str">
        <f aca="false">IFERROR(Q1570/P1570,"")</f>
        <v/>
      </c>
      <c r="AB1570" s="25" t="str">
        <f aca="false">IFERROR(T1570/P1570,"")</f>
        <v/>
      </c>
      <c r="AC1570" s="25" t="str">
        <f aca="false">IFERROR(T1570/Q1570,"")</f>
        <v/>
      </c>
      <c r="AD1570" s="25" t="str">
        <f aca="false">IFERROR(R1570/Q1570,"")</f>
        <v/>
      </c>
      <c r="AE1570" s="28" t="str">
        <f aca="false">IFERROR(R1570/T1570,"")</f>
        <v/>
      </c>
      <c r="AF1570" s="29" t="str">
        <f aca="false">IF(A1570="","",IF(OR(O1570&gt;K1570,P1570&gt;O1570,Q1570&gt;P1570,K1570&gt;J1570),"CHECK","OK"))</f>
        <v/>
      </c>
    </row>
    <row r="1571" customFormat="false" ht="15" hidden="false" customHeight="false" outlineLevel="0" collapsed="false">
      <c r="A1571" s="21"/>
      <c r="B1571" s="4"/>
      <c r="C1571" s="4"/>
      <c r="D1571" s="4"/>
      <c r="E1571" s="16"/>
      <c r="F1571" s="16"/>
      <c r="G1571" s="14"/>
      <c r="H1571" s="14"/>
      <c r="I1571" s="14"/>
      <c r="J1571" s="14"/>
      <c r="K1571" s="14"/>
      <c r="L1571" s="14"/>
      <c r="M1571" s="14"/>
      <c r="N1571" s="14"/>
      <c r="O1571" s="14"/>
      <c r="P1571" s="14"/>
      <c r="Q1571" s="14"/>
      <c r="R1571" s="16"/>
      <c r="S1571" s="24"/>
      <c r="T1571" s="25" t="str">
        <f aca="false">IF(A1571="","",E1571+F1571)</f>
        <v/>
      </c>
      <c r="U1571" s="26" t="str">
        <f aca="false">IFERROR(H1571/G1571,"")</f>
        <v/>
      </c>
      <c r="V1571" s="27" t="str">
        <f aca="false">IFERROR(J1571/I1571,"")</f>
        <v/>
      </c>
      <c r="W1571" s="27" t="str">
        <f aca="false">IFERROR(K1571/J1571,"")</f>
        <v/>
      </c>
      <c r="X1571" s="25" t="str">
        <f aca="false">IFERROR(T1571/K1571,"")</f>
        <v/>
      </c>
      <c r="Y1571" s="27" t="str">
        <f aca="false">IFERROR(O1571/K1571,"")</f>
        <v/>
      </c>
      <c r="Z1571" s="27" t="str">
        <f aca="false">IFERROR(P1571/O1571,"")</f>
        <v/>
      </c>
      <c r="AA1571" s="27" t="str">
        <f aca="false">IFERROR(Q1571/P1571,"")</f>
        <v/>
      </c>
      <c r="AB1571" s="25" t="str">
        <f aca="false">IFERROR(T1571/P1571,"")</f>
        <v/>
      </c>
      <c r="AC1571" s="25" t="str">
        <f aca="false">IFERROR(T1571/Q1571,"")</f>
        <v/>
      </c>
      <c r="AD1571" s="25" t="str">
        <f aca="false">IFERROR(R1571/Q1571,"")</f>
        <v/>
      </c>
      <c r="AE1571" s="28" t="str">
        <f aca="false">IFERROR(R1571/T1571,"")</f>
        <v/>
      </c>
      <c r="AF1571" s="29" t="str">
        <f aca="false">IF(A1571="","",IF(OR(O1571&gt;K1571,P1571&gt;O1571,Q1571&gt;P1571,K1571&gt;J1571),"CHECK","OK"))</f>
        <v/>
      </c>
    </row>
    <row r="1572" customFormat="false" ht="15" hidden="false" customHeight="false" outlineLevel="0" collapsed="false">
      <c r="A1572" s="21"/>
      <c r="B1572" s="4"/>
      <c r="C1572" s="4"/>
      <c r="D1572" s="4"/>
      <c r="E1572" s="16"/>
      <c r="F1572" s="16"/>
      <c r="G1572" s="14"/>
      <c r="H1572" s="14"/>
      <c r="I1572" s="14"/>
      <c r="J1572" s="14"/>
      <c r="K1572" s="14"/>
      <c r="L1572" s="14"/>
      <c r="M1572" s="14"/>
      <c r="N1572" s="14"/>
      <c r="O1572" s="14"/>
      <c r="P1572" s="14"/>
      <c r="Q1572" s="14"/>
      <c r="R1572" s="16"/>
      <c r="S1572" s="24"/>
      <c r="T1572" s="25" t="str">
        <f aca="false">IF(A1572="","",E1572+F1572)</f>
        <v/>
      </c>
      <c r="U1572" s="26" t="str">
        <f aca="false">IFERROR(H1572/G1572,"")</f>
        <v/>
      </c>
      <c r="V1572" s="27" t="str">
        <f aca="false">IFERROR(J1572/I1572,"")</f>
        <v/>
      </c>
      <c r="W1572" s="27" t="str">
        <f aca="false">IFERROR(K1572/J1572,"")</f>
        <v/>
      </c>
      <c r="X1572" s="25" t="str">
        <f aca="false">IFERROR(T1572/K1572,"")</f>
        <v/>
      </c>
      <c r="Y1572" s="27" t="str">
        <f aca="false">IFERROR(O1572/K1572,"")</f>
        <v/>
      </c>
      <c r="Z1572" s="27" t="str">
        <f aca="false">IFERROR(P1572/O1572,"")</f>
        <v/>
      </c>
      <c r="AA1572" s="27" t="str">
        <f aca="false">IFERROR(Q1572/P1572,"")</f>
        <v/>
      </c>
      <c r="AB1572" s="25" t="str">
        <f aca="false">IFERROR(T1572/P1572,"")</f>
        <v/>
      </c>
      <c r="AC1572" s="25" t="str">
        <f aca="false">IFERROR(T1572/Q1572,"")</f>
        <v/>
      </c>
      <c r="AD1572" s="25" t="str">
        <f aca="false">IFERROR(R1572/Q1572,"")</f>
        <v/>
      </c>
      <c r="AE1572" s="28" t="str">
        <f aca="false">IFERROR(R1572/T1572,"")</f>
        <v/>
      </c>
      <c r="AF1572" s="29" t="str">
        <f aca="false">IF(A1572="","",IF(OR(O1572&gt;K1572,P1572&gt;O1572,Q1572&gt;P1572,K1572&gt;J1572),"CHECK","OK"))</f>
        <v/>
      </c>
    </row>
    <row r="1573" customFormat="false" ht="15" hidden="false" customHeight="false" outlineLevel="0" collapsed="false">
      <c r="A1573" s="21"/>
      <c r="B1573" s="4"/>
      <c r="C1573" s="4"/>
      <c r="D1573" s="4"/>
      <c r="E1573" s="16"/>
      <c r="F1573" s="16"/>
      <c r="G1573" s="14"/>
      <c r="H1573" s="14"/>
      <c r="I1573" s="14"/>
      <c r="J1573" s="14"/>
      <c r="K1573" s="14"/>
      <c r="L1573" s="14"/>
      <c r="M1573" s="14"/>
      <c r="N1573" s="14"/>
      <c r="O1573" s="14"/>
      <c r="P1573" s="14"/>
      <c r="Q1573" s="14"/>
      <c r="R1573" s="16"/>
      <c r="S1573" s="24"/>
      <c r="T1573" s="25" t="str">
        <f aca="false">IF(A1573="","",E1573+F1573)</f>
        <v/>
      </c>
      <c r="U1573" s="26" t="str">
        <f aca="false">IFERROR(H1573/G1573,"")</f>
        <v/>
      </c>
      <c r="V1573" s="27" t="str">
        <f aca="false">IFERROR(J1573/I1573,"")</f>
        <v/>
      </c>
      <c r="W1573" s="27" t="str">
        <f aca="false">IFERROR(K1573/J1573,"")</f>
        <v/>
      </c>
      <c r="X1573" s="25" t="str">
        <f aca="false">IFERROR(T1573/K1573,"")</f>
        <v/>
      </c>
      <c r="Y1573" s="27" t="str">
        <f aca="false">IFERROR(O1573/K1573,"")</f>
        <v/>
      </c>
      <c r="Z1573" s="27" t="str">
        <f aca="false">IFERROR(P1573/O1573,"")</f>
        <v/>
      </c>
      <c r="AA1573" s="27" t="str">
        <f aca="false">IFERROR(Q1573/P1573,"")</f>
        <v/>
      </c>
      <c r="AB1573" s="25" t="str">
        <f aca="false">IFERROR(T1573/P1573,"")</f>
        <v/>
      </c>
      <c r="AC1573" s="25" t="str">
        <f aca="false">IFERROR(T1573/Q1573,"")</f>
        <v/>
      </c>
      <c r="AD1573" s="25" t="str">
        <f aca="false">IFERROR(R1573/Q1573,"")</f>
        <v/>
      </c>
      <c r="AE1573" s="28" t="str">
        <f aca="false">IFERROR(R1573/T1573,"")</f>
        <v/>
      </c>
      <c r="AF1573" s="29" t="str">
        <f aca="false">IF(A1573="","",IF(OR(O1573&gt;K1573,P1573&gt;O1573,Q1573&gt;P1573,K1573&gt;J1573),"CHECK","OK"))</f>
        <v/>
      </c>
    </row>
    <row r="1574" customFormat="false" ht="15" hidden="false" customHeight="false" outlineLevel="0" collapsed="false">
      <c r="A1574" s="21"/>
      <c r="B1574" s="4"/>
      <c r="C1574" s="4"/>
      <c r="D1574" s="4"/>
      <c r="E1574" s="16"/>
      <c r="F1574" s="16"/>
      <c r="G1574" s="14"/>
      <c r="H1574" s="14"/>
      <c r="I1574" s="14"/>
      <c r="J1574" s="14"/>
      <c r="K1574" s="14"/>
      <c r="L1574" s="14"/>
      <c r="M1574" s="14"/>
      <c r="N1574" s="14"/>
      <c r="O1574" s="14"/>
      <c r="P1574" s="14"/>
      <c r="Q1574" s="14"/>
      <c r="R1574" s="16"/>
      <c r="S1574" s="24"/>
      <c r="T1574" s="25" t="str">
        <f aca="false">IF(A1574="","",E1574+F1574)</f>
        <v/>
      </c>
      <c r="U1574" s="26" t="str">
        <f aca="false">IFERROR(H1574/G1574,"")</f>
        <v/>
      </c>
      <c r="V1574" s="27" t="str">
        <f aca="false">IFERROR(J1574/I1574,"")</f>
        <v/>
      </c>
      <c r="W1574" s="27" t="str">
        <f aca="false">IFERROR(K1574/J1574,"")</f>
        <v/>
      </c>
      <c r="X1574" s="25" t="str">
        <f aca="false">IFERROR(T1574/K1574,"")</f>
        <v/>
      </c>
      <c r="Y1574" s="27" t="str">
        <f aca="false">IFERROR(O1574/K1574,"")</f>
        <v/>
      </c>
      <c r="Z1574" s="27" t="str">
        <f aca="false">IFERROR(P1574/O1574,"")</f>
        <v/>
      </c>
      <c r="AA1574" s="27" t="str">
        <f aca="false">IFERROR(Q1574/P1574,"")</f>
        <v/>
      </c>
      <c r="AB1574" s="25" t="str">
        <f aca="false">IFERROR(T1574/P1574,"")</f>
        <v/>
      </c>
      <c r="AC1574" s="25" t="str">
        <f aca="false">IFERROR(T1574/Q1574,"")</f>
        <v/>
      </c>
      <c r="AD1574" s="25" t="str">
        <f aca="false">IFERROR(R1574/Q1574,"")</f>
        <v/>
      </c>
      <c r="AE1574" s="28" t="str">
        <f aca="false">IFERROR(R1574/T1574,"")</f>
        <v/>
      </c>
      <c r="AF1574" s="29" t="str">
        <f aca="false">IF(A1574="","",IF(OR(O1574&gt;K1574,P1574&gt;O1574,Q1574&gt;P1574,K1574&gt;J1574),"CHECK","OK"))</f>
        <v/>
      </c>
    </row>
    <row r="1575" customFormat="false" ht="15" hidden="false" customHeight="false" outlineLevel="0" collapsed="false">
      <c r="A1575" s="21"/>
      <c r="B1575" s="4"/>
      <c r="C1575" s="4"/>
      <c r="D1575" s="4"/>
      <c r="E1575" s="16"/>
      <c r="F1575" s="16"/>
      <c r="G1575" s="14"/>
      <c r="H1575" s="14"/>
      <c r="I1575" s="14"/>
      <c r="J1575" s="14"/>
      <c r="K1575" s="14"/>
      <c r="L1575" s="14"/>
      <c r="M1575" s="14"/>
      <c r="N1575" s="14"/>
      <c r="O1575" s="14"/>
      <c r="P1575" s="14"/>
      <c r="Q1575" s="14"/>
      <c r="R1575" s="16"/>
      <c r="S1575" s="24"/>
      <c r="T1575" s="25" t="str">
        <f aca="false">IF(A1575="","",E1575+F1575)</f>
        <v/>
      </c>
      <c r="U1575" s="26" t="str">
        <f aca="false">IFERROR(H1575/G1575,"")</f>
        <v/>
      </c>
      <c r="V1575" s="27" t="str">
        <f aca="false">IFERROR(J1575/I1575,"")</f>
        <v/>
      </c>
      <c r="W1575" s="27" t="str">
        <f aca="false">IFERROR(K1575/J1575,"")</f>
        <v/>
      </c>
      <c r="X1575" s="25" t="str">
        <f aca="false">IFERROR(T1575/K1575,"")</f>
        <v/>
      </c>
      <c r="Y1575" s="27" t="str">
        <f aca="false">IFERROR(O1575/K1575,"")</f>
        <v/>
      </c>
      <c r="Z1575" s="27" t="str">
        <f aca="false">IFERROR(P1575/O1575,"")</f>
        <v/>
      </c>
      <c r="AA1575" s="27" t="str">
        <f aca="false">IFERROR(Q1575/P1575,"")</f>
        <v/>
      </c>
      <c r="AB1575" s="25" t="str">
        <f aca="false">IFERROR(T1575/P1575,"")</f>
        <v/>
      </c>
      <c r="AC1575" s="25" t="str">
        <f aca="false">IFERROR(T1575/Q1575,"")</f>
        <v/>
      </c>
      <c r="AD1575" s="25" t="str">
        <f aca="false">IFERROR(R1575/Q1575,"")</f>
        <v/>
      </c>
      <c r="AE1575" s="28" t="str">
        <f aca="false">IFERROR(R1575/T1575,"")</f>
        <v/>
      </c>
      <c r="AF1575" s="29" t="str">
        <f aca="false">IF(A1575="","",IF(OR(O1575&gt;K1575,P1575&gt;O1575,Q1575&gt;P1575,K1575&gt;J1575),"CHECK","OK"))</f>
        <v/>
      </c>
    </row>
    <row r="1576" customFormat="false" ht="15" hidden="false" customHeight="false" outlineLevel="0" collapsed="false">
      <c r="A1576" s="21"/>
      <c r="B1576" s="4"/>
      <c r="C1576" s="4"/>
      <c r="D1576" s="4"/>
      <c r="E1576" s="16"/>
      <c r="F1576" s="16"/>
      <c r="G1576" s="14"/>
      <c r="H1576" s="14"/>
      <c r="I1576" s="14"/>
      <c r="J1576" s="14"/>
      <c r="K1576" s="14"/>
      <c r="L1576" s="14"/>
      <c r="M1576" s="14"/>
      <c r="N1576" s="14"/>
      <c r="O1576" s="14"/>
      <c r="P1576" s="14"/>
      <c r="Q1576" s="14"/>
      <c r="R1576" s="16"/>
      <c r="S1576" s="24"/>
      <c r="T1576" s="25" t="str">
        <f aca="false">IF(A1576="","",E1576+F1576)</f>
        <v/>
      </c>
      <c r="U1576" s="26" t="str">
        <f aca="false">IFERROR(H1576/G1576,"")</f>
        <v/>
      </c>
      <c r="V1576" s="27" t="str">
        <f aca="false">IFERROR(J1576/I1576,"")</f>
        <v/>
      </c>
      <c r="W1576" s="27" t="str">
        <f aca="false">IFERROR(K1576/J1576,"")</f>
        <v/>
      </c>
      <c r="X1576" s="25" t="str">
        <f aca="false">IFERROR(T1576/K1576,"")</f>
        <v/>
      </c>
      <c r="Y1576" s="27" t="str">
        <f aca="false">IFERROR(O1576/K1576,"")</f>
        <v/>
      </c>
      <c r="Z1576" s="27" t="str">
        <f aca="false">IFERROR(P1576/O1576,"")</f>
        <v/>
      </c>
      <c r="AA1576" s="27" t="str">
        <f aca="false">IFERROR(Q1576/P1576,"")</f>
        <v/>
      </c>
      <c r="AB1576" s="25" t="str">
        <f aca="false">IFERROR(T1576/P1576,"")</f>
        <v/>
      </c>
      <c r="AC1576" s="25" t="str">
        <f aca="false">IFERROR(T1576/Q1576,"")</f>
        <v/>
      </c>
      <c r="AD1576" s="25" t="str">
        <f aca="false">IFERROR(R1576/Q1576,"")</f>
        <v/>
      </c>
      <c r="AE1576" s="28" t="str">
        <f aca="false">IFERROR(R1576/T1576,"")</f>
        <v/>
      </c>
      <c r="AF1576" s="29" t="str">
        <f aca="false">IF(A1576="","",IF(OR(O1576&gt;K1576,P1576&gt;O1576,Q1576&gt;P1576,K1576&gt;J1576),"CHECK","OK"))</f>
        <v/>
      </c>
    </row>
    <row r="1577" customFormat="false" ht="15" hidden="false" customHeight="false" outlineLevel="0" collapsed="false">
      <c r="A1577" s="21"/>
      <c r="B1577" s="4"/>
      <c r="C1577" s="4"/>
      <c r="D1577" s="4"/>
      <c r="E1577" s="16"/>
      <c r="F1577" s="16"/>
      <c r="G1577" s="14"/>
      <c r="H1577" s="14"/>
      <c r="I1577" s="14"/>
      <c r="J1577" s="14"/>
      <c r="K1577" s="14"/>
      <c r="L1577" s="14"/>
      <c r="M1577" s="14"/>
      <c r="N1577" s="14"/>
      <c r="O1577" s="14"/>
      <c r="P1577" s="14"/>
      <c r="Q1577" s="14"/>
      <c r="R1577" s="16"/>
      <c r="S1577" s="24"/>
      <c r="T1577" s="25" t="str">
        <f aca="false">IF(A1577="","",E1577+F1577)</f>
        <v/>
      </c>
      <c r="U1577" s="26" t="str">
        <f aca="false">IFERROR(H1577/G1577,"")</f>
        <v/>
      </c>
      <c r="V1577" s="27" t="str">
        <f aca="false">IFERROR(J1577/I1577,"")</f>
        <v/>
      </c>
      <c r="W1577" s="27" t="str">
        <f aca="false">IFERROR(K1577/J1577,"")</f>
        <v/>
      </c>
      <c r="X1577" s="25" t="str">
        <f aca="false">IFERROR(T1577/K1577,"")</f>
        <v/>
      </c>
      <c r="Y1577" s="27" t="str">
        <f aca="false">IFERROR(O1577/K1577,"")</f>
        <v/>
      </c>
      <c r="Z1577" s="27" t="str">
        <f aca="false">IFERROR(P1577/O1577,"")</f>
        <v/>
      </c>
      <c r="AA1577" s="27" t="str">
        <f aca="false">IFERROR(Q1577/P1577,"")</f>
        <v/>
      </c>
      <c r="AB1577" s="25" t="str">
        <f aca="false">IFERROR(T1577/P1577,"")</f>
        <v/>
      </c>
      <c r="AC1577" s="25" t="str">
        <f aca="false">IFERROR(T1577/Q1577,"")</f>
        <v/>
      </c>
      <c r="AD1577" s="25" t="str">
        <f aca="false">IFERROR(R1577/Q1577,"")</f>
        <v/>
      </c>
      <c r="AE1577" s="28" t="str">
        <f aca="false">IFERROR(R1577/T1577,"")</f>
        <v/>
      </c>
      <c r="AF1577" s="29" t="str">
        <f aca="false">IF(A1577="","",IF(OR(O1577&gt;K1577,P1577&gt;O1577,Q1577&gt;P1577,K1577&gt;J1577),"CHECK","OK"))</f>
        <v/>
      </c>
    </row>
    <row r="1578" customFormat="false" ht="15" hidden="false" customHeight="false" outlineLevel="0" collapsed="false">
      <c r="A1578" s="21"/>
      <c r="B1578" s="4"/>
      <c r="C1578" s="4"/>
      <c r="D1578" s="4"/>
      <c r="E1578" s="16"/>
      <c r="F1578" s="16"/>
      <c r="G1578" s="14"/>
      <c r="H1578" s="14"/>
      <c r="I1578" s="14"/>
      <c r="J1578" s="14"/>
      <c r="K1578" s="14"/>
      <c r="L1578" s="14"/>
      <c r="M1578" s="14"/>
      <c r="N1578" s="14"/>
      <c r="O1578" s="14"/>
      <c r="P1578" s="14"/>
      <c r="Q1578" s="14"/>
      <c r="R1578" s="16"/>
      <c r="S1578" s="24"/>
      <c r="T1578" s="25" t="str">
        <f aca="false">IF(A1578="","",E1578+F1578)</f>
        <v/>
      </c>
      <c r="U1578" s="26" t="str">
        <f aca="false">IFERROR(H1578/G1578,"")</f>
        <v/>
      </c>
      <c r="V1578" s="27" t="str">
        <f aca="false">IFERROR(J1578/I1578,"")</f>
        <v/>
      </c>
      <c r="W1578" s="27" t="str">
        <f aca="false">IFERROR(K1578/J1578,"")</f>
        <v/>
      </c>
      <c r="X1578" s="25" t="str">
        <f aca="false">IFERROR(T1578/K1578,"")</f>
        <v/>
      </c>
      <c r="Y1578" s="27" t="str">
        <f aca="false">IFERROR(O1578/K1578,"")</f>
        <v/>
      </c>
      <c r="Z1578" s="27" t="str">
        <f aca="false">IFERROR(P1578/O1578,"")</f>
        <v/>
      </c>
      <c r="AA1578" s="27" t="str">
        <f aca="false">IFERROR(Q1578/P1578,"")</f>
        <v/>
      </c>
      <c r="AB1578" s="25" t="str">
        <f aca="false">IFERROR(T1578/P1578,"")</f>
        <v/>
      </c>
      <c r="AC1578" s="25" t="str">
        <f aca="false">IFERROR(T1578/Q1578,"")</f>
        <v/>
      </c>
      <c r="AD1578" s="25" t="str">
        <f aca="false">IFERROR(R1578/Q1578,"")</f>
        <v/>
      </c>
      <c r="AE1578" s="28" t="str">
        <f aca="false">IFERROR(R1578/T1578,"")</f>
        <v/>
      </c>
      <c r="AF1578" s="29" t="str">
        <f aca="false">IF(A1578="","",IF(OR(O1578&gt;K1578,P1578&gt;O1578,Q1578&gt;P1578,K1578&gt;J1578),"CHECK","OK"))</f>
        <v/>
      </c>
    </row>
    <row r="1579" customFormat="false" ht="15" hidden="false" customHeight="false" outlineLevel="0" collapsed="false">
      <c r="A1579" s="21"/>
      <c r="B1579" s="4"/>
      <c r="C1579" s="4"/>
      <c r="D1579" s="4"/>
      <c r="E1579" s="16"/>
      <c r="F1579" s="16"/>
      <c r="G1579" s="14"/>
      <c r="H1579" s="14"/>
      <c r="I1579" s="14"/>
      <c r="J1579" s="14"/>
      <c r="K1579" s="14"/>
      <c r="L1579" s="14"/>
      <c r="M1579" s="14"/>
      <c r="N1579" s="14"/>
      <c r="O1579" s="14"/>
      <c r="P1579" s="14"/>
      <c r="Q1579" s="14"/>
      <c r="R1579" s="16"/>
      <c r="S1579" s="24"/>
      <c r="T1579" s="25" t="str">
        <f aca="false">IF(A1579="","",E1579+F1579)</f>
        <v/>
      </c>
      <c r="U1579" s="26" t="str">
        <f aca="false">IFERROR(H1579/G1579,"")</f>
        <v/>
      </c>
      <c r="V1579" s="27" t="str">
        <f aca="false">IFERROR(J1579/I1579,"")</f>
        <v/>
      </c>
      <c r="W1579" s="27" t="str">
        <f aca="false">IFERROR(K1579/J1579,"")</f>
        <v/>
      </c>
      <c r="X1579" s="25" t="str">
        <f aca="false">IFERROR(T1579/K1579,"")</f>
        <v/>
      </c>
      <c r="Y1579" s="27" t="str">
        <f aca="false">IFERROR(O1579/K1579,"")</f>
        <v/>
      </c>
      <c r="Z1579" s="27" t="str">
        <f aca="false">IFERROR(P1579/O1579,"")</f>
        <v/>
      </c>
      <c r="AA1579" s="27" t="str">
        <f aca="false">IFERROR(Q1579/P1579,"")</f>
        <v/>
      </c>
      <c r="AB1579" s="25" t="str">
        <f aca="false">IFERROR(T1579/P1579,"")</f>
        <v/>
      </c>
      <c r="AC1579" s="25" t="str">
        <f aca="false">IFERROR(T1579/Q1579,"")</f>
        <v/>
      </c>
      <c r="AD1579" s="25" t="str">
        <f aca="false">IFERROR(R1579/Q1579,"")</f>
        <v/>
      </c>
      <c r="AE1579" s="28" t="str">
        <f aca="false">IFERROR(R1579/T1579,"")</f>
        <v/>
      </c>
      <c r="AF1579" s="29" t="str">
        <f aca="false">IF(A1579="","",IF(OR(O1579&gt;K1579,P1579&gt;O1579,Q1579&gt;P1579,K1579&gt;J1579),"CHECK","OK"))</f>
        <v/>
      </c>
    </row>
    <row r="1580" customFormat="false" ht="15" hidden="false" customHeight="false" outlineLevel="0" collapsed="false">
      <c r="A1580" s="21"/>
      <c r="B1580" s="4"/>
      <c r="C1580" s="4"/>
      <c r="D1580" s="4"/>
      <c r="E1580" s="16"/>
      <c r="F1580" s="16"/>
      <c r="G1580" s="14"/>
      <c r="H1580" s="14"/>
      <c r="I1580" s="14"/>
      <c r="J1580" s="14"/>
      <c r="K1580" s="14"/>
      <c r="L1580" s="14"/>
      <c r="M1580" s="14"/>
      <c r="N1580" s="14"/>
      <c r="O1580" s="14"/>
      <c r="P1580" s="14"/>
      <c r="Q1580" s="14"/>
      <c r="R1580" s="16"/>
      <c r="S1580" s="24"/>
      <c r="T1580" s="25" t="str">
        <f aca="false">IF(A1580="","",E1580+F1580)</f>
        <v/>
      </c>
      <c r="U1580" s="26" t="str">
        <f aca="false">IFERROR(H1580/G1580,"")</f>
        <v/>
      </c>
      <c r="V1580" s="27" t="str">
        <f aca="false">IFERROR(J1580/I1580,"")</f>
        <v/>
      </c>
      <c r="W1580" s="27" t="str">
        <f aca="false">IFERROR(K1580/J1580,"")</f>
        <v/>
      </c>
      <c r="X1580" s="25" t="str">
        <f aca="false">IFERROR(T1580/K1580,"")</f>
        <v/>
      </c>
      <c r="Y1580" s="27" t="str">
        <f aca="false">IFERROR(O1580/K1580,"")</f>
        <v/>
      </c>
      <c r="Z1580" s="27" t="str">
        <f aca="false">IFERROR(P1580/O1580,"")</f>
        <v/>
      </c>
      <c r="AA1580" s="27" t="str">
        <f aca="false">IFERROR(Q1580/P1580,"")</f>
        <v/>
      </c>
      <c r="AB1580" s="25" t="str">
        <f aca="false">IFERROR(T1580/P1580,"")</f>
        <v/>
      </c>
      <c r="AC1580" s="25" t="str">
        <f aca="false">IFERROR(T1580/Q1580,"")</f>
        <v/>
      </c>
      <c r="AD1580" s="25" t="str">
        <f aca="false">IFERROR(R1580/Q1580,"")</f>
        <v/>
      </c>
      <c r="AE1580" s="28" t="str">
        <f aca="false">IFERROR(R1580/T1580,"")</f>
        <v/>
      </c>
      <c r="AF1580" s="29" t="str">
        <f aca="false">IF(A1580="","",IF(OR(O1580&gt;K1580,P1580&gt;O1580,Q1580&gt;P1580,K1580&gt;J1580),"CHECK","OK"))</f>
        <v/>
      </c>
    </row>
    <row r="1581" customFormat="false" ht="15" hidden="false" customHeight="false" outlineLevel="0" collapsed="false">
      <c r="A1581" s="21"/>
      <c r="B1581" s="4"/>
      <c r="C1581" s="4"/>
      <c r="D1581" s="4"/>
      <c r="E1581" s="16"/>
      <c r="F1581" s="16"/>
      <c r="G1581" s="14"/>
      <c r="H1581" s="14"/>
      <c r="I1581" s="14"/>
      <c r="J1581" s="14"/>
      <c r="K1581" s="14"/>
      <c r="L1581" s="14"/>
      <c r="M1581" s="14"/>
      <c r="N1581" s="14"/>
      <c r="O1581" s="14"/>
      <c r="P1581" s="14"/>
      <c r="Q1581" s="14"/>
      <c r="R1581" s="16"/>
      <c r="S1581" s="24"/>
      <c r="T1581" s="25" t="str">
        <f aca="false">IF(A1581="","",E1581+F1581)</f>
        <v/>
      </c>
      <c r="U1581" s="26" t="str">
        <f aca="false">IFERROR(H1581/G1581,"")</f>
        <v/>
      </c>
      <c r="V1581" s="27" t="str">
        <f aca="false">IFERROR(J1581/I1581,"")</f>
        <v/>
      </c>
      <c r="W1581" s="27" t="str">
        <f aca="false">IFERROR(K1581/J1581,"")</f>
        <v/>
      </c>
      <c r="X1581" s="25" t="str">
        <f aca="false">IFERROR(T1581/K1581,"")</f>
        <v/>
      </c>
      <c r="Y1581" s="27" t="str">
        <f aca="false">IFERROR(O1581/K1581,"")</f>
        <v/>
      </c>
      <c r="Z1581" s="27" t="str">
        <f aca="false">IFERROR(P1581/O1581,"")</f>
        <v/>
      </c>
      <c r="AA1581" s="27" t="str">
        <f aca="false">IFERROR(Q1581/P1581,"")</f>
        <v/>
      </c>
      <c r="AB1581" s="25" t="str">
        <f aca="false">IFERROR(T1581/P1581,"")</f>
        <v/>
      </c>
      <c r="AC1581" s="25" t="str">
        <f aca="false">IFERROR(T1581/Q1581,"")</f>
        <v/>
      </c>
      <c r="AD1581" s="25" t="str">
        <f aca="false">IFERROR(R1581/Q1581,"")</f>
        <v/>
      </c>
      <c r="AE1581" s="28" t="str">
        <f aca="false">IFERROR(R1581/T1581,"")</f>
        <v/>
      </c>
      <c r="AF1581" s="29" t="str">
        <f aca="false">IF(A1581="","",IF(OR(O1581&gt;K1581,P1581&gt;O1581,Q1581&gt;P1581,K1581&gt;J1581),"CHECK","OK"))</f>
        <v/>
      </c>
    </row>
    <row r="1582" customFormat="false" ht="15" hidden="false" customHeight="false" outlineLevel="0" collapsed="false">
      <c r="A1582" s="21"/>
      <c r="B1582" s="4"/>
      <c r="C1582" s="4"/>
      <c r="D1582" s="4"/>
      <c r="E1582" s="16"/>
      <c r="F1582" s="16"/>
      <c r="G1582" s="14"/>
      <c r="H1582" s="14"/>
      <c r="I1582" s="14"/>
      <c r="J1582" s="14"/>
      <c r="K1582" s="14"/>
      <c r="L1582" s="14"/>
      <c r="M1582" s="14"/>
      <c r="N1582" s="14"/>
      <c r="O1582" s="14"/>
      <c r="P1582" s="14"/>
      <c r="Q1582" s="14"/>
      <c r="R1582" s="16"/>
      <c r="S1582" s="24"/>
      <c r="T1582" s="25" t="str">
        <f aca="false">IF(A1582="","",E1582+F1582)</f>
        <v/>
      </c>
      <c r="U1582" s="26" t="str">
        <f aca="false">IFERROR(H1582/G1582,"")</f>
        <v/>
      </c>
      <c r="V1582" s="27" t="str">
        <f aca="false">IFERROR(J1582/I1582,"")</f>
        <v/>
      </c>
      <c r="W1582" s="27" t="str">
        <f aca="false">IFERROR(K1582/J1582,"")</f>
        <v/>
      </c>
      <c r="X1582" s="25" t="str">
        <f aca="false">IFERROR(T1582/K1582,"")</f>
        <v/>
      </c>
      <c r="Y1582" s="27" t="str">
        <f aca="false">IFERROR(O1582/K1582,"")</f>
        <v/>
      </c>
      <c r="Z1582" s="27" t="str">
        <f aca="false">IFERROR(P1582/O1582,"")</f>
        <v/>
      </c>
      <c r="AA1582" s="27" t="str">
        <f aca="false">IFERROR(Q1582/P1582,"")</f>
        <v/>
      </c>
      <c r="AB1582" s="25" t="str">
        <f aca="false">IFERROR(T1582/P1582,"")</f>
        <v/>
      </c>
      <c r="AC1582" s="25" t="str">
        <f aca="false">IFERROR(T1582/Q1582,"")</f>
        <v/>
      </c>
      <c r="AD1582" s="25" t="str">
        <f aca="false">IFERROR(R1582/Q1582,"")</f>
        <v/>
      </c>
      <c r="AE1582" s="28" t="str">
        <f aca="false">IFERROR(R1582/T1582,"")</f>
        <v/>
      </c>
      <c r="AF1582" s="29" t="str">
        <f aca="false">IF(A1582="","",IF(OR(O1582&gt;K1582,P1582&gt;O1582,Q1582&gt;P1582,K1582&gt;J1582),"CHECK","OK"))</f>
        <v/>
      </c>
    </row>
    <row r="1583" customFormat="false" ht="15" hidden="false" customHeight="false" outlineLevel="0" collapsed="false">
      <c r="A1583" s="21"/>
      <c r="B1583" s="4"/>
      <c r="C1583" s="4"/>
      <c r="D1583" s="4"/>
      <c r="E1583" s="16"/>
      <c r="F1583" s="16"/>
      <c r="G1583" s="14"/>
      <c r="H1583" s="14"/>
      <c r="I1583" s="14"/>
      <c r="J1583" s="14"/>
      <c r="K1583" s="14"/>
      <c r="L1583" s="14"/>
      <c r="M1583" s="14"/>
      <c r="N1583" s="14"/>
      <c r="O1583" s="14"/>
      <c r="P1583" s="14"/>
      <c r="Q1583" s="14"/>
      <c r="R1583" s="16"/>
      <c r="S1583" s="24"/>
      <c r="T1583" s="25" t="str">
        <f aca="false">IF(A1583="","",E1583+F1583)</f>
        <v/>
      </c>
      <c r="U1583" s="26" t="str">
        <f aca="false">IFERROR(H1583/G1583,"")</f>
        <v/>
      </c>
      <c r="V1583" s="27" t="str">
        <f aca="false">IFERROR(J1583/I1583,"")</f>
        <v/>
      </c>
      <c r="W1583" s="27" t="str">
        <f aca="false">IFERROR(K1583/J1583,"")</f>
        <v/>
      </c>
      <c r="X1583" s="25" t="str">
        <f aca="false">IFERROR(T1583/K1583,"")</f>
        <v/>
      </c>
      <c r="Y1583" s="27" t="str">
        <f aca="false">IFERROR(O1583/K1583,"")</f>
        <v/>
      </c>
      <c r="Z1583" s="27" t="str">
        <f aca="false">IFERROR(P1583/O1583,"")</f>
        <v/>
      </c>
      <c r="AA1583" s="27" t="str">
        <f aca="false">IFERROR(Q1583/P1583,"")</f>
        <v/>
      </c>
      <c r="AB1583" s="25" t="str">
        <f aca="false">IFERROR(T1583/P1583,"")</f>
        <v/>
      </c>
      <c r="AC1583" s="25" t="str">
        <f aca="false">IFERROR(T1583/Q1583,"")</f>
        <v/>
      </c>
      <c r="AD1583" s="25" t="str">
        <f aca="false">IFERROR(R1583/Q1583,"")</f>
        <v/>
      </c>
      <c r="AE1583" s="28" t="str">
        <f aca="false">IFERROR(R1583/T1583,"")</f>
        <v/>
      </c>
      <c r="AF1583" s="29" t="str">
        <f aca="false">IF(A1583="","",IF(OR(O1583&gt;K1583,P1583&gt;O1583,Q1583&gt;P1583,K1583&gt;J1583),"CHECK","OK"))</f>
        <v/>
      </c>
    </row>
    <row r="1584" customFormat="false" ht="15" hidden="false" customHeight="false" outlineLevel="0" collapsed="false">
      <c r="A1584" s="21"/>
      <c r="B1584" s="4"/>
      <c r="C1584" s="4"/>
      <c r="D1584" s="4"/>
      <c r="E1584" s="16"/>
      <c r="F1584" s="16"/>
      <c r="G1584" s="14"/>
      <c r="H1584" s="14"/>
      <c r="I1584" s="14"/>
      <c r="J1584" s="14"/>
      <c r="K1584" s="14"/>
      <c r="L1584" s="14"/>
      <c r="M1584" s="14"/>
      <c r="N1584" s="14"/>
      <c r="O1584" s="14"/>
      <c r="P1584" s="14"/>
      <c r="Q1584" s="14"/>
      <c r="R1584" s="16"/>
      <c r="S1584" s="24"/>
      <c r="T1584" s="25" t="str">
        <f aca="false">IF(A1584="","",E1584+F1584)</f>
        <v/>
      </c>
      <c r="U1584" s="26" t="str">
        <f aca="false">IFERROR(H1584/G1584,"")</f>
        <v/>
      </c>
      <c r="V1584" s="27" t="str">
        <f aca="false">IFERROR(J1584/I1584,"")</f>
        <v/>
      </c>
      <c r="W1584" s="27" t="str">
        <f aca="false">IFERROR(K1584/J1584,"")</f>
        <v/>
      </c>
      <c r="X1584" s="25" t="str">
        <f aca="false">IFERROR(T1584/K1584,"")</f>
        <v/>
      </c>
      <c r="Y1584" s="27" t="str">
        <f aca="false">IFERROR(O1584/K1584,"")</f>
        <v/>
      </c>
      <c r="Z1584" s="27" t="str">
        <f aca="false">IFERROR(P1584/O1584,"")</f>
        <v/>
      </c>
      <c r="AA1584" s="27" t="str">
        <f aca="false">IFERROR(Q1584/P1584,"")</f>
        <v/>
      </c>
      <c r="AB1584" s="25" t="str">
        <f aca="false">IFERROR(T1584/P1584,"")</f>
        <v/>
      </c>
      <c r="AC1584" s="25" t="str">
        <f aca="false">IFERROR(T1584/Q1584,"")</f>
        <v/>
      </c>
      <c r="AD1584" s="25" t="str">
        <f aca="false">IFERROR(R1584/Q1584,"")</f>
        <v/>
      </c>
      <c r="AE1584" s="28" t="str">
        <f aca="false">IFERROR(R1584/T1584,"")</f>
        <v/>
      </c>
      <c r="AF1584" s="29" t="str">
        <f aca="false">IF(A1584="","",IF(OR(O1584&gt;K1584,P1584&gt;O1584,Q1584&gt;P1584,K1584&gt;J1584),"CHECK","OK"))</f>
        <v/>
      </c>
    </row>
    <row r="1585" customFormat="false" ht="15" hidden="false" customHeight="false" outlineLevel="0" collapsed="false">
      <c r="A1585" s="21"/>
      <c r="B1585" s="4"/>
      <c r="C1585" s="4"/>
      <c r="D1585" s="4"/>
      <c r="E1585" s="16"/>
      <c r="F1585" s="16"/>
      <c r="G1585" s="14"/>
      <c r="H1585" s="14"/>
      <c r="I1585" s="14"/>
      <c r="J1585" s="14"/>
      <c r="K1585" s="14"/>
      <c r="L1585" s="14"/>
      <c r="M1585" s="14"/>
      <c r="N1585" s="14"/>
      <c r="O1585" s="14"/>
      <c r="P1585" s="14"/>
      <c r="Q1585" s="14"/>
      <c r="R1585" s="16"/>
      <c r="S1585" s="24"/>
      <c r="T1585" s="25" t="str">
        <f aca="false">IF(A1585="","",E1585+F1585)</f>
        <v/>
      </c>
      <c r="U1585" s="26" t="str">
        <f aca="false">IFERROR(H1585/G1585,"")</f>
        <v/>
      </c>
      <c r="V1585" s="27" t="str">
        <f aca="false">IFERROR(J1585/I1585,"")</f>
        <v/>
      </c>
      <c r="W1585" s="27" t="str">
        <f aca="false">IFERROR(K1585/J1585,"")</f>
        <v/>
      </c>
      <c r="X1585" s="25" t="str">
        <f aca="false">IFERROR(T1585/K1585,"")</f>
        <v/>
      </c>
      <c r="Y1585" s="27" t="str">
        <f aca="false">IFERROR(O1585/K1585,"")</f>
        <v/>
      </c>
      <c r="Z1585" s="27" t="str">
        <f aca="false">IFERROR(P1585/O1585,"")</f>
        <v/>
      </c>
      <c r="AA1585" s="27" t="str">
        <f aca="false">IFERROR(Q1585/P1585,"")</f>
        <v/>
      </c>
      <c r="AB1585" s="25" t="str">
        <f aca="false">IFERROR(T1585/P1585,"")</f>
        <v/>
      </c>
      <c r="AC1585" s="25" t="str">
        <f aca="false">IFERROR(T1585/Q1585,"")</f>
        <v/>
      </c>
      <c r="AD1585" s="25" t="str">
        <f aca="false">IFERROR(R1585/Q1585,"")</f>
        <v/>
      </c>
      <c r="AE1585" s="28" t="str">
        <f aca="false">IFERROR(R1585/T1585,"")</f>
        <v/>
      </c>
      <c r="AF1585" s="29" t="str">
        <f aca="false">IF(A1585="","",IF(OR(O1585&gt;K1585,P1585&gt;O1585,Q1585&gt;P1585,K1585&gt;J1585),"CHECK","OK"))</f>
        <v/>
      </c>
    </row>
    <row r="1586" customFormat="false" ht="15" hidden="false" customHeight="false" outlineLevel="0" collapsed="false">
      <c r="A1586" s="21"/>
      <c r="B1586" s="4"/>
      <c r="C1586" s="4"/>
      <c r="D1586" s="4"/>
      <c r="E1586" s="16"/>
      <c r="F1586" s="16"/>
      <c r="G1586" s="14"/>
      <c r="H1586" s="14"/>
      <c r="I1586" s="14"/>
      <c r="J1586" s="14"/>
      <c r="K1586" s="14"/>
      <c r="L1586" s="14"/>
      <c r="M1586" s="14"/>
      <c r="N1586" s="14"/>
      <c r="O1586" s="14"/>
      <c r="P1586" s="14"/>
      <c r="Q1586" s="14"/>
      <c r="R1586" s="16"/>
      <c r="S1586" s="24"/>
      <c r="T1586" s="25" t="str">
        <f aca="false">IF(A1586="","",E1586+F1586)</f>
        <v/>
      </c>
      <c r="U1586" s="26" t="str">
        <f aca="false">IFERROR(H1586/G1586,"")</f>
        <v/>
      </c>
      <c r="V1586" s="27" t="str">
        <f aca="false">IFERROR(J1586/I1586,"")</f>
        <v/>
      </c>
      <c r="W1586" s="27" t="str">
        <f aca="false">IFERROR(K1586/J1586,"")</f>
        <v/>
      </c>
      <c r="X1586" s="25" t="str">
        <f aca="false">IFERROR(T1586/K1586,"")</f>
        <v/>
      </c>
      <c r="Y1586" s="27" t="str">
        <f aca="false">IFERROR(O1586/K1586,"")</f>
        <v/>
      </c>
      <c r="Z1586" s="27" t="str">
        <f aca="false">IFERROR(P1586/O1586,"")</f>
        <v/>
      </c>
      <c r="AA1586" s="27" t="str">
        <f aca="false">IFERROR(Q1586/P1586,"")</f>
        <v/>
      </c>
      <c r="AB1586" s="25" t="str">
        <f aca="false">IFERROR(T1586/P1586,"")</f>
        <v/>
      </c>
      <c r="AC1586" s="25" t="str">
        <f aca="false">IFERROR(T1586/Q1586,"")</f>
        <v/>
      </c>
      <c r="AD1586" s="25" t="str">
        <f aca="false">IFERROR(R1586/Q1586,"")</f>
        <v/>
      </c>
      <c r="AE1586" s="28" t="str">
        <f aca="false">IFERROR(R1586/T1586,"")</f>
        <v/>
      </c>
      <c r="AF1586" s="29" t="str">
        <f aca="false">IF(A1586="","",IF(OR(O1586&gt;K1586,P1586&gt;O1586,Q1586&gt;P1586,K1586&gt;J1586),"CHECK","OK"))</f>
        <v/>
      </c>
    </row>
    <row r="1587" customFormat="false" ht="15" hidden="false" customHeight="false" outlineLevel="0" collapsed="false">
      <c r="A1587" s="21"/>
      <c r="B1587" s="4"/>
      <c r="C1587" s="4"/>
      <c r="D1587" s="4"/>
      <c r="E1587" s="16"/>
      <c r="F1587" s="16"/>
      <c r="G1587" s="14"/>
      <c r="H1587" s="14"/>
      <c r="I1587" s="14"/>
      <c r="J1587" s="14"/>
      <c r="K1587" s="14"/>
      <c r="L1587" s="14"/>
      <c r="M1587" s="14"/>
      <c r="N1587" s="14"/>
      <c r="O1587" s="14"/>
      <c r="P1587" s="14"/>
      <c r="Q1587" s="14"/>
      <c r="R1587" s="16"/>
      <c r="S1587" s="24"/>
      <c r="T1587" s="25" t="str">
        <f aca="false">IF(A1587="","",E1587+F1587)</f>
        <v/>
      </c>
      <c r="U1587" s="26" t="str">
        <f aca="false">IFERROR(H1587/G1587,"")</f>
        <v/>
      </c>
      <c r="V1587" s="27" t="str">
        <f aca="false">IFERROR(J1587/I1587,"")</f>
        <v/>
      </c>
      <c r="W1587" s="27" t="str">
        <f aca="false">IFERROR(K1587/J1587,"")</f>
        <v/>
      </c>
      <c r="X1587" s="25" t="str">
        <f aca="false">IFERROR(T1587/K1587,"")</f>
        <v/>
      </c>
      <c r="Y1587" s="27" t="str">
        <f aca="false">IFERROR(O1587/K1587,"")</f>
        <v/>
      </c>
      <c r="Z1587" s="27" t="str">
        <f aca="false">IFERROR(P1587/O1587,"")</f>
        <v/>
      </c>
      <c r="AA1587" s="27" t="str">
        <f aca="false">IFERROR(Q1587/P1587,"")</f>
        <v/>
      </c>
      <c r="AB1587" s="25" t="str">
        <f aca="false">IFERROR(T1587/P1587,"")</f>
        <v/>
      </c>
      <c r="AC1587" s="25" t="str">
        <f aca="false">IFERROR(T1587/Q1587,"")</f>
        <v/>
      </c>
      <c r="AD1587" s="25" t="str">
        <f aca="false">IFERROR(R1587/Q1587,"")</f>
        <v/>
      </c>
      <c r="AE1587" s="28" t="str">
        <f aca="false">IFERROR(R1587/T1587,"")</f>
        <v/>
      </c>
      <c r="AF1587" s="29" t="str">
        <f aca="false">IF(A1587="","",IF(OR(O1587&gt;K1587,P1587&gt;O1587,Q1587&gt;P1587,K1587&gt;J1587),"CHECK","OK"))</f>
        <v/>
      </c>
    </row>
    <row r="1588" customFormat="false" ht="15" hidden="false" customHeight="false" outlineLevel="0" collapsed="false">
      <c r="A1588" s="21"/>
      <c r="B1588" s="4"/>
      <c r="C1588" s="4"/>
      <c r="D1588" s="4"/>
      <c r="E1588" s="16"/>
      <c r="F1588" s="16"/>
      <c r="G1588" s="14"/>
      <c r="H1588" s="14"/>
      <c r="I1588" s="14"/>
      <c r="J1588" s="14"/>
      <c r="K1588" s="14"/>
      <c r="L1588" s="14"/>
      <c r="M1588" s="14"/>
      <c r="N1588" s="14"/>
      <c r="O1588" s="14"/>
      <c r="P1588" s="14"/>
      <c r="Q1588" s="14"/>
      <c r="R1588" s="16"/>
      <c r="S1588" s="24"/>
      <c r="T1588" s="25" t="str">
        <f aca="false">IF(A1588="","",E1588+F1588)</f>
        <v/>
      </c>
      <c r="U1588" s="26" t="str">
        <f aca="false">IFERROR(H1588/G1588,"")</f>
        <v/>
      </c>
      <c r="V1588" s="27" t="str">
        <f aca="false">IFERROR(J1588/I1588,"")</f>
        <v/>
      </c>
      <c r="W1588" s="27" t="str">
        <f aca="false">IFERROR(K1588/J1588,"")</f>
        <v/>
      </c>
      <c r="X1588" s="25" t="str">
        <f aca="false">IFERROR(T1588/K1588,"")</f>
        <v/>
      </c>
      <c r="Y1588" s="27" t="str">
        <f aca="false">IFERROR(O1588/K1588,"")</f>
        <v/>
      </c>
      <c r="Z1588" s="27" t="str">
        <f aca="false">IFERROR(P1588/O1588,"")</f>
        <v/>
      </c>
      <c r="AA1588" s="27" t="str">
        <f aca="false">IFERROR(Q1588/P1588,"")</f>
        <v/>
      </c>
      <c r="AB1588" s="25" t="str">
        <f aca="false">IFERROR(T1588/P1588,"")</f>
        <v/>
      </c>
      <c r="AC1588" s="25" t="str">
        <f aca="false">IFERROR(T1588/Q1588,"")</f>
        <v/>
      </c>
      <c r="AD1588" s="25" t="str">
        <f aca="false">IFERROR(R1588/Q1588,"")</f>
        <v/>
      </c>
      <c r="AE1588" s="28" t="str">
        <f aca="false">IFERROR(R1588/T1588,"")</f>
        <v/>
      </c>
      <c r="AF1588" s="29" t="str">
        <f aca="false">IF(A1588="","",IF(OR(O1588&gt;K1588,P1588&gt;O1588,Q1588&gt;P1588,K1588&gt;J1588),"CHECK","OK"))</f>
        <v/>
      </c>
    </row>
    <row r="1589" customFormat="false" ht="15" hidden="false" customHeight="false" outlineLevel="0" collapsed="false">
      <c r="A1589" s="21"/>
      <c r="B1589" s="4"/>
      <c r="C1589" s="4"/>
      <c r="D1589" s="4"/>
      <c r="E1589" s="16"/>
      <c r="F1589" s="16"/>
      <c r="G1589" s="14"/>
      <c r="H1589" s="14"/>
      <c r="I1589" s="14"/>
      <c r="J1589" s="14"/>
      <c r="K1589" s="14"/>
      <c r="L1589" s="14"/>
      <c r="M1589" s="14"/>
      <c r="N1589" s="14"/>
      <c r="O1589" s="14"/>
      <c r="P1589" s="14"/>
      <c r="Q1589" s="14"/>
      <c r="R1589" s="16"/>
      <c r="S1589" s="24"/>
      <c r="T1589" s="25" t="str">
        <f aca="false">IF(A1589="","",E1589+F1589)</f>
        <v/>
      </c>
      <c r="U1589" s="26" t="str">
        <f aca="false">IFERROR(H1589/G1589,"")</f>
        <v/>
      </c>
      <c r="V1589" s="27" t="str">
        <f aca="false">IFERROR(J1589/I1589,"")</f>
        <v/>
      </c>
      <c r="W1589" s="27" t="str">
        <f aca="false">IFERROR(K1589/J1589,"")</f>
        <v/>
      </c>
      <c r="X1589" s="25" t="str">
        <f aca="false">IFERROR(T1589/K1589,"")</f>
        <v/>
      </c>
      <c r="Y1589" s="27" t="str">
        <f aca="false">IFERROR(O1589/K1589,"")</f>
        <v/>
      </c>
      <c r="Z1589" s="27" t="str">
        <f aca="false">IFERROR(P1589/O1589,"")</f>
        <v/>
      </c>
      <c r="AA1589" s="27" t="str">
        <f aca="false">IFERROR(Q1589/P1589,"")</f>
        <v/>
      </c>
      <c r="AB1589" s="25" t="str">
        <f aca="false">IFERROR(T1589/P1589,"")</f>
        <v/>
      </c>
      <c r="AC1589" s="25" t="str">
        <f aca="false">IFERROR(T1589/Q1589,"")</f>
        <v/>
      </c>
      <c r="AD1589" s="25" t="str">
        <f aca="false">IFERROR(R1589/Q1589,"")</f>
        <v/>
      </c>
      <c r="AE1589" s="28" t="str">
        <f aca="false">IFERROR(R1589/T1589,"")</f>
        <v/>
      </c>
      <c r="AF1589" s="29" t="str">
        <f aca="false">IF(A1589="","",IF(OR(O1589&gt;K1589,P1589&gt;O1589,Q1589&gt;P1589,K1589&gt;J1589),"CHECK","OK"))</f>
        <v/>
      </c>
    </row>
    <row r="1590" customFormat="false" ht="15" hidden="false" customHeight="false" outlineLevel="0" collapsed="false">
      <c r="A1590" s="21"/>
      <c r="B1590" s="4"/>
      <c r="C1590" s="4"/>
      <c r="D1590" s="4"/>
      <c r="E1590" s="16"/>
      <c r="F1590" s="16"/>
      <c r="G1590" s="14"/>
      <c r="H1590" s="14"/>
      <c r="I1590" s="14"/>
      <c r="J1590" s="14"/>
      <c r="K1590" s="14"/>
      <c r="L1590" s="14"/>
      <c r="M1590" s="14"/>
      <c r="N1590" s="14"/>
      <c r="O1590" s="14"/>
      <c r="P1590" s="14"/>
      <c r="Q1590" s="14"/>
      <c r="R1590" s="16"/>
      <c r="S1590" s="24"/>
      <c r="T1590" s="25" t="str">
        <f aca="false">IF(A1590="","",E1590+F1590)</f>
        <v/>
      </c>
      <c r="U1590" s="26" t="str">
        <f aca="false">IFERROR(H1590/G1590,"")</f>
        <v/>
      </c>
      <c r="V1590" s="27" t="str">
        <f aca="false">IFERROR(J1590/I1590,"")</f>
        <v/>
      </c>
      <c r="W1590" s="27" t="str">
        <f aca="false">IFERROR(K1590/J1590,"")</f>
        <v/>
      </c>
      <c r="X1590" s="25" t="str">
        <f aca="false">IFERROR(T1590/K1590,"")</f>
        <v/>
      </c>
      <c r="Y1590" s="27" t="str">
        <f aca="false">IFERROR(O1590/K1590,"")</f>
        <v/>
      </c>
      <c r="Z1590" s="27" t="str">
        <f aca="false">IFERROR(P1590/O1590,"")</f>
        <v/>
      </c>
      <c r="AA1590" s="27" t="str">
        <f aca="false">IFERROR(Q1590/P1590,"")</f>
        <v/>
      </c>
      <c r="AB1590" s="25" t="str">
        <f aca="false">IFERROR(T1590/P1590,"")</f>
        <v/>
      </c>
      <c r="AC1590" s="25" t="str">
        <f aca="false">IFERROR(T1590/Q1590,"")</f>
        <v/>
      </c>
      <c r="AD1590" s="25" t="str">
        <f aca="false">IFERROR(R1590/Q1590,"")</f>
        <v/>
      </c>
      <c r="AE1590" s="28" t="str">
        <f aca="false">IFERROR(R1590/T1590,"")</f>
        <v/>
      </c>
      <c r="AF1590" s="29" t="str">
        <f aca="false">IF(A1590="","",IF(OR(O1590&gt;K1590,P1590&gt;O1590,Q1590&gt;P1590,K1590&gt;J1590),"CHECK","OK"))</f>
        <v/>
      </c>
    </row>
    <row r="1591" customFormat="false" ht="15" hidden="false" customHeight="false" outlineLevel="0" collapsed="false">
      <c r="A1591" s="21"/>
      <c r="B1591" s="4"/>
      <c r="C1591" s="4"/>
      <c r="D1591" s="4"/>
      <c r="E1591" s="16"/>
      <c r="F1591" s="16"/>
      <c r="G1591" s="14"/>
      <c r="H1591" s="14"/>
      <c r="I1591" s="14"/>
      <c r="J1591" s="14"/>
      <c r="K1591" s="14"/>
      <c r="L1591" s="14"/>
      <c r="M1591" s="14"/>
      <c r="N1591" s="14"/>
      <c r="O1591" s="14"/>
      <c r="P1591" s="14"/>
      <c r="Q1591" s="14"/>
      <c r="R1591" s="16"/>
      <c r="S1591" s="24"/>
      <c r="T1591" s="25" t="str">
        <f aca="false">IF(A1591="","",E1591+F1591)</f>
        <v/>
      </c>
      <c r="U1591" s="26" t="str">
        <f aca="false">IFERROR(H1591/G1591,"")</f>
        <v/>
      </c>
      <c r="V1591" s="27" t="str">
        <f aca="false">IFERROR(J1591/I1591,"")</f>
        <v/>
      </c>
      <c r="W1591" s="27" t="str">
        <f aca="false">IFERROR(K1591/J1591,"")</f>
        <v/>
      </c>
      <c r="X1591" s="25" t="str">
        <f aca="false">IFERROR(T1591/K1591,"")</f>
        <v/>
      </c>
      <c r="Y1591" s="27" t="str">
        <f aca="false">IFERROR(O1591/K1591,"")</f>
        <v/>
      </c>
      <c r="Z1591" s="27" t="str">
        <f aca="false">IFERROR(P1591/O1591,"")</f>
        <v/>
      </c>
      <c r="AA1591" s="27" t="str">
        <f aca="false">IFERROR(Q1591/P1591,"")</f>
        <v/>
      </c>
      <c r="AB1591" s="25" t="str">
        <f aca="false">IFERROR(T1591/P1591,"")</f>
        <v/>
      </c>
      <c r="AC1591" s="25" t="str">
        <f aca="false">IFERROR(T1591/Q1591,"")</f>
        <v/>
      </c>
      <c r="AD1591" s="25" t="str">
        <f aca="false">IFERROR(R1591/Q1591,"")</f>
        <v/>
      </c>
      <c r="AE1591" s="28" t="str">
        <f aca="false">IFERROR(R1591/T1591,"")</f>
        <v/>
      </c>
      <c r="AF1591" s="29" t="str">
        <f aca="false">IF(A1591="","",IF(OR(O1591&gt;K1591,P1591&gt;O1591,Q1591&gt;P1591,K1591&gt;J1591),"CHECK","OK"))</f>
        <v/>
      </c>
    </row>
    <row r="1592" customFormat="false" ht="15" hidden="false" customHeight="false" outlineLevel="0" collapsed="false">
      <c r="A1592" s="21"/>
      <c r="B1592" s="4"/>
      <c r="C1592" s="4"/>
      <c r="D1592" s="4"/>
      <c r="E1592" s="16"/>
      <c r="F1592" s="16"/>
      <c r="G1592" s="14"/>
      <c r="H1592" s="14"/>
      <c r="I1592" s="14"/>
      <c r="J1592" s="14"/>
      <c r="K1592" s="14"/>
      <c r="L1592" s="14"/>
      <c r="M1592" s="14"/>
      <c r="N1592" s="14"/>
      <c r="O1592" s="14"/>
      <c r="P1592" s="14"/>
      <c r="Q1592" s="14"/>
      <c r="R1592" s="16"/>
      <c r="S1592" s="24"/>
      <c r="T1592" s="25" t="str">
        <f aca="false">IF(A1592="","",E1592+F1592)</f>
        <v/>
      </c>
      <c r="U1592" s="26" t="str">
        <f aca="false">IFERROR(H1592/G1592,"")</f>
        <v/>
      </c>
      <c r="V1592" s="27" t="str">
        <f aca="false">IFERROR(J1592/I1592,"")</f>
        <v/>
      </c>
      <c r="W1592" s="27" t="str">
        <f aca="false">IFERROR(K1592/J1592,"")</f>
        <v/>
      </c>
      <c r="X1592" s="25" t="str">
        <f aca="false">IFERROR(T1592/K1592,"")</f>
        <v/>
      </c>
      <c r="Y1592" s="27" t="str">
        <f aca="false">IFERROR(O1592/K1592,"")</f>
        <v/>
      </c>
      <c r="Z1592" s="27" t="str">
        <f aca="false">IFERROR(P1592/O1592,"")</f>
        <v/>
      </c>
      <c r="AA1592" s="27" t="str">
        <f aca="false">IFERROR(Q1592/P1592,"")</f>
        <v/>
      </c>
      <c r="AB1592" s="25" t="str">
        <f aca="false">IFERROR(T1592/P1592,"")</f>
        <v/>
      </c>
      <c r="AC1592" s="25" t="str">
        <f aca="false">IFERROR(T1592/Q1592,"")</f>
        <v/>
      </c>
      <c r="AD1592" s="25" t="str">
        <f aca="false">IFERROR(R1592/Q1592,"")</f>
        <v/>
      </c>
      <c r="AE1592" s="28" t="str">
        <f aca="false">IFERROR(R1592/T1592,"")</f>
        <v/>
      </c>
      <c r="AF1592" s="29" t="str">
        <f aca="false">IF(A1592="","",IF(OR(O1592&gt;K1592,P1592&gt;O1592,Q1592&gt;P1592,K1592&gt;J1592),"CHECK","OK"))</f>
        <v/>
      </c>
    </row>
    <row r="1593" customFormat="false" ht="15" hidden="false" customHeight="false" outlineLevel="0" collapsed="false">
      <c r="A1593" s="21"/>
      <c r="B1593" s="4"/>
      <c r="C1593" s="4"/>
      <c r="D1593" s="4"/>
      <c r="E1593" s="16"/>
      <c r="F1593" s="16"/>
      <c r="G1593" s="14"/>
      <c r="H1593" s="14"/>
      <c r="I1593" s="14"/>
      <c r="J1593" s="14"/>
      <c r="K1593" s="14"/>
      <c r="L1593" s="14"/>
      <c r="M1593" s="14"/>
      <c r="N1593" s="14"/>
      <c r="O1593" s="14"/>
      <c r="P1593" s="14"/>
      <c r="Q1593" s="14"/>
      <c r="R1593" s="16"/>
      <c r="S1593" s="24"/>
      <c r="T1593" s="25" t="str">
        <f aca="false">IF(A1593="","",E1593+F1593)</f>
        <v/>
      </c>
      <c r="U1593" s="26" t="str">
        <f aca="false">IFERROR(H1593/G1593,"")</f>
        <v/>
      </c>
      <c r="V1593" s="27" t="str">
        <f aca="false">IFERROR(J1593/I1593,"")</f>
        <v/>
      </c>
      <c r="W1593" s="27" t="str">
        <f aca="false">IFERROR(K1593/J1593,"")</f>
        <v/>
      </c>
      <c r="X1593" s="25" t="str">
        <f aca="false">IFERROR(T1593/K1593,"")</f>
        <v/>
      </c>
      <c r="Y1593" s="27" t="str">
        <f aca="false">IFERROR(O1593/K1593,"")</f>
        <v/>
      </c>
      <c r="Z1593" s="27" t="str">
        <f aca="false">IFERROR(P1593/O1593,"")</f>
        <v/>
      </c>
      <c r="AA1593" s="27" t="str">
        <f aca="false">IFERROR(Q1593/P1593,"")</f>
        <v/>
      </c>
      <c r="AB1593" s="25" t="str">
        <f aca="false">IFERROR(T1593/P1593,"")</f>
        <v/>
      </c>
      <c r="AC1593" s="25" t="str">
        <f aca="false">IFERROR(T1593/Q1593,"")</f>
        <v/>
      </c>
      <c r="AD1593" s="25" t="str">
        <f aca="false">IFERROR(R1593/Q1593,"")</f>
        <v/>
      </c>
      <c r="AE1593" s="28" t="str">
        <f aca="false">IFERROR(R1593/T1593,"")</f>
        <v/>
      </c>
      <c r="AF1593" s="29" t="str">
        <f aca="false">IF(A1593="","",IF(OR(O1593&gt;K1593,P1593&gt;O1593,Q1593&gt;P1593,K1593&gt;J1593),"CHECK","OK"))</f>
        <v/>
      </c>
    </row>
    <row r="1594" customFormat="false" ht="15" hidden="false" customHeight="false" outlineLevel="0" collapsed="false">
      <c r="A1594" s="21"/>
      <c r="B1594" s="4"/>
      <c r="C1594" s="4"/>
      <c r="D1594" s="4"/>
      <c r="E1594" s="16"/>
      <c r="F1594" s="16"/>
      <c r="G1594" s="14"/>
      <c r="H1594" s="14"/>
      <c r="I1594" s="14"/>
      <c r="J1594" s="14"/>
      <c r="K1594" s="14"/>
      <c r="L1594" s="14"/>
      <c r="M1594" s="14"/>
      <c r="N1594" s="14"/>
      <c r="O1594" s="14"/>
      <c r="P1594" s="14"/>
      <c r="Q1594" s="14"/>
      <c r="R1594" s="16"/>
      <c r="S1594" s="24"/>
      <c r="T1594" s="25" t="str">
        <f aca="false">IF(A1594="","",E1594+F1594)</f>
        <v/>
      </c>
      <c r="U1594" s="26" t="str">
        <f aca="false">IFERROR(H1594/G1594,"")</f>
        <v/>
      </c>
      <c r="V1594" s="27" t="str">
        <f aca="false">IFERROR(J1594/I1594,"")</f>
        <v/>
      </c>
      <c r="W1594" s="27" t="str">
        <f aca="false">IFERROR(K1594/J1594,"")</f>
        <v/>
      </c>
      <c r="X1594" s="25" t="str">
        <f aca="false">IFERROR(T1594/K1594,"")</f>
        <v/>
      </c>
      <c r="Y1594" s="27" t="str">
        <f aca="false">IFERROR(O1594/K1594,"")</f>
        <v/>
      </c>
      <c r="Z1594" s="27" t="str">
        <f aca="false">IFERROR(P1594/O1594,"")</f>
        <v/>
      </c>
      <c r="AA1594" s="27" t="str">
        <f aca="false">IFERROR(Q1594/P1594,"")</f>
        <v/>
      </c>
      <c r="AB1594" s="25" t="str">
        <f aca="false">IFERROR(T1594/P1594,"")</f>
        <v/>
      </c>
      <c r="AC1594" s="25" t="str">
        <f aca="false">IFERROR(T1594/Q1594,"")</f>
        <v/>
      </c>
      <c r="AD1594" s="25" t="str">
        <f aca="false">IFERROR(R1594/Q1594,"")</f>
        <v/>
      </c>
      <c r="AE1594" s="28" t="str">
        <f aca="false">IFERROR(R1594/T1594,"")</f>
        <v/>
      </c>
      <c r="AF1594" s="29" t="str">
        <f aca="false">IF(A1594="","",IF(OR(O1594&gt;K1594,P1594&gt;O1594,Q1594&gt;P1594,K1594&gt;J1594),"CHECK","OK"))</f>
        <v/>
      </c>
    </row>
    <row r="1595" customFormat="false" ht="15" hidden="false" customHeight="false" outlineLevel="0" collapsed="false">
      <c r="A1595" s="21"/>
      <c r="B1595" s="4"/>
      <c r="C1595" s="4"/>
      <c r="D1595" s="4"/>
      <c r="E1595" s="16"/>
      <c r="F1595" s="16"/>
      <c r="G1595" s="14"/>
      <c r="H1595" s="14"/>
      <c r="I1595" s="14"/>
      <c r="J1595" s="14"/>
      <c r="K1595" s="14"/>
      <c r="L1595" s="14"/>
      <c r="M1595" s="14"/>
      <c r="N1595" s="14"/>
      <c r="O1595" s="14"/>
      <c r="P1595" s="14"/>
      <c r="Q1595" s="14"/>
      <c r="R1595" s="16"/>
      <c r="S1595" s="24"/>
      <c r="T1595" s="25" t="str">
        <f aca="false">IF(A1595="","",E1595+F1595)</f>
        <v/>
      </c>
      <c r="U1595" s="26" t="str">
        <f aca="false">IFERROR(H1595/G1595,"")</f>
        <v/>
      </c>
      <c r="V1595" s="27" t="str">
        <f aca="false">IFERROR(J1595/I1595,"")</f>
        <v/>
      </c>
      <c r="W1595" s="27" t="str">
        <f aca="false">IFERROR(K1595/J1595,"")</f>
        <v/>
      </c>
      <c r="X1595" s="25" t="str">
        <f aca="false">IFERROR(T1595/K1595,"")</f>
        <v/>
      </c>
      <c r="Y1595" s="27" t="str">
        <f aca="false">IFERROR(O1595/K1595,"")</f>
        <v/>
      </c>
      <c r="Z1595" s="27" t="str">
        <f aca="false">IFERROR(P1595/O1595,"")</f>
        <v/>
      </c>
      <c r="AA1595" s="27" t="str">
        <f aca="false">IFERROR(Q1595/P1595,"")</f>
        <v/>
      </c>
      <c r="AB1595" s="25" t="str">
        <f aca="false">IFERROR(T1595/P1595,"")</f>
        <v/>
      </c>
      <c r="AC1595" s="25" t="str">
        <f aca="false">IFERROR(T1595/Q1595,"")</f>
        <v/>
      </c>
      <c r="AD1595" s="25" t="str">
        <f aca="false">IFERROR(R1595/Q1595,"")</f>
        <v/>
      </c>
      <c r="AE1595" s="28" t="str">
        <f aca="false">IFERROR(R1595/T1595,"")</f>
        <v/>
      </c>
      <c r="AF1595" s="29" t="str">
        <f aca="false">IF(A1595="","",IF(OR(O1595&gt;K1595,P1595&gt;O1595,Q1595&gt;P1595,K1595&gt;J1595),"CHECK","OK"))</f>
        <v/>
      </c>
    </row>
    <row r="1596" customFormat="false" ht="15" hidden="false" customHeight="false" outlineLevel="0" collapsed="false">
      <c r="A1596" s="21"/>
      <c r="B1596" s="4"/>
      <c r="C1596" s="4"/>
      <c r="D1596" s="4"/>
      <c r="E1596" s="16"/>
      <c r="F1596" s="16"/>
      <c r="G1596" s="14"/>
      <c r="H1596" s="14"/>
      <c r="I1596" s="14"/>
      <c r="J1596" s="14"/>
      <c r="K1596" s="14"/>
      <c r="L1596" s="14"/>
      <c r="M1596" s="14"/>
      <c r="N1596" s="14"/>
      <c r="O1596" s="14"/>
      <c r="P1596" s="14"/>
      <c r="Q1596" s="14"/>
      <c r="R1596" s="16"/>
      <c r="S1596" s="24"/>
      <c r="T1596" s="25" t="str">
        <f aca="false">IF(A1596="","",E1596+F1596)</f>
        <v/>
      </c>
      <c r="U1596" s="26" t="str">
        <f aca="false">IFERROR(H1596/G1596,"")</f>
        <v/>
      </c>
      <c r="V1596" s="27" t="str">
        <f aca="false">IFERROR(J1596/I1596,"")</f>
        <v/>
      </c>
      <c r="W1596" s="27" t="str">
        <f aca="false">IFERROR(K1596/J1596,"")</f>
        <v/>
      </c>
      <c r="X1596" s="25" t="str">
        <f aca="false">IFERROR(T1596/K1596,"")</f>
        <v/>
      </c>
      <c r="Y1596" s="27" t="str">
        <f aca="false">IFERROR(O1596/K1596,"")</f>
        <v/>
      </c>
      <c r="Z1596" s="27" t="str">
        <f aca="false">IFERROR(P1596/O1596,"")</f>
        <v/>
      </c>
      <c r="AA1596" s="27" t="str">
        <f aca="false">IFERROR(Q1596/P1596,"")</f>
        <v/>
      </c>
      <c r="AB1596" s="25" t="str">
        <f aca="false">IFERROR(T1596/P1596,"")</f>
        <v/>
      </c>
      <c r="AC1596" s="25" t="str">
        <f aca="false">IFERROR(T1596/Q1596,"")</f>
        <v/>
      </c>
      <c r="AD1596" s="25" t="str">
        <f aca="false">IFERROR(R1596/Q1596,"")</f>
        <v/>
      </c>
      <c r="AE1596" s="28" t="str">
        <f aca="false">IFERROR(R1596/T1596,"")</f>
        <v/>
      </c>
      <c r="AF1596" s="29" t="str">
        <f aca="false">IF(A1596="","",IF(OR(O1596&gt;K1596,P1596&gt;O1596,Q1596&gt;P1596,K1596&gt;J1596),"CHECK","OK"))</f>
        <v/>
      </c>
    </row>
    <row r="1597" customFormat="false" ht="15" hidden="false" customHeight="false" outlineLevel="0" collapsed="false">
      <c r="A1597" s="21"/>
      <c r="B1597" s="4"/>
      <c r="C1597" s="4"/>
      <c r="D1597" s="4"/>
      <c r="E1597" s="16"/>
      <c r="F1597" s="16"/>
      <c r="G1597" s="14"/>
      <c r="H1597" s="14"/>
      <c r="I1597" s="14"/>
      <c r="J1597" s="14"/>
      <c r="K1597" s="14"/>
      <c r="L1597" s="14"/>
      <c r="M1597" s="14"/>
      <c r="N1597" s="14"/>
      <c r="O1597" s="14"/>
      <c r="P1597" s="14"/>
      <c r="Q1597" s="14"/>
      <c r="R1597" s="16"/>
      <c r="S1597" s="24"/>
      <c r="T1597" s="25" t="str">
        <f aca="false">IF(A1597="","",E1597+F1597)</f>
        <v/>
      </c>
      <c r="U1597" s="26" t="str">
        <f aca="false">IFERROR(H1597/G1597,"")</f>
        <v/>
      </c>
      <c r="V1597" s="27" t="str">
        <f aca="false">IFERROR(J1597/I1597,"")</f>
        <v/>
      </c>
      <c r="W1597" s="27" t="str">
        <f aca="false">IFERROR(K1597/J1597,"")</f>
        <v/>
      </c>
      <c r="X1597" s="25" t="str">
        <f aca="false">IFERROR(T1597/K1597,"")</f>
        <v/>
      </c>
      <c r="Y1597" s="27" t="str">
        <f aca="false">IFERROR(O1597/K1597,"")</f>
        <v/>
      </c>
      <c r="Z1597" s="27" t="str">
        <f aca="false">IFERROR(P1597/O1597,"")</f>
        <v/>
      </c>
      <c r="AA1597" s="27" t="str">
        <f aca="false">IFERROR(Q1597/P1597,"")</f>
        <v/>
      </c>
      <c r="AB1597" s="25" t="str">
        <f aca="false">IFERROR(T1597/P1597,"")</f>
        <v/>
      </c>
      <c r="AC1597" s="25" t="str">
        <f aca="false">IFERROR(T1597/Q1597,"")</f>
        <v/>
      </c>
      <c r="AD1597" s="25" t="str">
        <f aca="false">IFERROR(R1597/Q1597,"")</f>
        <v/>
      </c>
      <c r="AE1597" s="28" t="str">
        <f aca="false">IFERROR(R1597/T1597,"")</f>
        <v/>
      </c>
      <c r="AF1597" s="29" t="str">
        <f aca="false">IF(A1597="","",IF(OR(O1597&gt;K1597,P1597&gt;O1597,Q1597&gt;P1597,K1597&gt;J1597),"CHECK","OK"))</f>
        <v/>
      </c>
    </row>
    <row r="1598" customFormat="false" ht="15" hidden="false" customHeight="false" outlineLevel="0" collapsed="false">
      <c r="A1598" s="21"/>
      <c r="B1598" s="4"/>
      <c r="C1598" s="4"/>
      <c r="D1598" s="4"/>
      <c r="E1598" s="16"/>
      <c r="F1598" s="16"/>
      <c r="G1598" s="14"/>
      <c r="H1598" s="14"/>
      <c r="I1598" s="14"/>
      <c r="J1598" s="14"/>
      <c r="K1598" s="14"/>
      <c r="L1598" s="14"/>
      <c r="M1598" s="14"/>
      <c r="N1598" s="14"/>
      <c r="O1598" s="14"/>
      <c r="P1598" s="14"/>
      <c r="Q1598" s="14"/>
      <c r="R1598" s="16"/>
      <c r="S1598" s="24"/>
      <c r="T1598" s="25" t="str">
        <f aca="false">IF(A1598="","",E1598+F1598)</f>
        <v/>
      </c>
      <c r="U1598" s="26" t="str">
        <f aca="false">IFERROR(H1598/G1598,"")</f>
        <v/>
      </c>
      <c r="V1598" s="27" t="str">
        <f aca="false">IFERROR(J1598/I1598,"")</f>
        <v/>
      </c>
      <c r="W1598" s="27" t="str">
        <f aca="false">IFERROR(K1598/J1598,"")</f>
        <v/>
      </c>
      <c r="X1598" s="25" t="str">
        <f aca="false">IFERROR(T1598/K1598,"")</f>
        <v/>
      </c>
      <c r="Y1598" s="27" t="str">
        <f aca="false">IFERROR(O1598/K1598,"")</f>
        <v/>
      </c>
      <c r="Z1598" s="27" t="str">
        <f aca="false">IFERROR(P1598/O1598,"")</f>
        <v/>
      </c>
      <c r="AA1598" s="27" t="str">
        <f aca="false">IFERROR(Q1598/P1598,"")</f>
        <v/>
      </c>
      <c r="AB1598" s="25" t="str">
        <f aca="false">IFERROR(T1598/P1598,"")</f>
        <v/>
      </c>
      <c r="AC1598" s="25" t="str">
        <f aca="false">IFERROR(T1598/Q1598,"")</f>
        <v/>
      </c>
      <c r="AD1598" s="25" t="str">
        <f aca="false">IFERROR(R1598/Q1598,"")</f>
        <v/>
      </c>
      <c r="AE1598" s="28" t="str">
        <f aca="false">IFERROR(R1598/T1598,"")</f>
        <v/>
      </c>
      <c r="AF1598" s="29" t="str">
        <f aca="false">IF(A1598="","",IF(OR(O1598&gt;K1598,P1598&gt;O1598,Q1598&gt;P1598,K1598&gt;J1598),"CHECK","OK"))</f>
        <v/>
      </c>
    </row>
    <row r="1599" customFormat="false" ht="15" hidden="false" customHeight="false" outlineLevel="0" collapsed="false">
      <c r="A1599" s="21"/>
      <c r="B1599" s="4"/>
      <c r="C1599" s="4"/>
      <c r="D1599" s="4"/>
      <c r="E1599" s="16"/>
      <c r="F1599" s="16"/>
      <c r="G1599" s="14"/>
      <c r="H1599" s="14"/>
      <c r="I1599" s="14"/>
      <c r="J1599" s="14"/>
      <c r="K1599" s="14"/>
      <c r="L1599" s="14"/>
      <c r="M1599" s="14"/>
      <c r="N1599" s="14"/>
      <c r="O1599" s="14"/>
      <c r="P1599" s="14"/>
      <c r="Q1599" s="14"/>
      <c r="R1599" s="16"/>
      <c r="S1599" s="24"/>
      <c r="T1599" s="25" t="str">
        <f aca="false">IF(A1599="","",E1599+F1599)</f>
        <v/>
      </c>
      <c r="U1599" s="26" t="str">
        <f aca="false">IFERROR(H1599/G1599,"")</f>
        <v/>
      </c>
      <c r="V1599" s="27" t="str">
        <f aca="false">IFERROR(J1599/I1599,"")</f>
        <v/>
      </c>
      <c r="W1599" s="27" t="str">
        <f aca="false">IFERROR(K1599/J1599,"")</f>
        <v/>
      </c>
      <c r="X1599" s="25" t="str">
        <f aca="false">IFERROR(T1599/K1599,"")</f>
        <v/>
      </c>
      <c r="Y1599" s="27" t="str">
        <f aca="false">IFERROR(O1599/K1599,"")</f>
        <v/>
      </c>
      <c r="Z1599" s="27" t="str">
        <f aca="false">IFERROR(P1599/O1599,"")</f>
        <v/>
      </c>
      <c r="AA1599" s="27" t="str">
        <f aca="false">IFERROR(Q1599/P1599,"")</f>
        <v/>
      </c>
      <c r="AB1599" s="25" t="str">
        <f aca="false">IFERROR(T1599/P1599,"")</f>
        <v/>
      </c>
      <c r="AC1599" s="25" t="str">
        <f aca="false">IFERROR(T1599/Q1599,"")</f>
        <v/>
      </c>
      <c r="AD1599" s="25" t="str">
        <f aca="false">IFERROR(R1599/Q1599,"")</f>
        <v/>
      </c>
      <c r="AE1599" s="28" t="str">
        <f aca="false">IFERROR(R1599/T1599,"")</f>
        <v/>
      </c>
      <c r="AF1599" s="29" t="str">
        <f aca="false">IF(A1599="","",IF(OR(O1599&gt;K1599,P1599&gt;O1599,Q1599&gt;P1599,K1599&gt;J1599),"CHECK","OK"))</f>
        <v/>
      </c>
    </row>
    <row r="1600" customFormat="false" ht="15" hidden="false" customHeight="false" outlineLevel="0" collapsed="false">
      <c r="A1600" s="21"/>
      <c r="B1600" s="4"/>
      <c r="C1600" s="4"/>
      <c r="D1600" s="4"/>
      <c r="E1600" s="16"/>
      <c r="F1600" s="16"/>
      <c r="G1600" s="14"/>
      <c r="H1600" s="14"/>
      <c r="I1600" s="14"/>
      <c r="J1600" s="14"/>
      <c r="K1600" s="14"/>
      <c r="L1600" s="14"/>
      <c r="M1600" s="14"/>
      <c r="N1600" s="14"/>
      <c r="O1600" s="14"/>
      <c r="P1600" s="14"/>
      <c r="Q1600" s="14"/>
      <c r="R1600" s="16"/>
      <c r="S1600" s="24"/>
      <c r="T1600" s="25" t="str">
        <f aca="false">IF(A1600="","",E1600+F1600)</f>
        <v/>
      </c>
      <c r="U1600" s="26" t="str">
        <f aca="false">IFERROR(H1600/G1600,"")</f>
        <v/>
      </c>
      <c r="V1600" s="27" t="str">
        <f aca="false">IFERROR(J1600/I1600,"")</f>
        <v/>
      </c>
      <c r="W1600" s="27" t="str">
        <f aca="false">IFERROR(K1600/J1600,"")</f>
        <v/>
      </c>
      <c r="X1600" s="25" t="str">
        <f aca="false">IFERROR(T1600/K1600,"")</f>
        <v/>
      </c>
      <c r="Y1600" s="27" t="str">
        <f aca="false">IFERROR(O1600/K1600,"")</f>
        <v/>
      </c>
      <c r="Z1600" s="27" t="str">
        <f aca="false">IFERROR(P1600/O1600,"")</f>
        <v/>
      </c>
      <c r="AA1600" s="27" t="str">
        <f aca="false">IFERROR(Q1600/P1600,"")</f>
        <v/>
      </c>
      <c r="AB1600" s="25" t="str">
        <f aca="false">IFERROR(T1600/P1600,"")</f>
        <v/>
      </c>
      <c r="AC1600" s="25" t="str">
        <f aca="false">IFERROR(T1600/Q1600,"")</f>
        <v/>
      </c>
      <c r="AD1600" s="25" t="str">
        <f aca="false">IFERROR(R1600/Q1600,"")</f>
        <v/>
      </c>
      <c r="AE1600" s="28" t="str">
        <f aca="false">IFERROR(R1600/T1600,"")</f>
        <v/>
      </c>
      <c r="AF1600" s="29" t="str">
        <f aca="false">IF(A1600="","",IF(OR(O1600&gt;K1600,P1600&gt;O1600,Q1600&gt;P1600,K1600&gt;J1600),"CHECK","OK"))</f>
        <v/>
      </c>
    </row>
    <row r="1601" customFormat="false" ht="15" hidden="false" customHeight="false" outlineLevel="0" collapsed="false">
      <c r="A1601" s="21"/>
      <c r="B1601" s="4"/>
      <c r="C1601" s="4"/>
      <c r="D1601" s="4"/>
      <c r="E1601" s="16"/>
      <c r="F1601" s="16"/>
      <c r="G1601" s="14"/>
      <c r="H1601" s="14"/>
      <c r="I1601" s="14"/>
      <c r="J1601" s="14"/>
      <c r="K1601" s="14"/>
      <c r="L1601" s="14"/>
      <c r="M1601" s="14"/>
      <c r="N1601" s="14"/>
      <c r="O1601" s="14"/>
      <c r="P1601" s="14"/>
      <c r="Q1601" s="14"/>
      <c r="R1601" s="16"/>
      <c r="S1601" s="24"/>
      <c r="T1601" s="25" t="str">
        <f aca="false">IF(A1601="","",E1601+F1601)</f>
        <v/>
      </c>
      <c r="U1601" s="26" t="str">
        <f aca="false">IFERROR(H1601/G1601,"")</f>
        <v/>
      </c>
      <c r="V1601" s="27" t="str">
        <f aca="false">IFERROR(J1601/I1601,"")</f>
        <v/>
      </c>
      <c r="W1601" s="27" t="str">
        <f aca="false">IFERROR(K1601/J1601,"")</f>
        <v/>
      </c>
      <c r="X1601" s="25" t="str">
        <f aca="false">IFERROR(T1601/K1601,"")</f>
        <v/>
      </c>
      <c r="Y1601" s="27" t="str">
        <f aca="false">IFERROR(O1601/K1601,"")</f>
        <v/>
      </c>
      <c r="Z1601" s="27" t="str">
        <f aca="false">IFERROR(P1601/O1601,"")</f>
        <v/>
      </c>
      <c r="AA1601" s="27" t="str">
        <f aca="false">IFERROR(Q1601/P1601,"")</f>
        <v/>
      </c>
      <c r="AB1601" s="25" t="str">
        <f aca="false">IFERROR(T1601/P1601,"")</f>
        <v/>
      </c>
      <c r="AC1601" s="25" t="str">
        <f aca="false">IFERROR(T1601/Q1601,"")</f>
        <v/>
      </c>
      <c r="AD1601" s="25" t="str">
        <f aca="false">IFERROR(R1601/Q1601,"")</f>
        <v/>
      </c>
      <c r="AE1601" s="28" t="str">
        <f aca="false">IFERROR(R1601/T1601,"")</f>
        <v/>
      </c>
      <c r="AF1601" s="29" t="str">
        <f aca="false">IF(A1601="","",IF(OR(O1601&gt;K1601,P1601&gt;O1601,Q1601&gt;P1601,K1601&gt;J1601),"CHECK","OK"))</f>
        <v/>
      </c>
    </row>
    <row r="1602" customFormat="false" ht="15" hidden="false" customHeight="false" outlineLevel="0" collapsed="false">
      <c r="A1602" s="21"/>
      <c r="B1602" s="4"/>
      <c r="C1602" s="4"/>
      <c r="D1602" s="4"/>
      <c r="E1602" s="16"/>
      <c r="F1602" s="16"/>
      <c r="G1602" s="14"/>
      <c r="H1602" s="14"/>
      <c r="I1602" s="14"/>
      <c r="J1602" s="14"/>
      <c r="K1602" s="14"/>
      <c r="L1602" s="14"/>
      <c r="M1602" s="14"/>
      <c r="N1602" s="14"/>
      <c r="O1602" s="14"/>
      <c r="P1602" s="14"/>
      <c r="Q1602" s="14"/>
      <c r="R1602" s="16"/>
      <c r="S1602" s="24"/>
      <c r="T1602" s="25" t="str">
        <f aca="false">IF(A1602="","",E1602+F1602)</f>
        <v/>
      </c>
      <c r="U1602" s="26" t="str">
        <f aca="false">IFERROR(H1602/G1602,"")</f>
        <v/>
      </c>
      <c r="V1602" s="27" t="str">
        <f aca="false">IFERROR(J1602/I1602,"")</f>
        <v/>
      </c>
      <c r="W1602" s="27" t="str">
        <f aca="false">IFERROR(K1602/J1602,"")</f>
        <v/>
      </c>
      <c r="X1602" s="25" t="str">
        <f aca="false">IFERROR(T1602/K1602,"")</f>
        <v/>
      </c>
      <c r="Y1602" s="27" t="str">
        <f aca="false">IFERROR(O1602/K1602,"")</f>
        <v/>
      </c>
      <c r="Z1602" s="27" t="str">
        <f aca="false">IFERROR(P1602/O1602,"")</f>
        <v/>
      </c>
      <c r="AA1602" s="27" t="str">
        <f aca="false">IFERROR(Q1602/P1602,"")</f>
        <v/>
      </c>
      <c r="AB1602" s="25" t="str">
        <f aca="false">IFERROR(T1602/P1602,"")</f>
        <v/>
      </c>
      <c r="AC1602" s="25" t="str">
        <f aca="false">IFERROR(T1602/Q1602,"")</f>
        <v/>
      </c>
      <c r="AD1602" s="25" t="str">
        <f aca="false">IFERROR(R1602/Q1602,"")</f>
        <v/>
      </c>
      <c r="AE1602" s="28" t="str">
        <f aca="false">IFERROR(R1602/T1602,"")</f>
        <v/>
      </c>
      <c r="AF1602" s="29" t="str">
        <f aca="false">IF(A1602="","",IF(OR(O1602&gt;K1602,P1602&gt;O1602,Q1602&gt;P1602,K1602&gt;J1602),"CHECK","OK"))</f>
        <v/>
      </c>
    </row>
    <row r="1603" customFormat="false" ht="15" hidden="false" customHeight="false" outlineLevel="0" collapsed="false">
      <c r="A1603" s="21"/>
      <c r="B1603" s="4"/>
      <c r="C1603" s="4"/>
      <c r="D1603" s="4"/>
      <c r="E1603" s="16"/>
      <c r="F1603" s="16"/>
      <c r="G1603" s="14"/>
      <c r="H1603" s="14"/>
      <c r="I1603" s="14"/>
      <c r="J1603" s="14"/>
      <c r="K1603" s="14"/>
      <c r="L1603" s="14"/>
      <c r="M1603" s="14"/>
      <c r="N1603" s="14"/>
      <c r="O1603" s="14"/>
      <c r="P1603" s="14"/>
      <c r="Q1603" s="14"/>
      <c r="R1603" s="16"/>
      <c r="S1603" s="24"/>
      <c r="T1603" s="25" t="str">
        <f aca="false">IF(A1603="","",E1603+F1603)</f>
        <v/>
      </c>
      <c r="U1603" s="26" t="str">
        <f aca="false">IFERROR(H1603/G1603,"")</f>
        <v/>
      </c>
      <c r="V1603" s="27" t="str">
        <f aca="false">IFERROR(J1603/I1603,"")</f>
        <v/>
      </c>
      <c r="W1603" s="27" t="str">
        <f aca="false">IFERROR(K1603/J1603,"")</f>
        <v/>
      </c>
      <c r="X1603" s="25" t="str">
        <f aca="false">IFERROR(T1603/K1603,"")</f>
        <v/>
      </c>
      <c r="Y1603" s="27" t="str">
        <f aca="false">IFERROR(O1603/K1603,"")</f>
        <v/>
      </c>
      <c r="Z1603" s="27" t="str">
        <f aca="false">IFERROR(P1603/O1603,"")</f>
        <v/>
      </c>
      <c r="AA1603" s="27" t="str">
        <f aca="false">IFERROR(Q1603/P1603,"")</f>
        <v/>
      </c>
      <c r="AB1603" s="25" t="str">
        <f aca="false">IFERROR(T1603/P1603,"")</f>
        <v/>
      </c>
      <c r="AC1603" s="25" t="str">
        <f aca="false">IFERROR(T1603/Q1603,"")</f>
        <v/>
      </c>
      <c r="AD1603" s="25" t="str">
        <f aca="false">IFERROR(R1603/Q1603,"")</f>
        <v/>
      </c>
      <c r="AE1603" s="28" t="str">
        <f aca="false">IFERROR(R1603/T1603,"")</f>
        <v/>
      </c>
      <c r="AF1603" s="29" t="str">
        <f aca="false">IF(A1603="","",IF(OR(O1603&gt;K1603,P1603&gt;O1603,Q1603&gt;P1603,K1603&gt;J1603),"CHECK","OK"))</f>
        <v/>
      </c>
    </row>
    <row r="1604" customFormat="false" ht="15" hidden="false" customHeight="false" outlineLevel="0" collapsed="false">
      <c r="A1604" s="21"/>
      <c r="B1604" s="4"/>
      <c r="C1604" s="4"/>
      <c r="D1604" s="4"/>
      <c r="E1604" s="16"/>
      <c r="F1604" s="16"/>
      <c r="G1604" s="14"/>
      <c r="H1604" s="14"/>
      <c r="I1604" s="14"/>
      <c r="J1604" s="14"/>
      <c r="K1604" s="14"/>
      <c r="L1604" s="14"/>
      <c r="M1604" s="14"/>
      <c r="N1604" s="14"/>
      <c r="O1604" s="14"/>
      <c r="P1604" s="14"/>
      <c r="Q1604" s="14"/>
      <c r="R1604" s="16"/>
      <c r="S1604" s="24"/>
      <c r="T1604" s="25" t="str">
        <f aca="false">IF(A1604="","",E1604+F1604)</f>
        <v/>
      </c>
      <c r="U1604" s="26" t="str">
        <f aca="false">IFERROR(H1604/G1604,"")</f>
        <v/>
      </c>
      <c r="V1604" s="27" t="str">
        <f aca="false">IFERROR(J1604/I1604,"")</f>
        <v/>
      </c>
      <c r="W1604" s="27" t="str">
        <f aca="false">IFERROR(K1604/J1604,"")</f>
        <v/>
      </c>
      <c r="X1604" s="25" t="str">
        <f aca="false">IFERROR(T1604/K1604,"")</f>
        <v/>
      </c>
      <c r="Y1604" s="27" t="str">
        <f aca="false">IFERROR(O1604/K1604,"")</f>
        <v/>
      </c>
      <c r="Z1604" s="27" t="str">
        <f aca="false">IFERROR(P1604/O1604,"")</f>
        <v/>
      </c>
      <c r="AA1604" s="27" t="str">
        <f aca="false">IFERROR(Q1604/P1604,"")</f>
        <v/>
      </c>
      <c r="AB1604" s="25" t="str">
        <f aca="false">IFERROR(T1604/P1604,"")</f>
        <v/>
      </c>
      <c r="AC1604" s="25" t="str">
        <f aca="false">IFERROR(T1604/Q1604,"")</f>
        <v/>
      </c>
      <c r="AD1604" s="25" t="str">
        <f aca="false">IFERROR(R1604/Q1604,"")</f>
        <v/>
      </c>
      <c r="AE1604" s="28" t="str">
        <f aca="false">IFERROR(R1604/T1604,"")</f>
        <v/>
      </c>
      <c r="AF1604" s="29" t="str">
        <f aca="false">IF(A1604="","",IF(OR(O1604&gt;K1604,P1604&gt;O1604,Q1604&gt;P1604,K1604&gt;J1604),"CHECK","OK"))</f>
        <v/>
      </c>
    </row>
    <row r="1605" customFormat="false" ht="15" hidden="false" customHeight="false" outlineLevel="0" collapsed="false">
      <c r="A1605" s="21"/>
      <c r="B1605" s="4"/>
      <c r="C1605" s="4"/>
      <c r="D1605" s="4"/>
      <c r="E1605" s="16"/>
      <c r="F1605" s="16"/>
      <c r="G1605" s="14"/>
      <c r="H1605" s="14"/>
      <c r="I1605" s="14"/>
      <c r="J1605" s="14"/>
      <c r="K1605" s="14"/>
      <c r="L1605" s="14"/>
      <c r="M1605" s="14"/>
      <c r="N1605" s="14"/>
      <c r="O1605" s="14"/>
      <c r="P1605" s="14"/>
      <c r="Q1605" s="14"/>
      <c r="R1605" s="16"/>
      <c r="S1605" s="24"/>
      <c r="T1605" s="25" t="str">
        <f aca="false">IF(A1605="","",E1605+F1605)</f>
        <v/>
      </c>
      <c r="U1605" s="26" t="str">
        <f aca="false">IFERROR(H1605/G1605,"")</f>
        <v/>
      </c>
      <c r="V1605" s="27" t="str">
        <f aca="false">IFERROR(J1605/I1605,"")</f>
        <v/>
      </c>
      <c r="W1605" s="27" t="str">
        <f aca="false">IFERROR(K1605/J1605,"")</f>
        <v/>
      </c>
      <c r="X1605" s="25" t="str">
        <f aca="false">IFERROR(T1605/K1605,"")</f>
        <v/>
      </c>
      <c r="Y1605" s="27" t="str">
        <f aca="false">IFERROR(O1605/K1605,"")</f>
        <v/>
      </c>
      <c r="Z1605" s="27" t="str">
        <f aca="false">IFERROR(P1605/O1605,"")</f>
        <v/>
      </c>
      <c r="AA1605" s="27" t="str">
        <f aca="false">IFERROR(Q1605/P1605,"")</f>
        <v/>
      </c>
      <c r="AB1605" s="25" t="str">
        <f aca="false">IFERROR(T1605/P1605,"")</f>
        <v/>
      </c>
      <c r="AC1605" s="25" t="str">
        <f aca="false">IFERROR(T1605/Q1605,"")</f>
        <v/>
      </c>
      <c r="AD1605" s="25" t="str">
        <f aca="false">IFERROR(R1605/Q1605,"")</f>
        <v/>
      </c>
      <c r="AE1605" s="28" t="str">
        <f aca="false">IFERROR(R1605/T1605,"")</f>
        <v/>
      </c>
      <c r="AF1605" s="29" t="str">
        <f aca="false">IF(A1605="","",IF(OR(O1605&gt;K1605,P1605&gt;O1605,Q1605&gt;P1605,K1605&gt;J1605),"CHECK","OK"))</f>
        <v/>
      </c>
    </row>
    <row r="1606" customFormat="false" ht="15" hidden="false" customHeight="false" outlineLevel="0" collapsed="false">
      <c r="A1606" s="21"/>
      <c r="B1606" s="4"/>
      <c r="C1606" s="4"/>
      <c r="D1606" s="4"/>
      <c r="E1606" s="16"/>
      <c r="F1606" s="16"/>
      <c r="G1606" s="14"/>
      <c r="H1606" s="14"/>
      <c r="I1606" s="14"/>
      <c r="J1606" s="14"/>
      <c r="K1606" s="14"/>
      <c r="L1606" s="14"/>
      <c r="M1606" s="14"/>
      <c r="N1606" s="14"/>
      <c r="O1606" s="14"/>
      <c r="P1606" s="14"/>
      <c r="Q1606" s="14"/>
      <c r="R1606" s="16"/>
      <c r="S1606" s="24"/>
      <c r="T1606" s="25" t="str">
        <f aca="false">IF(A1606="","",E1606+F1606)</f>
        <v/>
      </c>
      <c r="U1606" s="26" t="str">
        <f aca="false">IFERROR(H1606/G1606,"")</f>
        <v/>
      </c>
      <c r="V1606" s="27" t="str">
        <f aca="false">IFERROR(J1606/I1606,"")</f>
        <v/>
      </c>
      <c r="W1606" s="27" t="str">
        <f aca="false">IFERROR(K1606/J1606,"")</f>
        <v/>
      </c>
      <c r="X1606" s="25" t="str">
        <f aca="false">IFERROR(T1606/K1606,"")</f>
        <v/>
      </c>
      <c r="Y1606" s="27" t="str">
        <f aca="false">IFERROR(O1606/K1606,"")</f>
        <v/>
      </c>
      <c r="Z1606" s="27" t="str">
        <f aca="false">IFERROR(P1606/O1606,"")</f>
        <v/>
      </c>
      <c r="AA1606" s="27" t="str">
        <f aca="false">IFERROR(Q1606/P1606,"")</f>
        <v/>
      </c>
      <c r="AB1606" s="25" t="str">
        <f aca="false">IFERROR(T1606/P1606,"")</f>
        <v/>
      </c>
      <c r="AC1606" s="25" t="str">
        <f aca="false">IFERROR(T1606/Q1606,"")</f>
        <v/>
      </c>
      <c r="AD1606" s="25" t="str">
        <f aca="false">IFERROR(R1606/Q1606,"")</f>
        <v/>
      </c>
      <c r="AE1606" s="28" t="str">
        <f aca="false">IFERROR(R1606/T1606,"")</f>
        <v/>
      </c>
      <c r="AF1606" s="29" t="str">
        <f aca="false">IF(A1606="","",IF(OR(O1606&gt;K1606,P1606&gt;O1606,Q1606&gt;P1606,K1606&gt;J1606),"CHECK","OK"))</f>
        <v/>
      </c>
    </row>
    <row r="1607" customFormat="false" ht="15" hidden="false" customHeight="false" outlineLevel="0" collapsed="false">
      <c r="A1607" s="21"/>
      <c r="B1607" s="4"/>
      <c r="C1607" s="4"/>
      <c r="D1607" s="4"/>
      <c r="E1607" s="16"/>
      <c r="F1607" s="16"/>
      <c r="G1607" s="14"/>
      <c r="H1607" s="14"/>
      <c r="I1607" s="14"/>
      <c r="J1607" s="14"/>
      <c r="K1607" s="14"/>
      <c r="L1607" s="14"/>
      <c r="M1607" s="14"/>
      <c r="N1607" s="14"/>
      <c r="O1607" s="14"/>
      <c r="P1607" s="14"/>
      <c r="Q1607" s="14"/>
      <c r="R1607" s="16"/>
      <c r="S1607" s="24"/>
      <c r="T1607" s="25" t="str">
        <f aca="false">IF(A1607="","",E1607+F1607)</f>
        <v/>
      </c>
      <c r="U1607" s="26" t="str">
        <f aca="false">IFERROR(H1607/G1607,"")</f>
        <v/>
      </c>
      <c r="V1607" s="27" t="str">
        <f aca="false">IFERROR(J1607/I1607,"")</f>
        <v/>
      </c>
      <c r="W1607" s="27" t="str">
        <f aca="false">IFERROR(K1607/J1607,"")</f>
        <v/>
      </c>
      <c r="X1607" s="25" t="str">
        <f aca="false">IFERROR(T1607/K1607,"")</f>
        <v/>
      </c>
      <c r="Y1607" s="27" t="str">
        <f aca="false">IFERROR(O1607/K1607,"")</f>
        <v/>
      </c>
      <c r="Z1607" s="27" t="str">
        <f aca="false">IFERROR(P1607/O1607,"")</f>
        <v/>
      </c>
      <c r="AA1607" s="27" t="str">
        <f aca="false">IFERROR(Q1607/P1607,"")</f>
        <v/>
      </c>
      <c r="AB1607" s="25" t="str">
        <f aca="false">IFERROR(T1607/P1607,"")</f>
        <v/>
      </c>
      <c r="AC1607" s="25" t="str">
        <f aca="false">IFERROR(T1607/Q1607,"")</f>
        <v/>
      </c>
      <c r="AD1607" s="25" t="str">
        <f aca="false">IFERROR(R1607/Q1607,"")</f>
        <v/>
      </c>
      <c r="AE1607" s="28" t="str">
        <f aca="false">IFERROR(R1607/T1607,"")</f>
        <v/>
      </c>
      <c r="AF1607" s="29" t="str">
        <f aca="false">IF(A1607="","",IF(OR(O1607&gt;K1607,P1607&gt;O1607,Q1607&gt;P1607,K1607&gt;J1607),"CHECK","OK"))</f>
        <v/>
      </c>
    </row>
    <row r="1608" customFormat="false" ht="15" hidden="false" customHeight="false" outlineLevel="0" collapsed="false">
      <c r="A1608" s="21"/>
      <c r="B1608" s="4"/>
      <c r="C1608" s="4"/>
      <c r="D1608" s="4"/>
      <c r="E1608" s="16"/>
      <c r="F1608" s="16"/>
      <c r="G1608" s="14"/>
      <c r="H1608" s="14"/>
      <c r="I1608" s="14"/>
      <c r="J1608" s="14"/>
      <c r="K1608" s="14"/>
      <c r="L1608" s="14"/>
      <c r="M1608" s="14"/>
      <c r="N1608" s="14"/>
      <c r="O1608" s="14"/>
      <c r="P1608" s="14"/>
      <c r="Q1608" s="14"/>
      <c r="R1608" s="16"/>
      <c r="S1608" s="24"/>
      <c r="T1608" s="25" t="str">
        <f aca="false">IF(A1608="","",E1608+F1608)</f>
        <v/>
      </c>
      <c r="U1608" s="26" t="str">
        <f aca="false">IFERROR(H1608/G1608,"")</f>
        <v/>
      </c>
      <c r="V1608" s="27" t="str">
        <f aca="false">IFERROR(J1608/I1608,"")</f>
        <v/>
      </c>
      <c r="W1608" s="27" t="str">
        <f aca="false">IFERROR(K1608/J1608,"")</f>
        <v/>
      </c>
      <c r="X1608" s="25" t="str">
        <f aca="false">IFERROR(T1608/K1608,"")</f>
        <v/>
      </c>
      <c r="Y1608" s="27" t="str">
        <f aca="false">IFERROR(O1608/K1608,"")</f>
        <v/>
      </c>
      <c r="Z1608" s="27" t="str">
        <f aca="false">IFERROR(P1608/O1608,"")</f>
        <v/>
      </c>
      <c r="AA1608" s="27" t="str">
        <f aca="false">IFERROR(Q1608/P1608,"")</f>
        <v/>
      </c>
      <c r="AB1608" s="25" t="str">
        <f aca="false">IFERROR(T1608/P1608,"")</f>
        <v/>
      </c>
      <c r="AC1608" s="25" t="str">
        <f aca="false">IFERROR(T1608/Q1608,"")</f>
        <v/>
      </c>
      <c r="AD1608" s="25" t="str">
        <f aca="false">IFERROR(R1608/Q1608,"")</f>
        <v/>
      </c>
      <c r="AE1608" s="28" t="str">
        <f aca="false">IFERROR(R1608/T1608,"")</f>
        <v/>
      </c>
      <c r="AF1608" s="29" t="str">
        <f aca="false">IF(A1608="","",IF(OR(O1608&gt;K1608,P1608&gt;O1608,Q1608&gt;P1608,K1608&gt;J1608),"CHECK","OK"))</f>
        <v/>
      </c>
    </row>
    <row r="1609" customFormat="false" ht="15" hidden="false" customHeight="false" outlineLevel="0" collapsed="false">
      <c r="A1609" s="21"/>
      <c r="B1609" s="4"/>
      <c r="C1609" s="4"/>
      <c r="D1609" s="4"/>
      <c r="E1609" s="16"/>
      <c r="F1609" s="16"/>
      <c r="G1609" s="14"/>
      <c r="H1609" s="14"/>
      <c r="I1609" s="14"/>
      <c r="J1609" s="14"/>
      <c r="K1609" s="14"/>
      <c r="L1609" s="14"/>
      <c r="M1609" s="14"/>
      <c r="N1609" s="14"/>
      <c r="O1609" s="14"/>
      <c r="P1609" s="14"/>
      <c r="Q1609" s="14"/>
      <c r="R1609" s="16"/>
      <c r="S1609" s="24"/>
      <c r="T1609" s="25" t="str">
        <f aca="false">IF(A1609="","",E1609+F1609)</f>
        <v/>
      </c>
      <c r="U1609" s="26" t="str">
        <f aca="false">IFERROR(H1609/G1609,"")</f>
        <v/>
      </c>
      <c r="V1609" s="27" t="str">
        <f aca="false">IFERROR(J1609/I1609,"")</f>
        <v/>
      </c>
      <c r="W1609" s="27" t="str">
        <f aca="false">IFERROR(K1609/J1609,"")</f>
        <v/>
      </c>
      <c r="X1609" s="25" t="str">
        <f aca="false">IFERROR(T1609/K1609,"")</f>
        <v/>
      </c>
      <c r="Y1609" s="27" t="str">
        <f aca="false">IFERROR(O1609/K1609,"")</f>
        <v/>
      </c>
      <c r="Z1609" s="27" t="str">
        <f aca="false">IFERROR(P1609/O1609,"")</f>
        <v/>
      </c>
      <c r="AA1609" s="27" t="str">
        <f aca="false">IFERROR(Q1609/P1609,"")</f>
        <v/>
      </c>
      <c r="AB1609" s="25" t="str">
        <f aca="false">IFERROR(T1609/P1609,"")</f>
        <v/>
      </c>
      <c r="AC1609" s="25" t="str">
        <f aca="false">IFERROR(T1609/Q1609,"")</f>
        <v/>
      </c>
      <c r="AD1609" s="25" t="str">
        <f aca="false">IFERROR(R1609/Q1609,"")</f>
        <v/>
      </c>
      <c r="AE1609" s="28" t="str">
        <f aca="false">IFERROR(R1609/T1609,"")</f>
        <v/>
      </c>
      <c r="AF1609" s="29" t="str">
        <f aca="false">IF(A1609="","",IF(OR(O1609&gt;K1609,P1609&gt;O1609,Q1609&gt;P1609,K1609&gt;J1609),"CHECK","OK"))</f>
        <v/>
      </c>
    </row>
    <row r="1610" customFormat="false" ht="15" hidden="false" customHeight="false" outlineLevel="0" collapsed="false">
      <c r="A1610" s="21"/>
      <c r="B1610" s="4"/>
      <c r="C1610" s="4"/>
      <c r="D1610" s="4"/>
      <c r="E1610" s="16"/>
      <c r="F1610" s="16"/>
      <c r="G1610" s="14"/>
      <c r="H1610" s="14"/>
      <c r="I1610" s="14"/>
      <c r="J1610" s="14"/>
      <c r="K1610" s="14"/>
      <c r="L1610" s="14"/>
      <c r="M1610" s="14"/>
      <c r="N1610" s="14"/>
      <c r="O1610" s="14"/>
      <c r="P1610" s="14"/>
      <c r="Q1610" s="14"/>
      <c r="R1610" s="16"/>
      <c r="S1610" s="24"/>
      <c r="T1610" s="25" t="str">
        <f aca="false">IF(A1610="","",E1610+F1610)</f>
        <v/>
      </c>
      <c r="U1610" s="26" t="str">
        <f aca="false">IFERROR(H1610/G1610,"")</f>
        <v/>
      </c>
      <c r="V1610" s="27" t="str">
        <f aca="false">IFERROR(J1610/I1610,"")</f>
        <v/>
      </c>
      <c r="W1610" s="27" t="str">
        <f aca="false">IFERROR(K1610/J1610,"")</f>
        <v/>
      </c>
      <c r="X1610" s="25" t="str">
        <f aca="false">IFERROR(T1610/K1610,"")</f>
        <v/>
      </c>
      <c r="Y1610" s="27" t="str">
        <f aca="false">IFERROR(O1610/K1610,"")</f>
        <v/>
      </c>
      <c r="Z1610" s="27" t="str">
        <f aca="false">IFERROR(P1610/O1610,"")</f>
        <v/>
      </c>
      <c r="AA1610" s="27" t="str">
        <f aca="false">IFERROR(Q1610/P1610,"")</f>
        <v/>
      </c>
      <c r="AB1610" s="25" t="str">
        <f aca="false">IFERROR(T1610/P1610,"")</f>
        <v/>
      </c>
      <c r="AC1610" s="25" t="str">
        <f aca="false">IFERROR(T1610/Q1610,"")</f>
        <v/>
      </c>
      <c r="AD1610" s="25" t="str">
        <f aca="false">IFERROR(R1610/Q1610,"")</f>
        <v/>
      </c>
      <c r="AE1610" s="28" t="str">
        <f aca="false">IFERROR(R1610/T1610,"")</f>
        <v/>
      </c>
      <c r="AF1610" s="29" t="str">
        <f aca="false">IF(A1610="","",IF(OR(O1610&gt;K1610,P1610&gt;O1610,Q1610&gt;P1610,K1610&gt;J1610),"CHECK","OK"))</f>
        <v/>
      </c>
    </row>
    <row r="1611" customFormat="false" ht="15" hidden="false" customHeight="false" outlineLevel="0" collapsed="false">
      <c r="A1611" s="21"/>
      <c r="B1611" s="4"/>
      <c r="C1611" s="4"/>
      <c r="D1611" s="4"/>
      <c r="E1611" s="16"/>
      <c r="F1611" s="16"/>
      <c r="G1611" s="14"/>
      <c r="H1611" s="14"/>
      <c r="I1611" s="14"/>
      <c r="J1611" s="14"/>
      <c r="K1611" s="14"/>
      <c r="L1611" s="14"/>
      <c r="M1611" s="14"/>
      <c r="N1611" s="14"/>
      <c r="O1611" s="14"/>
      <c r="P1611" s="14"/>
      <c r="Q1611" s="14"/>
      <c r="R1611" s="16"/>
      <c r="S1611" s="24"/>
      <c r="T1611" s="25" t="str">
        <f aca="false">IF(A1611="","",E1611+F1611)</f>
        <v/>
      </c>
      <c r="U1611" s="26" t="str">
        <f aca="false">IFERROR(H1611/G1611,"")</f>
        <v/>
      </c>
      <c r="V1611" s="27" t="str">
        <f aca="false">IFERROR(J1611/I1611,"")</f>
        <v/>
      </c>
      <c r="W1611" s="27" t="str">
        <f aca="false">IFERROR(K1611/J1611,"")</f>
        <v/>
      </c>
      <c r="X1611" s="25" t="str">
        <f aca="false">IFERROR(T1611/K1611,"")</f>
        <v/>
      </c>
      <c r="Y1611" s="27" t="str">
        <f aca="false">IFERROR(O1611/K1611,"")</f>
        <v/>
      </c>
      <c r="Z1611" s="27" t="str">
        <f aca="false">IFERROR(P1611/O1611,"")</f>
        <v/>
      </c>
      <c r="AA1611" s="27" t="str">
        <f aca="false">IFERROR(Q1611/P1611,"")</f>
        <v/>
      </c>
      <c r="AB1611" s="25" t="str">
        <f aca="false">IFERROR(T1611/P1611,"")</f>
        <v/>
      </c>
      <c r="AC1611" s="25" t="str">
        <f aca="false">IFERROR(T1611/Q1611,"")</f>
        <v/>
      </c>
      <c r="AD1611" s="25" t="str">
        <f aca="false">IFERROR(R1611/Q1611,"")</f>
        <v/>
      </c>
      <c r="AE1611" s="28" t="str">
        <f aca="false">IFERROR(R1611/T1611,"")</f>
        <v/>
      </c>
      <c r="AF1611" s="29" t="str">
        <f aca="false">IF(A1611="","",IF(OR(O1611&gt;K1611,P1611&gt;O1611,Q1611&gt;P1611,K1611&gt;J1611),"CHECK","OK"))</f>
        <v/>
      </c>
    </row>
    <row r="1612" customFormat="false" ht="15" hidden="false" customHeight="false" outlineLevel="0" collapsed="false">
      <c r="A1612" s="21"/>
      <c r="B1612" s="4"/>
      <c r="C1612" s="4"/>
      <c r="D1612" s="4"/>
      <c r="E1612" s="16"/>
      <c r="F1612" s="16"/>
      <c r="G1612" s="14"/>
      <c r="H1612" s="14"/>
      <c r="I1612" s="14"/>
      <c r="J1612" s="14"/>
      <c r="K1612" s="14"/>
      <c r="L1612" s="14"/>
      <c r="M1612" s="14"/>
      <c r="N1612" s="14"/>
      <c r="O1612" s="14"/>
      <c r="P1612" s="14"/>
      <c r="Q1612" s="14"/>
      <c r="R1612" s="16"/>
      <c r="S1612" s="24"/>
      <c r="T1612" s="25" t="str">
        <f aca="false">IF(A1612="","",E1612+F1612)</f>
        <v/>
      </c>
      <c r="U1612" s="26" t="str">
        <f aca="false">IFERROR(H1612/G1612,"")</f>
        <v/>
      </c>
      <c r="V1612" s="27" t="str">
        <f aca="false">IFERROR(J1612/I1612,"")</f>
        <v/>
      </c>
      <c r="W1612" s="27" t="str">
        <f aca="false">IFERROR(K1612/J1612,"")</f>
        <v/>
      </c>
      <c r="X1612" s="25" t="str">
        <f aca="false">IFERROR(T1612/K1612,"")</f>
        <v/>
      </c>
      <c r="Y1612" s="27" t="str">
        <f aca="false">IFERROR(O1612/K1612,"")</f>
        <v/>
      </c>
      <c r="Z1612" s="27" t="str">
        <f aca="false">IFERROR(P1612/O1612,"")</f>
        <v/>
      </c>
      <c r="AA1612" s="27" t="str">
        <f aca="false">IFERROR(Q1612/P1612,"")</f>
        <v/>
      </c>
      <c r="AB1612" s="25" t="str">
        <f aca="false">IFERROR(T1612/P1612,"")</f>
        <v/>
      </c>
      <c r="AC1612" s="25" t="str">
        <f aca="false">IFERROR(T1612/Q1612,"")</f>
        <v/>
      </c>
      <c r="AD1612" s="25" t="str">
        <f aca="false">IFERROR(R1612/Q1612,"")</f>
        <v/>
      </c>
      <c r="AE1612" s="28" t="str">
        <f aca="false">IFERROR(R1612/T1612,"")</f>
        <v/>
      </c>
      <c r="AF1612" s="29" t="str">
        <f aca="false">IF(A1612="","",IF(OR(O1612&gt;K1612,P1612&gt;O1612,Q1612&gt;P1612,K1612&gt;J1612),"CHECK","OK"))</f>
        <v/>
      </c>
    </row>
    <row r="1613" customFormat="false" ht="15" hidden="false" customHeight="false" outlineLevel="0" collapsed="false">
      <c r="A1613" s="21"/>
      <c r="B1613" s="4"/>
      <c r="C1613" s="4"/>
      <c r="D1613" s="4"/>
      <c r="E1613" s="16"/>
      <c r="F1613" s="16"/>
      <c r="G1613" s="14"/>
      <c r="H1613" s="14"/>
      <c r="I1613" s="14"/>
      <c r="J1613" s="14"/>
      <c r="K1613" s="14"/>
      <c r="L1613" s="14"/>
      <c r="M1613" s="14"/>
      <c r="N1613" s="14"/>
      <c r="O1613" s="14"/>
      <c r="P1613" s="14"/>
      <c r="Q1613" s="14"/>
      <c r="R1613" s="16"/>
      <c r="S1613" s="24"/>
      <c r="T1613" s="25" t="str">
        <f aca="false">IF(A1613="","",E1613+F1613)</f>
        <v/>
      </c>
      <c r="U1613" s="26" t="str">
        <f aca="false">IFERROR(H1613/G1613,"")</f>
        <v/>
      </c>
      <c r="V1613" s="27" t="str">
        <f aca="false">IFERROR(J1613/I1613,"")</f>
        <v/>
      </c>
      <c r="W1613" s="27" t="str">
        <f aca="false">IFERROR(K1613/J1613,"")</f>
        <v/>
      </c>
      <c r="X1613" s="25" t="str">
        <f aca="false">IFERROR(T1613/K1613,"")</f>
        <v/>
      </c>
      <c r="Y1613" s="27" t="str">
        <f aca="false">IFERROR(O1613/K1613,"")</f>
        <v/>
      </c>
      <c r="Z1613" s="27" t="str">
        <f aca="false">IFERROR(P1613/O1613,"")</f>
        <v/>
      </c>
      <c r="AA1613" s="27" t="str">
        <f aca="false">IFERROR(Q1613/P1613,"")</f>
        <v/>
      </c>
      <c r="AB1613" s="25" t="str">
        <f aca="false">IFERROR(T1613/P1613,"")</f>
        <v/>
      </c>
      <c r="AC1613" s="25" t="str">
        <f aca="false">IFERROR(T1613/Q1613,"")</f>
        <v/>
      </c>
      <c r="AD1613" s="25" t="str">
        <f aca="false">IFERROR(R1613/Q1613,"")</f>
        <v/>
      </c>
      <c r="AE1613" s="28" t="str">
        <f aca="false">IFERROR(R1613/T1613,"")</f>
        <v/>
      </c>
      <c r="AF1613" s="29" t="str">
        <f aca="false">IF(A1613="","",IF(OR(O1613&gt;K1613,P1613&gt;O1613,Q1613&gt;P1613,K1613&gt;J1613),"CHECK","OK"))</f>
        <v/>
      </c>
    </row>
    <row r="1614" customFormat="false" ht="15" hidden="false" customHeight="false" outlineLevel="0" collapsed="false">
      <c r="A1614" s="21"/>
      <c r="B1614" s="4"/>
      <c r="C1614" s="4"/>
      <c r="D1614" s="4"/>
      <c r="E1614" s="16"/>
      <c r="F1614" s="16"/>
      <c r="G1614" s="14"/>
      <c r="H1614" s="14"/>
      <c r="I1614" s="14"/>
      <c r="J1614" s="14"/>
      <c r="K1614" s="14"/>
      <c r="L1614" s="14"/>
      <c r="M1614" s="14"/>
      <c r="N1614" s="14"/>
      <c r="O1614" s="14"/>
      <c r="P1614" s="14"/>
      <c r="Q1614" s="14"/>
      <c r="R1614" s="16"/>
      <c r="S1614" s="24"/>
      <c r="T1614" s="25" t="str">
        <f aca="false">IF(A1614="","",E1614+F1614)</f>
        <v/>
      </c>
      <c r="U1614" s="26" t="str">
        <f aca="false">IFERROR(H1614/G1614,"")</f>
        <v/>
      </c>
      <c r="V1614" s="27" t="str">
        <f aca="false">IFERROR(J1614/I1614,"")</f>
        <v/>
      </c>
      <c r="W1614" s="27" t="str">
        <f aca="false">IFERROR(K1614/J1614,"")</f>
        <v/>
      </c>
      <c r="X1614" s="25" t="str">
        <f aca="false">IFERROR(T1614/K1614,"")</f>
        <v/>
      </c>
      <c r="Y1614" s="27" t="str">
        <f aca="false">IFERROR(O1614/K1614,"")</f>
        <v/>
      </c>
      <c r="Z1614" s="27" t="str">
        <f aca="false">IFERROR(P1614/O1614,"")</f>
        <v/>
      </c>
      <c r="AA1614" s="27" t="str">
        <f aca="false">IFERROR(Q1614/P1614,"")</f>
        <v/>
      </c>
      <c r="AB1614" s="25" t="str">
        <f aca="false">IFERROR(T1614/P1614,"")</f>
        <v/>
      </c>
      <c r="AC1614" s="25" t="str">
        <f aca="false">IFERROR(T1614/Q1614,"")</f>
        <v/>
      </c>
      <c r="AD1614" s="25" t="str">
        <f aca="false">IFERROR(R1614/Q1614,"")</f>
        <v/>
      </c>
      <c r="AE1614" s="28" t="str">
        <f aca="false">IFERROR(R1614/T1614,"")</f>
        <v/>
      </c>
      <c r="AF1614" s="29" t="str">
        <f aca="false">IF(A1614="","",IF(OR(O1614&gt;K1614,P1614&gt;O1614,Q1614&gt;P1614,K1614&gt;J1614),"CHECK","OK"))</f>
        <v/>
      </c>
    </row>
    <row r="1615" customFormat="false" ht="15" hidden="false" customHeight="false" outlineLevel="0" collapsed="false">
      <c r="A1615" s="21"/>
      <c r="B1615" s="4"/>
      <c r="C1615" s="4"/>
      <c r="D1615" s="4"/>
      <c r="E1615" s="16"/>
      <c r="F1615" s="16"/>
      <c r="G1615" s="14"/>
      <c r="H1615" s="14"/>
      <c r="I1615" s="14"/>
      <c r="J1615" s="14"/>
      <c r="K1615" s="14"/>
      <c r="L1615" s="14"/>
      <c r="M1615" s="14"/>
      <c r="N1615" s="14"/>
      <c r="O1615" s="14"/>
      <c r="P1615" s="14"/>
      <c r="Q1615" s="14"/>
      <c r="R1615" s="16"/>
      <c r="S1615" s="24"/>
      <c r="T1615" s="25" t="str">
        <f aca="false">IF(A1615="","",E1615+F1615)</f>
        <v/>
      </c>
      <c r="U1615" s="26" t="str">
        <f aca="false">IFERROR(H1615/G1615,"")</f>
        <v/>
      </c>
      <c r="V1615" s="27" t="str">
        <f aca="false">IFERROR(J1615/I1615,"")</f>
        <v/>
      </c>
      <c r="W1615" s="27" t="str">
        <f aca="false">IFERROR(K1615/J1615,"")</f>
        <v/>
      </c>
      <c r="X1615" s="25" t="str">
        <f aca="false">IFERROR(T1615/K1615,"")</f>
        <v/>
      </c>
      <c r="Y1615" s="27" t="str">
        <f aca="false">IFERROR(O1615/K1615,"")</f>
        <v/>
      </c>
      <c r="Z1615" s="27" t="str">
        <f aca="false">IFERROR(P1615/O1615,"")</f>
        <v/>
      </c>
      <c r="AA1615" s="27" t="str">
        <f aca="false">IFERROR(Q1615/P1615,"")</f>
        <v/>
      </c>
      <c r="AB1615" s="25" t="str">
        <f aca="false">IFERROR(T1615/P1615,"")</f>
        <v/>
      </c>
      <c r="AC1615" s="25" t="str">
        <f aca="false">IFERROR(T1615/Q1615,"")</f>
        <v/>
      </c>
      <c r="AD1615" s="25" t="str">
        <f aca="false">IFERROR(R1615/Q1615,"")</f>
        <v/>
      </c>
      <c r="AE1615" s="28" t="str">
        <f aca="false">IFERROR(R1615/T1615,"")</f>
        <v/>
      </c>
      <c r="AF1615" s="29" t="str">
        <f aca="false">IF(A1615="","",IF(OR(O1615&gt;K1615,P1615&gt;O1615,Q1615&gt;P1615,K1615&gt;J1615),"CHECK","OK"))</f>
        <v/>
      </c>
    </row>
    <row r="1616" customFormat="false" ht="15" hidden="false" customHeight="false" outlineLevel="0" collapsed="false">
      <c r="A1616" s="21"/>
      <c r="B1616" s="4"/>
      <c r="C1616" s="4"/>
      <c r="D1616" s="4"/>
      <c r="E1616" s="16"/>
      <c r="F1616" s="16"/>
      <c r="G1616" s="14"/>
      <c r="H1616" s="14"/>
      <c r="I1616" s="14"/>
      <c r="J1616" s="14"/>
      <c r="K1616" s="14"/>
      <c r="L1616" s="14"/>
      <c r="M1616" s="14"/>
      <c r="N1616" s="14"/>
      <c r="O1616" s="14"/>
      <c r="P1616" s="14"/>
      <c r="Q1616" s="14"/>
      <c r="R1616" s="16"/>
      <c r="S1616" s="24"/>
      <c r="T1616" s="25" t="str">
        <f aca="false">IF(A1616="","",E1616+F1616)</f>
        <v/>
      </c>
      <c r="U1616" s="26" t="str">
        <f aca="false">IFERROR(H1616/G1616,"")</f>
        <v/>
      </c>
      <c r="V1616" s="27" t="str">
        <f aca="false">IFERROR(J1616/I1616,"")</f>
        <v/>
      </c>
      <c r="W1616" s="27" t="str">
        <f aca="false">IFERROR(K1616/J1616,"")</f>
        <v/>
      </c>
      <c r="X1616" s="25" t="str">
        <f aca="false">IFERROR(T1616/K1616,"")</f>
        <v/>
      </c>
      <c r="Y1616" s="27" t="str">
        <f aca="false">IFERROR(O1616/K1616,"")</f>
        <v/>
      </c>
      <c r="Z1616" s="27" t="str">
        <f aca="false">IFERROR(P1616/O1616,"")</f>
        <v/>
      </c>
      <c r="AA1616" s="27" t="str">
        <f aca="false">IFERROR(Q1616/P1616,"")</f>
        <v/>
      </c>
      <c r="AB1616" s="25" t="str">
        <f aca="false">IFERROR(T1616/P1616,"")</f>
        <v/>
      </c>
      <c r="AC1616" s="25" t="str">
        <f aca="false">IFERROR(T1616/Q1616,"")</f>
        <v/>
      </c>
      <c r="AD1616" s="25" t="str">
        <f aca="false">IFERROR(R1616/Q1616,"")</f>
        <v/>
      </c>
      <c r="AE1616" s="28" t="str">
        <f aca="false">IFERROR(R1616/T1616,"")</f>
        <v/>
      </c>
      <c r="AF1616" s="29" t="str">
        <f aca="false">IF(A1616="","",IF(OR(O1616&gt;K1616,P1616&gt;O1616,Q1616&gt;P1616,K1616&gt;J1616),"CHECK","OK"))</f>
        <v/>
      </c>
    </row>
    <row r="1617" customFormat="false" ht="15" hidden="false" customHeight="false" outlineLevel="0" collapsed="false">
      <c r="A1617" s="21"/>
      <c r="B1617" s="4"/>
      <c r="C1617" s="4"/>
      <c r="D1617" s="4"/>
      <c r="E1617" s="16"/>
      <c r="F1617" s="16"/>
      <c r="G1617" s="14"/>
      <c r="H1617" s="14"/>
      <c r="I1617" s="14"/>
      <c r="J1617" s="14"/>
      <c r="K1617" s="14"/>
      <c r="L1617" s="14"/>
      <c r="M1617" s="14"/>
      <c r="N1617" s="14"/>
      <c r="O1617" s="14"/>
      <c r="P1617" s="14"/>
      <c r="Q1617" s="14"/>
      <c r="R1617" s="16"/>
      <c r="S1617" s="24"/>
      <c r="T1617" s="25" t="str">
        <f aca="false">IF(A1617="","",E1617+F1617)</f>
        <v/>
      </c>
      <c r="U1617" s="26" t="str">
        <f aca="false">IFERROR(H1617/G1617,"")</f>
        <v/>
      </c>
      <c r="V1617" s="27" t="str">
        <f aca="false">IFERROR(J1617/I1617,"")</f>
        <v/>
      </c>
      <c r="W1617" s="27" t="str">
        <f aca="false">IFERROR(K1617/J1617,"")</f>
        <v/>
      </c>
      <c r="X1617" s="25" t="str">
        <f aca="false">IFERROR(T1617/K1617,"")</f>
        <v/>
      </c>
      <c r="Y1617" s="27" t="str">
        <f aca="false">IFERROR(O1617/K1617,"")</f>
        <v/>
      </c>
      <c r="Z1617" s="27" t="str">
        <f aca="false">IFERROR(P1617/O1617,"")</f>
        <v/>
      </c>
      <c r="AA1617" s="27" t="str">
        <f aca="false">IFERROR(Q1617/P1617,"")</f>
        <v/>
      </c>
      <c r="AB1617" s="25" t="str">
        <f aca="false">IFERROR(T1617/P1617,"")</f>
        <v/>
      </c>
      <c r="AC1617" s="25" t="str">
        <f aca="false">IFERROR(T1617/Q1617,"")</f>
        <v/>
      </c>
      <c r="AD1617" s="25" t="str">
        <f aca="false">IFERROR(R1617/Q1617,"")</f>
        <v/>
      </c>
      <c r="AE1617" s="28" t="str">
        <f aca="false">IFERROR(R1617/T1617,"")</f>
        <v/>
      </c>
      <c r="AF1617" s="29" t="str">
        <f aca="false">IF(A1617="","",IF(OR(O1617&gt;K1617,P1617&gt;O1617,Q1617&gt;P1617,K1617&gt;J1617),"CHECK","OK"))</f>
        <v/>
      </c>
    </row>
    <row r="1618" customFormat="false" ht="15" hidden="false" customHeight="false" outlineLevel="0" collapsed="false">
      <c r="A1618" s="21"/>
      <c r="B1618" s="4"/>
      <c r="C1618" s="4"/>
      <c r="D1618" s="4"/>
      <c r="E1618" s="16"/>
      <c r="F1618" s="16"/>
      <c r="G1618" s="14"/>
      <c r="H1618" s="14"/>
      <c r="I1618" s="14"/>
      <c r="J1618" s="14"/>
      <c r="K1618" s="14"/>
      <c r="L1618" s="14"/>
      <c r="M1618" s="14"/>
      <c r="N1618" s="14"/>
      <c r="O1618" s="14"/>
      <c r="P1618" s="14"/>
      <c r="Q1618" s="14"/>
      <c r="R1618" s="16"/>
      <c r="S1618" s="24"/>
      <c r="T1618" s="25" t="str">
        <f aca="false">IF(A1618="","",E1618+F1618)</f>
        <v/>
      </c>
      <c r="U1618" s="26" t="str">
        <f aca="false">IFERROR(H1618/G1618,"")</f>
        <v/>
      </c>
      <c r="V1618" s="27" t="str">
        <f aca="false">IFERROR(J1618/I1618,"")</f>
        <v/>
      </c>
      <c r="W1618" s="27" t="str">
        <f aca="false">IFERROR(K1618/J1618,"")</f>
        <v/>
      </c>
      <c r="X1618" s="25" t="str">
        <f aca="false">IFERROR(T1618/K1618,"")</f>
        <v/>
      </c>
      <c r="Y1618" s="27" t="str">
        <f aca="false">IFERROR(O1618/K1618,"")</f>
        <v/>
      </c>
      <c r="Z1618" s="27" t="str">
        <f aca="false">IFERROR(P1618/O1618,"")</f>
        <v/>
      </c>
      <c r="AA1618" s="27" t="str">
        <f aca="false">IFERROR(Q1618/P1618,"")</f>
        <v/>
      </c>
      <c r="AB1618" s="25" t="str">
        <f aca="false">IFERROR(T1618/P1618,"")</f>
        <v/>
      </c>
      <c r="AC1618" s="25" t="str">
        <f aca="false">IFERROR(T1618/Q1618,"")</f>
        <v/>
      </c>
      <c r="AD1618" s="25" t="str">
        <f aca="false">IFERROR(R1618/Q1618,"")</f>
        <v/>
      </c>
      <c r="AE1618" s="28" t="str">
        <f aca="false">IFERROR(R1618/T1618,"")</f>
        <v/>
      </c>
      <c r="AF1618" s="29" t="str">
        <f aca="false">IF(A1618="","",IF(OR(O1618&gt;K1618,P1618&gt;O1618,Q1618&gt;P1618,K1618&gt;J1618),"CHECK","OK"))</f>
        <v/>
      </c>
    </row>
    <row r="1619" customFormat="false" ht="15" hidden="false" customHeight="false" outlineLevel="0" collapsed="false">
      <c r="A1619" s="21"/>
      <c r="B1619" s="4"/>
      <c r="C1619" s="4"/>
      <c r="D1619" s="4"/>
      <c r="E1619" s="16"/>
      <c r="F1619" s="16"/>
      <c r="G1619" s="14"/>
      <c r="H1619" s="14"/>
      <c r="I1619" s="14"/>
      <c r="J1619" s="14"/>
      <c r="K1619" s="14"/>
      <c r="L1619" s="14"/>
      <c r="M1619" s="14"/>
      <c r="N1619" s="14"/>
      <c r="O1619" s="14"/>
      <c r="P1619" s="14"/>
      <c r="Q1619" s="14"/>
      <c r="R1619" s="16"/>
      <c r="S1619" s="24"/>
      <c r="T1619" s="25" t="str">
        <f aca="false">IF(A1619="","",E1619+F1619)</f>
        <v/>
      </c>
      <c r="U1619" s="26" t="str">
        <f aca="false">IFERROR(H1619/G1619,"")</f>
        <v/>
      </c>
      <c r="V1619" s="27" t="str">
        <f aca="false">IFERROR(J1619/I1619,"")</f>
        <v/>
      </c>
      <c r="W1619" s="27" t="str">
        <f aca="false">IFERROR(K1619/J1619,"")</f>
        <v/>
      </c>
      <c r="X1619" s="25" t="str">
        <f aca="false">IFERROR(T1619/K1619,"")</f>
        <v/>
      </c>
      <c r="Y1619" s="27" t="str">
        <f aca="false">IFERROR(O1619/K1619,"")</f>
        <v/>
      </c>
      <c r="Z1619" s="27" t="str">
        <f aca="false">IFERROR(P1619/O1619,"")</f>
        <v/>
      </c>
      <c r="AA1619" s="27" t="str">
        <f aca="false">IFERROR(Q1619/P1619,"")</f>
        <v/>
      </c>
      <c r="AB1619" s="25" t="str">
        <f aca="false">IFERROR(T1619/P1619,"")</f>
        <v/>
      </c>
      <c r="AC1619" s="25" t="str">
        <f aca="false">IFERROR(T1619/Q1619,"")</f>
        <v/>
      </c>
      <c r="AD1619" s="25" t="str">
        <f aca="false">IFERROR(R1619/Q1619,"")</f>
        <v/>
      </c>
      <c r="AE1619" s="28" t="str">
        <f aca="false">IFERROR(R1619/T1619,"")</f>
        <v/>
      </c>
      <c r="AF1619" s="29" t="str">
        <f aca="false">IF(A1619="","",IF(OR(O1619&gt;K1619,P1619&gt;O1619,Q1619&gt;P1619,K1619&gt;J1619),"CHECK","OK"))</f>
        <v/>
      </c>
    </row>
    <row r="1620" customFormat="false" ht="15" hidden="false" customHeight="false" outlineLevel="0" collapsed="false">
      <c r="A1620" s="21"/>
      <c r="B1620" s="4"/>
      <c r="C1620" s="4"/>
      <c r="D1620" s="4"/>
      <c r="E1620" s="16"/>
      <c r="F1620" s="16"/>
      <c r="G1620" s="14"/>
      <c r="H1620" s="14"/>
      <c r="I1620" s="14"/>
      <c r="J1620" s="14"/>
      <c r="K1620" s="14"/>
      <c r="L1620" s="14"/>
      <c r="M1620" s="14"/>
      <c r="N1620" s="14"/>
      <c r="O1620" s="14"/>
      <c r="P1620" s="14"/>
      <c r="Q1620" s="14"/>
      <c r="R1620" s="16"/>
      <c r="S1620" s="24"/>
      <c r="T1620" s="25" t="str">
        <f aca="false">IF(A1620="","",E1620+F1620)</f>
        <v/>
      </c>
      <c r="U1620" s="26" t="str">
        <f aca="false">IFERROR(H1620/G1620,"")</f>
        <v/>
      </c>
      <c r="V1620" s="27" t="str">
        <f aca="false">IFERROR(J1620/I1620,"")</f>
        <v/>
      </c>
      <c r="W1620" s="27" t="str">
        <f aca="false">IFERROR(K1620/J1620,"")</f>
        <v/>
      </c>
      <c r="X1620" s="25" t="str">
        <f aca="false">IFERROR(T1620/K1620,"")</f>
        <v/>
      </c>
      <c r="Y1620" s="27" t="str">
        <f aca="false">IFERROR(O1620/K1620,"")</f>
        <v/>
      </c>
      <c r="Z1620" s="27" t="str">
        <f aca="false">IFERROR(P1620/O1620,"")</f>
        <v/>
      </c>
      <c r="AA1620" s="27" t="str">
        <f aca="false">IFERROR(Q1620/P1620,"")</f>
        <v/>
      </c>
      <c r="AB1620" s="25" t="str">
        <f aca="false">IFERROR(T1620/P1620,"")</f>
        <v/>
      </c>
      <c r="AC1620" s="25" t="str">
        <f aca="false">IFERROR(T1620/Q1620,"")</f>
        <v/>
      </c>
      <c r="AD1620" s="25" t="str">
        <f aca="false">IFERROR(R1620/Q1620,"")</f>
        <v/>
      </c>
      <c r="AE1620" s="28" t="str">
        <f aca="false">IFERROR(R1620/T1620,"")</f>
        <v/>
      </c>
      <c r="AF1620" s="29" t="str">
        <f aca="false">IF(A1620="","",IF(OR(O1620&gt;K1620,P1620&gt;O1620,Q1620&gt;P1620,K1620&gt;J1620),"CHECK","OK"))</f>
        <v/>
      </c>
    </row>
    <row r="1621" customFormat="false" ht="15" hidden="false" customHeight="false" outlineLevel="0" collapsed="false">
      <c r="A1621" s="21"/>
      <c r="B1621" s="4"/>
      <c r="C1621" s="4"/>
      <c r="D1621" s="4"/>
      <c r="E1621" s="16"/>
      <c r="F1621" s="16"/>
      <c r="G1621" s="14"/>
      <c r="H1621" s="14"/>
      <c r="I1621" s="14"/>
      <c r="J1621" s="14"/>
      <c r="K1621" s="14"/>
      <c r="L1621" s="14"/>
      <c r="M1621" s="14"/>
      <c r="N1621" s="14"/>
      <c r="O1621" s="14"/>
      <c r="P1621" s="14"/>
      <c r="Q1621" s="14"/>
      <c r="R1621" s="16"/>
      <c r="S1621" s="24"/>
      <c r="T1621" s="25" t="str">
        <f aca="false">IF(A1621="","",E1621+F1621)</f>
        <v/>
      </c>
      <c r="U1621" s="26" t="str">
        <f aca="false">IFERROR(H1621/G1621,"")</f>
        <v/>
      </c>
      <c r="V1621" s="27" t="str">
        <f aca="false">IFERROR(J1621/I1621,"")</f>
        <v/>
      </c>
      <c r="W1621" s="27" t="str">
        <f aca="false">IFERROR(K1621/J1621,"")</f>
        <v/>
      </c>
      <c r="X1621" s="25" t="str">
        <f aca="false">IFERROR(T1621/K1621,"")</f>
        <v/>
      </c>
      <c r="Y1621" s="27" t="str">
        <f aca="false">IFERROR(O1621/K1621,"")</f>
        <v/>
      </c>
      <c r="Z1621" s="27" t="str">
        <f aca="false">IFERROR(P1621/O1621,"")</f>
        <v/>
      </c>
      <c r="AA1621" s="27" t="str">
        <f aca="false">IFERROR(Q1621/P1621,"")</f>
        <v/>
      </c>
      <c r="AB1621" s="25" t="str">
        <f aca="false">IFERROR(T1621/P1621,"")</f>
        <v/>
      </c>
      <c r="AC1621" s="25" t="str">
        <f aca="false">IFERROR(T1621/Q1621,"")</f>
        <v/>
      </c>
      <c r="AD1621" s="25" t="str">
        <f aca="false">IFERROR(R1621/Q1621,"")</f>
        <v/>
      </c>
      <c r="AE1621" s="28" t="str">
        <f aca="false">IFERROR(R1621/T1621,"")</f>
        <v/>
      </c>
      <c r="AF1621" s="29" t="str">
        <f aca="false">IF(A1621="","",IF(OR(O1621&gt;K1621,P1621&gt;O1621,Q1621&gt;P1621,K1621&gt;J1621),"CHECK","OK"))</f>
        <v/>
      </c>
    </row>
    <row r="1622" customFormat="false" ht="15" hidden="false" customHeight="false" outlineLevel="0" collapsed="false">
      <c r="A1622" s="21"/>
      <c r="B1622" s="4"/>
      <c r="C1622" s="4"/>
      <c r="D1622" s="4"/>
      <c r="E1622" s="16"/>
      <c r="F1622" s="16"/>
      <c r="G1622" s="14"/>
      <c r="H1622" s="14"/>
      <c r="I1622" s="14"/>
      <c r="J1622" s="14"/>
      <c r="K1622" s="14"/>
      <c r="L1622" s="14"/>
      <c r="M1622" s="14"/>
      <c r="N1622" s="14"/>
      <c r="O1622" s="14"/>
      <c r="P1622" s="14"/>
      <c r="Q1622" s="14"/>
      <c r="R1622" s="16"/>
      <c r="S1622" s="24"/>
      <c r="T1622" s="25" t="str">
        <f aca="false">IF(A1622="","",E1622+F1622)</f>
        <v/>
      </c>
      <c r="U1622" s="26" t="str">
        <f aca="false">IFERROR(H1622/G1622,"")</f>
        <v/>
      </c>
      <c r="V1622" s="27" t="str">
        <f aca="false">IFERROR(J1622/I1622,"")</f>
        <v/>
      </c>
      <c r="W1622" s="27" t="str">
        <f aca="false">IFERROR(K1622/J1622,"")</f>
        <v/>
      </c>
      <c r="X1622" s="25" t="str">
        <f aca="false">IFERROR(T1622/K1622,"")</f>
        <v/>
      </c>
      <c r="Y1622" s="27" t="str">
        <f aca="false">IFERROR(O1622/K1622,"")</f>
        <v/>
      </c>
      <c r="Z1622" s="27" t="str">
        <f aca="false">IFERROR(P1622/O1622,"")</f>
        <v/>
      </c>
      <c r="AA1622" s="27" t="str">
        <f aca="false">IFERROR(Q1622/P1622,"")</f>
        <v/>
      </c>
      <c r="AB1622" s="25" t="str">
        <f aca="false">IFERROR(T1622/P1622,"")</f>
        <v/>
      </c>
      <c r="AC1622" s="25" t="str">
        <f aca="false">IFERROR(T1622/Q1622,"")</f>
        <v/>
      </c>
      <c r="AD1622" s="25" t="str">
        <f aca="false">IFERROR(R1622/Q1622,"")</f>
        <v/>
      </c>
      <c r="AE1622" s="28" t="str">
        <f aca="false">IFERROR(R1622/T1622,"")</f>
        <v/>
      </c>
      <c r="AF1622" s="29" t="str">
        <f aca="false">IF(A1622="","",IF(OR(O1622&gt;K1622,P1622&gt;O1622,Q1622&gt;P1622,K1622&gt;J1622),"CHECK","OK"))</f>
        <v/>
      </c>
    </row>
    <row r="1623" customFormat="false" ht="15" hidden="false" customHeight="false" outlineLevel="0" collapsed="false">
      <c r="A1623" s="21"/>
      <c r="B1623" s="4"/>
      <c r="C1623" s="4"/>
      <c r="D1623" s="4"/>
      <c r="E1623" s="16"/>
      <c r="F1623" s="16"/>
      <c r="G1623" s="14"/>
      <c r="H1623" s="14"/>
      <c r="I1623" s="14"/>
      <c r="J1623" s="14"/>
      <c r="K1623" s="14"/>
      <c r="L1623" s="14"/>
      <c r="M1623" s="14"/>
      <c r="N1623" s="14"/>
      <c r="O1623" s="14"/>
      <c r="P1623" s="14"/>
      <c r="Q1623" s="14"/>
      <c r="R1623" s="16"/>
      <c r="S1623" s="24"/>
      <c r="T1623" s="25" t="str">
        <f aca="false">IF(A1623="","",E1623+F1623)</f>
        <v/>
      </c>
      <c r="U1623" s="26" t="str">
        <f aca="false">IFERROR(H1623/G1623,"")</f>
        <v/>
      </c>
      <c r="V1623" s="27" t="str">
        <f aca="false">IFERROR(J1623/I1623,"")</f>
        <v/>
      </c>
      <c r="W1623" s="27" t="str">
        <f aca="false">IFERROR(K1623/J1623,"")</f>
        <v/>
      </c>
      <c r="X1623" s="25" t="str">
        <f aca="false">IFERROR(T1623/K1623,"")</f>
        <v/>
      </c>
      <c r="Y1623" s="27" t="str">
        <f aca="false">IFERROR(O1623/K1623,"")</f>
        <v/>
      </c>
      <c r="Z1623" s="27" t="str">
        <f aca="false">IFERROR(P1623/O1623,"")</f>
        <v/>
      </c>
      <c r="AA1623" s="27" t="str">
        <f aca="false">IFERROR(Q1623/P1623,"")</f>
        <v/>
      </c>
      <c r="AB1623" s="25" t="str">
        <f aca="false">IFERROR(T1623/P1623,"")</f>
        <v/>
      </c>
      <c r="AC1623" s="25" t="str">
        <f aca="false">IFERROR(T1623/Q1623,"")</f>
        <v/>
      </c>
      <c r="AD1623" s="25" t="str">
        <f aca="false">IFERROR(R1623/Q1623,"")</f>
        <v/>
      </c>
      <c r="AE1623" s="28" t="str">
        <f aca="false">IFERROR(R1623/T1623,"")</f>
        <v/>
      </c>
      <c r="AF1623" s="29" t="str">
        <f aca="false">IF(A1623="","",IF(OR(O1623&gt;K1623,P1623&gt;O1623,Q1623&gt;P1623,K1623&gt;J1623),"CHECK","OK"))</f>
        <v/>
      </c>
    </row>
    <row r="1624" customFormat="false" ht="15" hidden="false" customHeight="false" outlineLevel="0" collapsed="false">
      <c r="A1624" s="21"/>
      <c r="B1624" s="4"/>
      <c r="C1624" s="4"/>
      <c r="D1624" s="4"/>
      <c r="E1624" s="16"/>
      <c r="F1624" s="16"/>
      <c r="G1624" s="14"/>
      <c r="H1624" s="14"/>
      <c r="I1624" s="14"/>
      <c r="J1624" s="14"/>
      <c r="K1624" s="14"/>
      <c r="L1624" s="14"/>
      <c r="M1624" s="14"/>
      <c r="N1624" s="14"/>
      <c r="O1624" s="14"/>
      <c r="P1624" s="14"/>
      <c r="Q1624" s="14"/>
      <c r="R1624" s="16"/>
      <c r="S1624" s="24"/>
      <c r="T1624" s="25" t="str">
        <f aca="false">IF(A1624="","",E1624+F1624)</f>
        <v/>
      </c>
      <c r="U1624" s="26" t="str">
        <f aca="false">IFERROR(H1624/G1624,"")</f>
        <v/>
      </c>
      <c r="V1624" s="27" t="str">
        <f aca="false">IFERROR(J1624/I1624,"")</f>
        <v/>
      </c>
      <c r="W1624" s="27" t="str">
        <f aca="false">IFERROR(K1624/J1624,"")</f>
        <v/>
      </c>
      <c r="X1624" s="25" t="str">
        <f aca="false">IFERROR(T1624/K1624,"")</f>
        <v/>
      </c>
      <c r="Y1624" s="27" t="str">
        <f aca="false">IFERROR(O1624/K1624,"")</f>
        <v/>
      </c>
      <c r="Z1624" s="27" t="str">
        <f aca="false">IFERROR(P1624/O1624,"")</f>
        <v/>
      </c>
      <c r="AA1624" s="27" t="str">
        <f aca="false">IFERROR(Q1624/P1624,"")</f>
        <v/>
      </c>
      <c r="AB1624" s="25" t="str">
        <f aca="false">IFERROR(T1624/P1624,"")</f>
        <v/>
      </c>
      <c r="AC1624" s="25" t="str">
        <f aca="false">IFERROR(T1624/Q1624,"")</f>
        <v/>
      </c>
      <c r="AD1624" s="25" t="str">
        <f aca="false">IFERROR(R1624/Q1624,"")</f>
        <v/>
      </c>
      <c r="AE1624" s="28" t="str">
        <f aca="false">IFERROR(R1624/T1624,"")</f>
        <v/>
      </c>
      <c r="AF1624" s="29" t="str">
        <f aca="false">IF(A1624="","",IF(OR(O1624&gt;K1624,P1624&gt;O1624,Q1624&gt;P1624,K1624&gt;J1624),"CHECK","OK"))</f>
        <v/>
      </c>
    </row>
    <row r="1625" customFormat="false" ht="15" hidden="false" customHeight="false" outlineLevel="0" collapsed="false">
      <c r="A1625" s="21"/>
      <c r="B1625" s="4"/>
      <c r="C1625" s="4"/>
      <c r="D1625" s="4"/>
      <c r="E1625" s="16"/>
      <c r="F1625" s="16"/>
      <c r="G1625" s="14"/>
      <c r="H1625" s="14"/>
      <c r="I1625" s="14"/>
      <c r="J1625" s="14"/>
      <c r="K1625" s="14"/>
      <c r="L1625" s="14"/>
      <c r="M1625" s="14"/>
      <c r="N1625" s="14"/>
      <c r="O1625" s="14"/>
      <c r="P1625" s="14"/>
      <c r="Q1625" s="14"/>
      <c r="R1625" s="16"/>
      <c r="S1625" s="24"/>
      <c r="T1625" s="25" t="str">
        <f aca="false">IF(A1625="","",E1625+F1625)</f>
        <v/>
      </c>
      <c r="U1625" s="26" t="str">
        <f aca="false">IFERROR(H1625/G1625,"")</f>
        <v/>
      </c>
      <c r="V1625" s="27" t="str">
        <f aca="false">IFERROR(J1625/I1625,"")</f>
        <v/>
      </c>
      <c r="W1625" s="27" t="str">
        <f aca="false">IFERROR(K1625/J1625,"")</f>
        <v/>
      </c>
      <c r="X1625" s="25" t="str">
        <f aca="false">IFERROR(T1625/K1625,"")</f>
        <v/>
      </c>
      <c r="Y1625" s="27" t="str">
        <f aca="false">IFERROR(O1625/K1625,"")</f>
        <v/>
      </c>
      <c r="Z1625" s="27" t="str">
        <f aca="false">IFERROR(P1625/O1625,"")</f>
        <v/>
      </c>
      <c r="AA1625" s="27" t="str">
        <f aca="false">IFERROR(Q1625/P1625,"")</f>
        <v/>
      </c>
      <c r="AB1625" s="25" t="str">
        <f aca="false">IFERROR(T1625/P1625,"")</f>
        <v/>
      </c>
      <c r="AC1625" s="25" t="str">
        <f aca="false">IFERROR(T1625/Q1625,"")</f>
        <v/>
      </c>
      <c r="AD1625" s="25" t="str">
        <f aca="false">IFERROR(R1625/Q1625,"")</f>
        <v/>
      </c>
      <c r="AE1625" s="28" t="str">
        <f aca="false">IFERROR(R1625/T1625,"")</f>
        <v/>
      </c>
      <c r="AF1625" s="29" t="str">
        <f aca="false">IF(A1625="","",IF(OR(O1625&gt;K1625,P1625&gt;O1625,Q1625&gt;P1625,K1625&gt;J1625),"CHECK","OK"))</f>
        <v/>
      </c>
    </row>
    <row r="1626" customFormat="false" ht="15" hidden="false" customHeight="false" outlineLevel="0" collapsed="false">
      <c r="A1626" s="21"/>
      <c r="B1626" s="4"/>
      <c r="C1626" s="4"/>
      <c r="D1626" s="4"/>
      <c r="E1626" s="16"/>
      <c r="F1626" s="16"/>
      <c r="G1626" s="14"/>
      <c r="H1626" s="14"/>
      <c r="I1626" s="14"/>
      <c r="J1626" s="14"/>
      <c r="K1626" s="14"/>
      <c r="L1626" s="14"/>
      <c r="M1626" s="14"/>
      <c r="N1626" s="14"/>
      <c r="O1626" s="14"/>
      <c r="P1626" s="14"/>
      <c r="Q1626" s="14"/>
      <c r="R1626" s="16"/>
      <c r="S1626" s="24"/>
      <c r="T1626" s="25" t="str">
        <f aca="false">IF(A1626="","",E1626+F1626)</f>
        <v/>
      </c>
      <c r="U1626" s="26" t="str">
        <f aca="false">IFERROR(H1626/G1626,"")</f>
        <v/>
      </c>
      <c r="V1626" s="27" t="str">
        <f aca="false">IFERROR(J1626/I1626,"")</f>
        <v/>
      </c>
      <c r="W1626" s="27" t="str">
        <f aca="false">IFERROR(K1626/J1626,"")</f>
        <v/>
      </c>
      <c r="X1626" s="25" t="str">
        <f aca="false">IFERROR(T1626/K1626,"")</f>
        <v/>
      </c>
      <c r="Y1626" s="27" t="str">
        <f aca="false">IFERROR(O1626/K1626,"")</f>
        <v/>
      </c>
      <c r="Z1626" s="27" t="str">
        <f aca="false">IFERROR(P1626/O1626,"")</f>
        <v/>
      </c>
      <c r="AA1626" s="27" t="str">
        <f aca="false">IFERROR(Q1626/P1626,"")</f>
        <v/>
      </c>
      <c r="AB1626" s="25" t="str">
        <f aca="false">IFERROR(T1626/P1626,"")</f>
        <v/>
      </c>
      <c r="AC1626" s="25" t="str">
        <f aca="false">IFERROR(T1626/Q1626,"")</f>
        <v/>
      </c>
      <c r="AD1626" s="25" t="str">
        <f aca="false">IFERROR(R1626/Q1626,"")</f>
        <v/>
      </c>
      <c r="AE1626" s="28" t="str">
        <f aca="false">IFERROR(R1626/T1626,"")</f>
        <v/>
      </c>
      <c r="AF1626" s="29" t="str">
        <f aca="false">IF(A1626="","",IF(OR(O1626&gt;K1626,P1626&gt;O1626,Q1626&gt;P1626,K1626&gt;J1626),"CHECK","OK"))</f>
        <v/>
      </c>
    </row>
    <row r="1627" customFormat="false" ht="15" hidden="false" customHeight="false" outlineLevel="0" collapsed="false">
      <c r="A1627" s="21"/>
      <c r="B1627" s="4"/>
      <c r="C1627" s="4"/>
      <c r="D1627" s="4"/>
      <c r="E1627" s="16"/>
      <c r="F1627" s="16"/>
      <c r="G1627" s="14"/>
      <c r="H1627" s="14"/>
      <c r="I1627" s="14"/>
      <c r="J1627" s="14"/>
      <c r="K1627" s="14"/>
      <c r="L1627" s="14"/>
      <c r="M1627" s="14"/>
      <c r="N1627" s="14"/>
      <c r="O1627" s="14"/>
      <c r="P1627" s="14"/>
      <c r="Q1627" s="14"/>
      <c r="R1627" s="16"/>
      <c r="S1627" s="24"/>
      <c r="T1627" s="25" t="str">
        <f aca="false">IF(A1627="","",E1627+F1627)</f>
        <v/>
      </c>
      <c r="U1627" s="26" t="str">
        <f aca="false">IFERROR(H1627/G1627,"")</f>
        <v/>
      </c>
      <c r="V1627" s="27" t="str">
        <f aca="false">IFERROR(J1627/I1627,"")</f>
        <v/>
      </c>
      <c r="W1627" s="27" t="str">
        <f aca="false">IFERROR(K1627/J1627,"")</f>
        <v/>
      </c>
      <c r="X1627" s="25" t="str">
        <f aca="false">IFERROR(T1627/K1627,"")</f>
        <v/>
      </c>
      <c r="Y1627" s="27" t="str">
        <f aca="false">IFERROR(O1627/K1627,"")</f>
        <v/>
      </c>
      <c r="Z1627" s="27" t="str">
        <f aca="false">IFERROR(P1627/O1627,"")</f>
        <v/>
      </c>
      <c r="AA1627" s="27" t="str">
        <f aca="false">IFERROR(Q1627/P1627,"")</f>
        <v/>
      </c>
      <c r="AB1627" s="25" t="str">
        <f aca="false">IFERROR(T1627/P1627,"")</f>
        <v/>
      </c>
      <c r="AC1627" s="25" t="str">
        <f aca="false">IFERROR(T1627/Q1627,"")</f>
        <v/>
      </c>
      <c r="AD1627" s="25" t="str">
        <f aca="false">IFERROR(R1627/Q1627,"")</f>
        <v/>
      </c>
      <c r="AE1627" s="28" t="str">
        <f aca="false">IFERROR(R1627/T1627,"")</f>
        <v/>
      </c>
      <c r="AF1627" s="29" t="str">
        <f aca="false">IF(A1627="","",IF(OR(O1627&gt;K1627,P1627&gt;O1627,Q1627&gt;P1627,K1627&gt;J1627),"CHECK","OK"))</f>
        <v/>
      </c>
    </row>
    <row r="1628" customFormat="false" ht="15" hidden="false" customHeight="false" outlineLevel="0" collapsed="false">
      <c r="A1628" s="21"/>
      <c r="B1628" s="4"/>
      <c r="C1628" s="4"/>
      <c r="D1628" s="4"/>
      <c r="E1628" s="16"/>
      <c r="F1628" s="16"/>
      <c r="G1628" s="14"/>
      <c r="H1628" s="14"/>
      <c r="I1628" s="14"/>
      <c r="J1628" s="14"/>
      <c r="K1628" s="14"/>
      <c r="L1628" s="14"/>
      <c r="M1628" s="14"/>
      <c r="N1628" s="14"/>
      <c r="O1628" s="14"/>
      <c r="P1628" s="14"/>
      <c r="Q1628" s="14"/>
      <c r="R1628" s="16"/>
      <c r="S1628" s="24"/>
      <c r="T1628" s="25" t="str">
        <f aca="false">IF(A1628="","",E1628+F1628)</f>
        <v/>
      </c>
      <c r="U1628" s="26" t="str">
        <f aca="false">IFERROR(H1628/G1628,"")</f>
        <v/>
      </c>
      <c r="V1628" s="27" t="str">
        <f aca="false">IFERROR(J1628/I1628,"")</f>
        <v/>
      </c>
      <c r="W1628" s="27" t="str">
        <f aca="false">IFERROR(K1628/J1628,"")</f>
        <v/>
      </c>
      <c r="X1628" s="25" t="str">
        <f aca="false">IFERROR(T1628/K1628,"")</f>
        <v/>
      </c>
      <c r="Y1628" s="27" t="str">
        <f aca="false">IFERROR(O1628/K1628,"")</f>
        <v/>
      </c>
      <c r="Z1628" s="27" t="str">
        <f aca="false">IFERROR(P1628/O1628,"")</f>
        <v/>
      </c>
      <c r="AA1628" s="27" t="str">
        <f aca="false">IFERROR(Q1628/P1628,"")</f>
        <v/>
      </c>
      <c r="AB1628" s="25" t="str">
        <f aca="false">IFERROR(T1628/P1628,"")</f>
        <v/>
      </c>
      <c r="AC1628" s="25" t="str">
        <f aca="false">IFERROR(T1628/Q1628,"")</f>
        <v/>
      </c>
      <c r="AD1628" s="25" t="str">
        <f aca="false">IFERROR(R1628/Q1628,"")</f>
        <v/>
      </c>
      <c r="AE1628" s="28" t="str">
        <f aca="false">IFERROR(R1628/T1628,"")</f>
        <v/>
      </c>
      <c r="AF1628" s="29" t="str">
        <f aca="false">IF(A1628="","",IF(OR(O1628&gt;K1628,P1628&gt;O1628,Q1628&gt;P1628,K1628&gt;J1628),"CHECK","OK"))</f>
        <v/>
      </c>
    </row>
    <row r="1629" customFormat="false" ht="15" hidden="false" customHeight="false" outlineLevel="0" collapsed="false">
      <c r="A1629" s="21"/>
      <c r="B1629" s="4"/>
      <c r="C1629" s="4"/>
      <c r="D1629" s="4"/>
      <c r="E1629" s="16"/>
      <c r="F1629" s="16"/>
      <c r="G1629" s="14"/>
      <c r="H1629" s="14"/>
      <c r="I1629" s="14"/>
      <c r="J1629" s="14"/>
      <c r="K1629" s="14"/>
      <c r="L1629" s="14"/>
      <c r="M1629" s="14"/>
      <c r="N1629" s="14"/>
      <c r="O1629" s="14"/>
      <c r="P1629" s="14"/>
      <c r="Q1629" s="14"/>
      <c r="R1629" s="16"/>
      <c r="S1629" s="24"/>
      <c r="T1629" s="25" t="str">
        <f aca="false">IF(A1629="","",E1629+F1629)</f>
        <v/>
      </c>
      <c r="U1629" s="26" t="str">
        <f aca="false">IFERROR(H1629/G1629,"")</f>
        <v/>
      </c>
      <c r="V1629" s="27" t="str">
        <f aca="false">IFERROR(J1629/I1629,"")</f>
        <v/>
      </c>
      <c r="W1629" s="27" t="str">
        <f aca="false">IFERROR(K1629/J1629,"")</f>
        <v/>
      </c>
      <c r="X1629" s="25" t="str">
        <f aca="false">IFERROR(T1629/K1629,"")</f>
        <v/>
      </c>
      <c r="Y1629" s="27" t="str">
        <f aca="false">IFERROR(O1629/K1629,"")</f>
        <v/>
      </c>
      <c r="Z1629" s="27" t="str">
        <f aca="false">IFERROR(P1629/O1629,"")</f>
        <v/>
      </c>
      <c r="AA1629" s="27" t="str">
        <f aca="false">IFERROR(Q1629/P1629,"")</f>
        <v/>
      </c>
      <c r="AB1629" s="25" t="str">
        <f aca="false">IFERROR(T1629/P1629,"")</f>
        <v/>
      </c>
      <c r="AC1629" s="25" t="str">
        <f aca="false">IFERROR(T1629/Q1629,"")</f>
        <v/>
      </c>
      <c r="AD1629" s="25" t="str">
        <f aca="false">IFERROR(R1629/Q1629,"")</f>
        <v/>
      </c>
      <c r="AE1629" s="28" t="str">
        <f aca="false">IFERROR(R1629/T1629,"")</f>
        <v/>
      </c>
      <c r="AF1629" s="29" t="str">
        <f aca="false">IF(A1629="","",IF(OR(O1629&gt;K1629,P1629&gt;O1629,Q1629&gt;P1629,K1629&gt;J1629),"CHECK","OK"))</f>
        <v/>
      </c>
    </row>
    <row r="1630" customFormat="false" ht="15" hidden="false" customHeight="false" outlineLevel="0" collapsed="false">
      <c r="A1630" s="21"/>
      <c r="B1630" s="4"/>
      <c r="C1630" s="4"/>
      <c r="D1630" s="4"/>
      <c r="E1630" s="16"/>
      <c r="F1630" s="16"/>
      <c r="G1630" s="14"/>
      <c r="H1630" s="14"/>
      <c r="I1630" s="14"/>
      <c r="J1630" s="14"/>
      <c r="K1630" s="14"/>
      <c r="L1630" s="14"/>
      <c r="M1630" s="14"/>
      <c r="N1630" s="14"/>
      <c r="O1630" s="14"/>
      <c r="P1630" s="14"/>
      <c r="Q1630" s="14"/>
      <c r="R1630" s="16"/>
      <c r="S1630" s="24"/>
      <c r="T1630" s="25" t="str">
        <f aca="false">IF(A1630="","",E1630+F1630)</f>
        <v/>
      </c>
      <c r="U1630" s="26" t="str">
        <f aca="false">IFERROR(H1630/G1630,"")</f>
        <v/>
      </c>
      <c r="V1630" s="27" t="str">
        <f aca="false">IFERROR(J1630/I1630,"")</f>
        <v/>
      </c>
      <c r="W1630" s="27" t="str">
        <f aca="false">IFERROR(K1630/J1630,"")</f>
        <v/>
      </c>
      <c r="X1630" s="25" t="str">
        <f aca="false">IFERROR(T1630/K1630,"")</f>
        <v/>
      </c>
      <c r="Y1630" s="27" t="str">
        <f aca="false">IFERROR(O1630/K1630,"")</f>
        <v/>
      </c>
      <c r="Z1630" s="27" t="str">
        <f aca="false">IFERROR(P1630/O1630,"")</f>
        <v/>
      </c>
      <c r="AA1630" s="27" t="str">
        <f aca="false">IFERROR(Q1630/P1630,"")</f>
        <v/>
      </c>
      <c r="AB1630" s="25" t="str">
        <f aca="false">IFERROR(T1630/P1630,"")</f>
        <v/>
      </c>
      <c r="AC1630" s="25" t="str">
        <f aca="false">IFERROR(T1630/Q1630,"")</f>
        <v/>
      </c>
      <c r="AD1630" s="25" t="str">
        <f aca="false">IFERROR(R1630/Q1630,"")</f>
        <v/>
      </c>
      <c r="AE1630" s="28" t="str">
        <f aca="false">IFERROR(R1630/T1630,"")</f>
        <v/>
      </c>
      <c r="AF1630" s="29" t="str">
        <f aca="false">IF(A1630="","",IF(OR(O1630&gt;K1630,P1630&gt;O1630,Q1630&gt;P1630,K1630&gt;J1630),"CHECK","OK"))</f>
        <v/>
      </c>
    </row>
    <row r="1631" customFormat="false" ht="15" hidden="false" customHeight="false" outlineLevel="0" collapsed="false">
      <c r="A1631" s="21"/>
      <c r="B1631" s="4"/>
      <c r="C1631" s="4"/>
      <c r="D1631" s="4"/>
      <c r="E1631" s="16"/>
      <c r="F1631" s="16"/>
      <c r="G1631" s="14"/>
      <c r="H1631" s="14"/>
      <c r="I1631" s="14"/>
      <c r="J1631" s="14"/>
      <c r="K1631" s="14"/>
      <c r="L1631" s="14"/>
      <c r="M1631" s="14"/>
      <c r="N1631" s="14"/>
      <c r="O1631" s="14"/>
      <c r="P1631" s="14"/>
      <c r="Q1631" s="14"/>
      <c r="R1631" s="16"/>
      <c r="S1631" s="24"/>
      <c r="T1631" s="25" t="str">
        <f aca="false">IF(A1631="","",E1631+F1631)</f>
        <v/>
      </c>
      <c r="U1631" s="26" t="str">
        <f aca="false">IFERROR(H1631/G1631,"")</f>
        <v/>
      </c>
      <c r="V1631" s="27" t="str">
        <f aca="false">IFERROR(J1631/I1631,"")</f>
        <v/>
      </c>
      <c r="W1631" s="27" t="str">
        <f aca="false">IFERROR(K1631/J1631,"")</f>
        <v/>
      </c>
      <c r="X1631" s="25" t="str">
        <f aca="false">IFERROR(T1631/K1631,"")</f>
        <v/>
      </c>
      <c r="Y1631" s="27" t="str">
        <f aca="false">IFERROR(O1631/K1631,"")</f>
        <v/>
      </c>
      <c r="Z1631" s="27" t="str">
        <f aca="false">IFERROR(P1631/O1631,"")</f>
        <v/>
      </c>
      <c r="AA1631" s="27" t="str">
        <f aca="false">IFERROR(Q1631/P1631,"")</f>
        <v/>
      </c>
      <c r="AB1631" s="25" t="str">
        <f aca="false">IFERROR(T1631/P1631,"")</f>
        <v/>
      </c>
      <c r="AC1631" s="25" t="str">
        <f aca="false">IFERROR(T1631/Q1631,"")</f>
        <v/>
      </c>
      <c r="AD1631" s="25" t="str">
        <f aca="false">IFERROR(R1631/Q1631,"")</f>
        <v/>
      </c>
      <c r="AE1631" s="28" t="str">
        <f aca="false">IFERROR(R1631/T1631,"")</f>
        <v/>
      </c>
      <c r="AF1631" s="29" t="str">
        <f aca="false">IF(A1631="","",IF(OR(O1631&gt;K1631,P1631&gt;O1631,Q1631&gt;P1631,K1631&gt;J1631),"CHECK","OK"))</f>
        <v/>
      </c>
    </row>
    <row r="1632" customFormat="false" ht="15" hidden="false" customHeight="false" outlineLevel="0" collapsed="false">
      <c r="A1632" s="21"/>
      <c r="B1632" s="4"/>
      <c r="C1632" s="4"/>
      <c r="D1632" s="4"/>
      <c r="E1632" s="16"/>
      <c r="F1632" s="16"/>
      <c r="G1632" s="14"/>
      <c r="H1632" s="14"/>
      <c r="I1632" s="14"/>
      <c r="J1632" s="14"/>
      <c r="K1632" s="14"/>
      <c r="L1632" s="14"/>
      <c r="M1632" s="14"/>
      <c r="N1632" s="14"/>
      <c r="O1632" s="14"/>
      <c r="P1632" s="14"/>
      <c r="Q1632" s="14"/>
      <c r="R1632" s="16"/>
      <c r="S1632" s="24"/>
      <c r="T1632" s="25" t="str">
        <f aca="false">IF(A1632="","",E1632+F1632)</f>
        <v/>
      </c>
      <c r="U1632" s="26" t="str">
        <f aca="false">IFERROR(H1632/G1632,"")</f>
        <v/>
      </c>
      <c r="V1632" s="27" t="str">
        <f aca="false">IFERROR(J1632/I1632,"")</f>
        <v/>
      </c>
      <c r="W1632" s="27" t="str">
        <f aca="false">IFERROR(K1632/J1632,"")</f>
        <v/>
      </c>
      <c r="X1632" s="25" t="str">
        <f aca="false">IFERROR(T1632/K1632,"")</f>
        <v/>
      </c>
      <c r="Y1632" s="27" t="str">
        <f aca="false">IFERROR(O1632/K1632,"")</f>
        <v/>
      </c>
      <c r="Z1632" s="27" t="str">
        <f aca="false">IFERROR(P1632/O1632,"")</f>
        <v/>
      </c>
      <c r="AA1632" s="27" t="str">
        <f aca="false">IFERROR(Q1632/P1632,"")</f>
        <v/>
      </c>
      <c r="AB1632" s="25" t="str">
        <f aca="false">IFERROR(T1632/P1632,"")</f>
        <v/>
      </c>
      <c r="AC1632" s="25" t="str">
        <f aca="false">IFERROR(T1632/Q1632,"")</f>
        <v/>
      </c>
      <c r="AD1632" s="25" t="str">
        <f aca="false">IFERROR(R1632/Q1632,"")</f>
        <v/>
      </c>
      <c r="AE1632" s="28" t="str">
        <f aca="false">IFERROR(R1632/T1632,"")</f>
        <v/>
      </c>
      <c r="AF1632" s="29" t="str">
        <f aca="false">IF(A1632="","",IF(OR(O1632&gt;K1632,P1632&gt;O1632,Q1632&gt;P1632,K1632&gt;J1632),"CHECK","OK"))</f>
        <v/>
      </c>
    </row>
    <row r="1633" customFormat="false" ht="15" hidden="false" customHeight="false" outlineLevel="0" collapsed="false">
      <c r="A1633" s="21"/>
      <c r="B1633" s="4"/>
      <c r="C1633" s="4"/>
      <c r="D1633" s="4"/>
      <c r="E1633" s="16"/>
      <c r="F1633" s="16"/>
      <c r="G1633" s="14"/>
      <c r="H1633" s="14"/>
      <c r="I1633" s="14"/>
      <c r="J1633" s="14"/>
      <c r="K1633" s="14"/>
      <c r="L1633" s="14"/>
      <c r="M1633" s="14"/>
      <c r="N1633" s="14"/>
      <c r="O1633" s="14"/>
      <c r="P1633" s="14"/>
      <c r="Q1633" s="14"/>
      <c r="R1633" s="16"/>
      <c r="S1633" s="24"/>
      <c r="T1633" s="25" t="str">
        <f aca="false">IF(A1633="","",E1633+F1633)</f>
        <v/>
      </c>
      <c r="U1633" s="26" t="str">
        <f aca="false">IFERROR(H1633/G1633,"")</f>
        <v/>
      </c>
      <c r="V1633" s="27" t="str">
        <f aca="false">IFERROR(J1633/I1633,"")</f>
        <v/>
      </c>
      <c r="W1633" s="27" t="str">
        <f aca="false">IFERROR(K1633/J1633,"")</f>
        <v/>
      </c>
      <c r="X1633" s="25" t="str">
        <f aca="false">IFERROR(T1633/K1633,"")</f>
        <v/>
      </c>
      <c r="Y1633" s="27" t="str">
        <f aca="false">IFERROR(O1633/K1633,"")</f>
        <v/>
      </c>
      <c r="Z1633" s="27" t="str">
        <f aca="false">IFERROR(P1633/O1633,"")</f>
        <v/>
      </c>
      <c r="AA1633" s="27" t="str">
        <f aca="false">IFERROR(Q1633/P1633,"")</f>
        <v/>
      </c>
      <c r="AB1633" s="25" t="str">
        <f aca="false">IFERROR(T1633/P1633,"")</f>
        <v/>
      </c>
      <c r="AC1633" s="25" t="str">
        <f aca="false">IFERROR(T1633/Q1633,"")</f>
        <v/>
      </c>
      <c r="AD1633" s="25" t="str">
        <f aca="false">IFERROR(R1633/Q1633,"")</f>
        <v/>
      </c>
      <c r="AE1633" s="28" t="str">
        <f aca="false">IFERROR(R1633/T1633,"")</f>
        <v/>
      </c>
      <c r="AF1633" s="29" t="str">
        <f aca="false">IF(A1633="","",IF(OR(O1633&gt;K1633,P1633&gt;O1633,Q1633&gt;P1633,K1633&gt;J1633),"CHECK","OK"))</f>
        <v/>
      </c>
    </row>
    <row r="1634" customFormat="false" ht="15" hidden="false" customHeight="false" outlineLevel="0" collapsed="false">
      <c r="A1634" s="21"/>
      <c r="B1634" s="4"/>
      <c r="C1634" s="4"/>
      <c r="D1634" s="4"/>
      <c r="E1634" s="16"/>
      <c r="F1634" s="16"/>
      <c r="G1634" s="14"/>
      <c r="H1634" s="14"/>
      <c r="I1634" s="14"/>
      <c r="J1634" s="14"/>
      <c r="K1634" s="14"/>
      <c r="L1634" s="14"/>
      <c r="M1634" s="14"/>
      <c r="N1634" s="14"/>
      <c r="O1634" s="14"/>
      <c r="P1634" s="14"/>
      <c r="Q1634" s="14"/>
      <c r="R1634" s="16"/>
      <c r="S1634" s="24"/>
      <c r="T1634" s="25" t="str">
        <f aca="false">IF(A1634="","",E1634+F1634)</f>
        <v/>
      </c>
      <c r="U1634" s="26" t="str">
        <f aca="false">IFERROR(H1634/G1634,"")</f>
        <v/>
      </c>
      <c r="V1634" s="27" t="str">
        <f aca="false">IFERROR(J1634/I1634,"")</f>
        <v/>
      </c>
      <c r="W1634" s="27" t="str">
        <f aca="false">IFERROR(K1634/J1634,"")</f>
        <v/>
      </c>
      <c r="X1634" s="25" t="str">
        <f aca="false">IFERROR(T1634/K1634,"")</f>
        <v/>
      </c>
      <c r="Y1634" s="27" t="str">
        <f aca="false">IFERROR(O1634/K1634,"")</f>
        <v/>
      </c>
      <c r="Z1634" s="27" t="str">
        <f aca="false">IFERROR(P1634/O1634,"")</f>
        <v/>
      </c>
      <c r="AA1634" s="27" t="str">
        <f aca="false">IFERROR(Q1634/P1634,"")</f>
        <v/>
      </c>
      <c r="AB1634" s="25" t="str">
        <f aca="false">IFERROR(T1634/P1634,"")</f>
        <v/>
      </c>
      <c r="AC1634" s="25" t="str">
        <f aca="false">IFERROR(T1634/Q1634,"")</f>
        <v/>
      </c>
      <c r="AD1634" s="25" t="str">
        <f aca="false">IFERROR(R1634/Q1634,"")</f>
        <v/>
      </c>
      <c r="AE1634" s="28" t="str">
        <f aca="false">IFERROR(R1634/T1634,"")</f>
        <v/>
      </c>
      <c r="AF1634" s="29" t="str">
        <f aca="false">IF(A1634="","",IF(OR(O1634&gt;K1634,P1634&gt;O1634,Q1634&gt;P1634,K1634&gt;J1634),"CHECK","OK"))</f>
        <v/>
      </c>
    </row>
    <row r="1635" customFormat="false" ht="15" hidden="false" customHeight="false" outlineLevel="0" collapsed="false">
      <c r="A1635" s="21"/>
      <c r="B1635" s="4"/>
      <c r="C1635" s="4"/>
      <c r="D1635" s="4"/>
      <c r="E1635" s="16"/>
      <c r="F1635" s="16"/>
      <c r="G1635" s="14"/>
      <c r="H1635" s="14"/>
      <c r="I1635" s="14"/>
      <c r="J1635" s="14"/>
      <c r="K1635" s="14"/>
      <c r="L1635" s="14"/>
      <c r="M1635" s="14"/>
      <c r="N1635" s="14"/>
      <c r="O1635" s="14"/>
      <c r="P1635" s="14"/>
      <c r="Q1635" s="14"/>
      <c r="R1635" s="16"/>
      <c r="S1635" s="24"/>
      <c r="T1635" s="25" t="str">
        <f aca="false">IF(A1635="","",E1635+F1635)</f>
        <v/>
      </c>
      <c r="U1635" s="26" t="str">
        <f aca="false">IFERROR(H1635/G1635,"")</f>
        <v/>
      </c>
      <c r="V1635" s="27" t="str">
        <f aca="false">IFERROR(J1635/I1635,"")</f>
        <v/>
      </c>
      <c r="W1635" s="27" t="str">
        <f aca="false">IFERROR(K1635/J1635,"")</f>
        <v/>
      </c>
      <c r="X1635" s="25" t="str">
        <f aca="false">IFERROR(T1635/K1635,"")</f>
        <v/>
      </c>
      <c r="Y1635" s="27" t="str">
        <f aca="false">IFERROR(O1635/K1635,"")</f>
        <v/>
      </c>
      <c r="Z1635" s="27" t="str">
        <f aca="false">IFERROR(P1635/O1635,"")</f>
        <v/>
      </c>
      <c r="AA1635" s="27" t="str">
        <f aca="false">IFERROR(Q1635/P1635,"")</f>
        <v/>
      </c>
      <c r="AB1635" s="25" t="str">
        <f aca="false">IFERROR(T1635/P1635,"")</f>
        <v/>
      </c>
      <c r="AC1635" s="25" t="str">
        <f aca="false">IFERROR(T1635/Q1635,"")</f>
        <v/>
      </c>
      <c r="AD1635" s="25" t="str">
        <f aca="false">IFERROR(R1635/Q1635,"")</f>
        <v/>
      </c>
      <c r="AE1635" s="28" t="str">
        <f aca="false">IFERROR(R1635/T1635,"")</f>
        <v/>
      </c>
      <c r="AF1635" s="29" t="str">
        <f aca="false">IF(A1635="","",IF(OR(O1635&gt;K1635,P1635&gt;O1635,Q1635&gt;P1635,K1635&gt;J1635),"CHECK","OK"))</f>
        <v/>
      </c>
    </row>
    <row r="1636" customFormat="false" ht="15" hidden="false" customHeight="false" outlineLevel="0" collapsed="false">
      <c r="A1636" s="21"/>
      <c r="B1636" s="4"/>
      <c r="C1636" s="4"/>
      <c r="D1636" s="4"/>
      <c r="E1636" s="16"/>
      <c r="F1636" s="16"/>
      <c r="G1636" s="14"/>
      <c r="H1636" s="14"/>
      <c r="I1636" s="14"/>
      <c r="J1636" s="14"/>
      <c r="K1636" s="14"/>
      <c r="L1636" s="14"/>
      <c r="M1636" s="14"/>
      <c r="N1636" s="14"/>
      <c r="O1636" s="14"/>
      <c r="P1636" s="14"/>
      <c r="Q1636" s="14"/>
      <c r="R1636" s="16"/>
      <c r="S1636" s="24"/>
      <c r="T1636" s="25" t="str">
        <f aca="false">IF(A1636="","",E1636+F1636)</f>
        <v/>
      </c>
      <c r="U1636" s="26" t="str">
        <f aca="false">IFERROR(H1636/G1636,"")</f>
        <v/>
      </c>
      <c r="V1636" s="27" t="str">
        <f aca="false">IFERROR(J1636/I1636,"")</f>
        <v/>
      </c>
      <c r="W1636" s="27" t="str">
        <f aca="false">IFERROR(K1636/J1636,"")</f>
        <v/>
      </c>
      <c r="X1636" s="25" t="str">
        <f aca="false">IFERROR(T1636/K1636,"")</f>
        <v/>
      </c>
      <c r="Y1636" s="27" t="str">
        <f aca="false">IFERROR(O1636/K1636,"")</f>
        <v/>
      </c>
      <c r="Z1636" s="27" t="str">
        <f aca="false">IFERROR(P1636/O1636,"")</f>
        <v/>
      </c>
      <c r="AA1636" s="27" t="str">
        <f aca="false">IFERROR(Q1636/P1636,"")</f>
        <v/>
      </c>
      <c r="AB1636" s="25" t="str">
        <f aca="false">IFERROR(T1636/P1636,"")</f>
        <v/>
      </c>
      <c r="AC1636" s="25" t="str">
        <f aca="false">IFERROR(T1636/Q1636,"")</f>
        <v/>
      </c>
      <c r="AD1636" s="25" t="str">
        <f aca="false">IFERROR(R1636/Q1636,"")</f>
        <v/>
      </c>
      <c r="AE1636" s="28" t="str">
        <f aca="false">IFERROR(R1636/T1636,"")</f>
        <v/>
      </c>
      <c r="AF1636" s="29" t="str">
        <f aca="false">IF(A1636="","",IF(OR(O1636&gt;K1636,P1636&gt;O1636,Q1636&gt;P1636,K1636&gt;J1636),"CHECK","OK"))</f>
        <v/>
      </c>
    </row>
    <row r="1637" customFormat="false" ht="15" hidden="false" customHeight="false" outlineLevel="0" collapsed="false">
      <c r="A1637" s="21"/>
      <c r="B1637" s="4"/>
      <c r="C1637" s="4"/>
      <c r="D1637" s="4"/>
      <c r="E1637" s="16"/>
      <c r="F1637" s="16"/>
      <c r="G1637" s="14"/>
      <c r="H1637" s="14"/>
      <c r="I1637" s="14"/>
      <c r="J1637" s="14"/>
      <c r="K1637" s="14"/>
      <c r="L1637" s="14"/>
      <c r="M1637" s="14"/>
      <c r="N1637" s="14"/>
      <c r="O1637" s="14"/>
      <c r="P1637" s="14"/>
      <c r="Q1637" s="14"/>
      <c r="R1637" s="16"/>
      <c r="S1637" s="24"/>
      <c r="T1637" s="25" t="str">
        <f aca="false">IF(A1637="","",E1637+F1637)</f>
        <v/>
      </c>
      <c r="U1637" s="26" t="str">
        <f aca="false">IFERROR(H1637/G1637,"")</f>
        <v/>
      </c>
      <c r="V1637" s="27" t="str">
        <f aca="false">IFERROR(J1637/I1637,"")</f>
        <v/>
      </c>
      <c r="W1637" s="27" t="str">
        <f aca="false">IFERROR(K1637/J1637,"")</f>
        <v/>
      </c>
      <c r="X1637" s="25" t="str">
        <f aca="false">IFERROR(T1637/K1637,"")</f>
        <v/>
      </c>
      <c r="Y1637" s="27" t="str">
        <f aca="false">IFERROR(O1637/K1637,"")</f>
        <v/>
      </c>
      <c r="Z1637" s="27" t="str">
        <f aca="false">IFERROR(P1637/O1637,"")</f>
        <v/>
      </c>
      <c r="AA1637" s="27" t="str">
        <f aca="false">IFERROR(Q1637/P1637,"")</f>
        <v/>
      </c>
      <c r="AB1637" s="25" t="str">
        <f aca="false">IFERROR(T1637/P1637,"")</f>
        <v/>
      </c>
      <c r="AC1637" s="25" t="str">
        <f aca="false">IFERROR(T1637/Q1637,"")</f>
        <v/>
      </c>
      <c r="AD1637" s="25" t="str">
        <f aca="false">IFERROR(R1637/Q1637,"")</f>
        <v/>
      </c>
      <c r="AE1637" s="28" t="str">
        <f aca="false">IFERROR(R1637/T1637,"")</f>
        <v/>
      </c>
      <c r="AF1637" s="29" t="str">
        <f aca="false">IF(A1637="","",IF(OR(O1637&gt;K1637,P1637&gt;O1637,Q1637&gt;P1637,K1637&gt;J1637),"CHECK","OK"))</f>
        <v/>
      </c>
    </row>
    <row r="1638" customFormat="false" ht="15" hidden="false" customHeight="false" outlineLevel="0" collapsed="false">
      <c r="A1638" s="21"/>
      <c r="B1638" s="4"/>
      <c r="C1638" s="4"/>
      <c r="D1638" s="4"/>
      <c r="E1638" s="16"/>
      <c r="F1638" s="16"/>
      <c r="G1638" s="14"/>
      <c r="H1638" s="14"/>
      <c r="I1638" s="14"/>
      <c r="J1638" s="14"/>
      <c r="K1638" s="14"/>
      <c r="L1638" s="14"/>
      <c r="M1638" s="14"/>
      <c r="N1638" s="14"/>
      <c r="O1638" s="14"/>
      <c r="P1638" s="14"/>
      <c r="Q1638" s="14"/>
      <c r="R1638" s="16"/>
      <c r="S1638" s="24"/>
      <c r="T1638" s="25" t="str">
        <f aca="false">IF(A1638="","",E1638+F1638)</f>
        <v/>
      </c>
      <c r="U1638" s="26" t="str">
        <f aca="false">IFERROR(H1638/G1638,"")</f>
        <v/>
      </c>
      <c r="V1638" s="27" t="str">
        <f aca="false">IFERROR(J1638/I1638,"")</f>
        <v/>
      </c>
      <c r="W1638" s="27" t="str">
        <f aca="false">IFERROR(K1638/J1638,"")</f>
        <v/>
      </c>
      <c r="X1638" s="25" t="str">
        <f aca="false">IFERROR(T1638/K1638,"")</f>
        <v/>
      </c>
      <c r="Y1638" s="27" t="str">
        <f aca="false">IFERROR(O1638/K1638,"")</f>
        <v/>
      </c>
      <c r="Z1638" s="27" t="str">
        <f aca="false">IFERROR(P1638/O1638,"")</f>
        <v/>
      </c>
      <c r="AA1638" s="27" t="str">
        <f aca="false">IFERROR(Q1638/P1638,"")</f>
        <v/>
      </c>
      <c r="AB1638" s="25" t="str">
        <f aca="false">IFERROR(T1638/P1638,"")</f>
        <v/>
      </c>
      <c r="AC1638" s="25" t="str">
        <f aca="false">IFERROR(T1638/Q1638,"")</f>
        <v/>
      </c>
      <c r="AD1638" s="25" t="str">
        <f aca="false">IFERROR(R1638/Q1638,"")</f>
        <v/>
      </c>
      <c r="AE1638" s="28" t="str">
        <f aca="false">IFERROR(R1638/T1638,"")</f>
        <v/>
      </c>
      <c r="AF1638" s="29" t="str">
        <f aca="false">IF(A1638="","",IF(OR(O1638&gt;K1638,P1638&gt;O1638,Q1638&gt;P1638,K1638&gt;J1638),"CHECK","OK"))</f>
        <v/>
      </c>
    </row>
    <row r="1639" customFormat="false" ht="15" hidden="false" customHeight="false" outlineLevel="0" collapsed="false">
      <c r="A1639" s="21"/>
      <c r="B1639" s="4"/>
      <c r="C1639" s="4"/>
      <c r="D1639" s="4"/>
      <c r="E1639" s="16"/>
      <c r="F1639" s="16"/>
      <c r="G1639" s="14"/>
      <c r="H1639" s="14"/>
      <c r="I1639" s="14"/>
      <c r="J1639" s="14"/>
      <c r="K1639" s="14"/>
      <c r="L1639" s="14"/>
      <c r="M1639" s="14"/>
      <c r="N1639" s="14"/>
      <c r="O1639" s="14"/>
      <c r="P1639" s="14"/>
      <c r="Q1639" s="14"/>
      <c r="R1639" s="16"/>
      <c r="S1639" s="24"/>
      <c r="T1639" s="25" t="str">
        <f aca="false">IF(A1639="","",E1639+F1639)</f>
        <v/>
      </c>
      <c r="U1639" s="26" t="str">
        <f aca="false">IFERROR(H1639/G1639,"")</f>
        <v/>
      </c>
      <c r="V1639" s="27" t="str">
        <f aca="false">IFERROR(J1639/I1639,"")</f>
        <v/>
      </c>
      <c r="W1639" s="27" t="str">
        <f aca="false">IFERROR(K1639/J1639,"")</f>
        <v/>
      </c>
      <c r="X1639" s="25" t="str">
        <f aca="false">IFERROR(T1639/K1639,"")</f>
        <v/>
      </c>
      <c r="Y1639" s="27" t="str">
        <f aca="false">IFERROR(O1639/K1639,"")</f>
        <v/>
      </c>
      <c r="Z1639" s="27" t="str">
        <f aca="false">IFERROR(P1639/O1639,"")</f>
        <v/>
      </c>
      <c r="AA1639" s="27" t="str">
        <f aca="false">IFERROR(Q1639/P1639,"")</f>
        <v/>
      </c>
      <c r="AB1639" s="25" t="str">
        <f aca="false">IFERROR(T1639/P1639,"")</f>
        <v/>
      </c>
      <c r="AC1639" s="25" t="str">
        <f aca="false">IFERROR(T1639/Q1639,"")</f>
        <v/>
      </c>
      <c r="AD1639" s="25" t="str">
        <f aca="false">IFERROR(R1639/Q1639,"")</f>
        <v/>
      </c>
      <c r="AE1639" s="28" t="str">
        <f aca="false">IFERROR(R1639/T1639,"")</f>
        <v/>
      </c>
      <c r="AF1639" s="29" t="str">
        <f aca="false">IF(A1639="","",IF(OR(O1639&gt;K1639,P1639&gt;O1639,Q1639&gt;P1639,K1639&gt;J1639),"CHECK","OK"))</f>
        <v/>
      </c>
    </row>
    <row r="1640" customFormat="false" ht="15" hidden="false" customHeight="false" outlineLevel="0" collapsed="false">
      <c r="A1640" s="21"/>
      <c r="B1640" s="4"/>
      <c r="C1640" s="4"/>
      <c r="D1640" s="4"/>
      <c r="E1640" s="16"/>
      <c r="F1640" s="16"/>
      <c r="G1640" s="14"/>
      <c r="H1640" s="14"/>
      <c r="I1640" s="14"/>
      <c r="J1640" s="14"/>
      <c r="K1640" s="14"/>
      <c r="L1640" s="14"/>
      <c r="M1640" s="14"/>
      <c r="N1640" s="14"/>
      <c r="O1640" s="14"/>
      <c r="P1640" s="14"/>
      <c r="Q1640" s="14"/>
      <c r="R1640" s="16"/>
      <c r="S1640" s="24"/>
      <c r="T1640" s="25" t="str">
        <f aca="false">IF(A1640="","",E1640+F1640)</f>
        <v/>
      </c>
      <c r="U1640" s="26" t="str">
        <f aca="false">IFERROR(H1640/G1640,"")</f>
        <v/>
      </c>
      <c r="V1640" s="27" t="str">
        <f aca="false">IFERROR(J1640/I1640,"")</f>
        <v/>
      </c>
      <c r="W1640" s="27" t="str">
        <f aca="false">IFERROR(K1640/J1640,"")</f>
        <v/>
      </c>
      <c r="X1640" s="25" t="str">
        <f aca="false">IFERROR(T1640/K1640,"")</f>
        <v/>
      </c>
      <c r="Y1640" s="27" t="str">
        <f aca="false">IFERROR(O1640/K1640,"")</f>
        <v/>
      </c>
      <c r="Z1640" s="27" t="str">
        <f aca="false">IFERROR(P1640/O1640,"")</f>
        <v/>
      </c>
      <c r="AA1640" s="27" t="str">
        <f aca="false">IFERROR(Q1640/P1640,"")</f>
        <v/>
      </c>
      <c r="AB1640" s="25" t="str">
        <f aca="false">IFERROR(T1640/P1640,"")</f>
        <v/>
      </c>
      <c r="AC1640" s="25" t="str">
        <f aca="false">IFERROR(T1640/Q1640,"")</f>
        <v/>
      </c>
      <c r="AD1640" s="25" t="str">
        <f aca="false">IFERROR(R1640/Q1640,"")</f>
        <v/>
      </c>
      <c r="AE1640" s="28" t="str">
        <f aca="false">IFERROR(R1640/T1640,"")</f>
        <v/>
      </c>
      <c r="AF1640" s="29" t="str">
        <f aca="false">IF(A1640="","",IF(OR(O1640&gt;K1640,P1640&gt;O1640,Q1640&gt;P1640,K1640&gt;J1640),"CHECK","OK"))</f>
        <v/>
      </c>
    </row>
    <row r="1641" customFormat="false" ht="15" hidden="false" customHeight="false" outlineLevel="0" collapsed="false">
      <c r="A1641" s="21"/>
      <c r="B1641" s="4"/>
      <c r="C1641" s="4"/>
      <c r="D1641" s="4"/>
      <c r="E1641" s="16"/>
      <c r="F1641" s="16"/>
      <c r="G1641" s="14"/>
      <c r="H1641" s="14"/>
      <c r="I1641" s="14"/>
      <c r="J1641" s="14"/>
      <c r="K1641" s="14"/>
      <c r="L1641" s="14"/>
      <c r="M1641" s="14"/>
      <c r="N1641" s="14"/>
      <c r="O1641" s="14"/>
      <c r="P1641" s="14"/>
      <c r="Q1641" s="14"/>
      <c r="R1641" s="16"/>
      <c r="S1641" s="24"/>
      <c r="T1641" s="25" t="str">
        <f aca="false">IF(A1641="","",E1641+F1641)</f>
        <v/>
      </c>
      <c r="U1641" s="26" t="str">
        <f aca="false">IFERROR(H1641/G1641,"")</f>
        <v/>
      </c>
      <c r="V1641" s="27" t="str">
        <f aca="false">IFERROR(J1641/I1641,"")</f>
        <v/>
      </c>
      <c r="W1641" s="27" t="str">
        <f aca="false">IFERROR(K1641/J1641,"")</f>
        <v/>
      </c>
      <c r="X1641" s="25" t="str">
        <f aca="false">IFERROR(T1641/K1641,"")</f>
        <v/>
      </c>
      <c r="Y1641" s="27" t="str">
        <f aca="false">IFERROR(O1641/K1641,"")</f>
        <v/>
      </c>
      <c r="Z1641" s="27" t="str">
        <f aca="false">IFERROR(P1641/O1641,"")</f>
        <v/>
      </c>
      <c r="AA1641" s="27" t="str">
        <f aca="false">IFERROR(Q1641/P1641,"")</f>
        <v/>
      </c>
      <c r="AB1641" s="25" t="str">
        <f aca="false">IFERROR(T1641/P1641,"")</f>
        <v/>
      </c>
      <c r="AC1641" s="25" t="str">
        <f aca="false">IFERROR(T1641/Q1641,"")</f>
        <v/>
      </c>
      <c r="AD1641" s="25" t="str">
        <f aca="false">IFERROR(R1641/Q1641,"")</f>
        <v/>
      </c>
      <c r="AE1641" s="28" t="str">
        <f aca="false">IFERROR(R1641/T1641,"")</f>
        <v/>
      </c>
      <c r="AF1641" s="29" t="str">
        <f aca="false">IF(A1641="","",IF(OR(O1641&gt;K1641,P1641&gt;O1641,Q1641&gt;P1641,K1641&gt;J1641),"CHECK","OK"))</f>
        <v/>
      </c>
    </row>
    <row r="1642" customFormat="false" ht="15" hidden="false" customHeight="false" outlineLevel="0" collapsed="false">
      <c r="A1642" s="21"/>
      <c r="B1642" s="4"/>
      <c r="C1642" s="4"/>
      <c r="D1642" s="4"/>
      <c r="E1642" s="16"/>
      <c r="F1642" s="16"/>
      <c r="G1642" s="14"/>
      <c r="H1642" s="14"/>
      <c r="I1642" s="14"/>
      <c r="J1642" s="14"/>
      <c r="K1642" s="14"/>
      <c r="L1642" s="14"/>
      <c r="M1642" s="14"/>
      <c r="N1642" s="14"/>
      <c r="O1642" s="14"/>
      <c r="P1642" s="14"/>
      <c r="Q1642" s="14"/>
      <c r="R1642" s="16"/>
      <c r="S1642" s="24"/>
      <c r="T1642" s="25" t="str">
        <f aca="false">IF(A1642="","",E1642+F1642)</f>
        <v/>
      </c>
      <c r="U1642" s="26" t="str">
        <f aca="false">IFERROR(H1642/G1642,"")</f>
        <v/>
      </c>
      <c r="V1642" s="27" t="str">
        <f aca="false">IFERROR(J1642/I1642,"")</f>
        <v/>
      </c>
      <c r="W1642" s="27" t="str">
        <f aca="false">IFERROR(K1642/J1642,"")</f>
        <v/>
      </c>
      <c r="X1642" s="25" t="str">
        <f aca="false">IFERROR(T1642/K1642,"")</f>
        <v/>
      </c>
      <c r="Y1642" s="27" t="str">
        <f aca="false">IFERROR(O1642/K1642,"")</f>
        <v/>
      </c>
      <c r="Z1642" s="27" t="str">
        <f aca="false">IFERROR(P1642/O1642,"")</f>
        <v/>
      </c>
      <c r="AA1642" s="27" t="str">
        <f aca="false">IFERROR(Q1642/P1642,"")</f>
        <v/>
      </c>
      <c r="AB1642" s="25" t="str">
        <f aca="false">IFERROR(T1642/P1642,"")</f>
        <v/>
      </c>
      <c r="AC1642" s="25" t="str">
        <f aca="false">IFERROR(T1642/Q1642,"")</f>
        <v/>
      </c>
      <c r="AD1642" s="25" t="str">
        <f aca="false">IFERROR(R1642/Q1642,"")</f>
        <v/>
      </c>
      <c r="AE1642" s="28" t="str">
        <f aca="false">IFERROR(R1642/T1642,"")</f>
        <v/>
      </c>
      <c r="AF1642" s="29" t="str">
        <f aca="false">IF(A1642="","",IF(OR(O1642&gt;K1642,P1642&gt;O1642,Q1642&gt;P1642,K1642&gt;J1642),"CHECK","OK"))</f>
        <v/>
      </c>
    </row>
    <row r="1643" customFormat="false" ht="15" hidden="false" customHeight="false" outlineLevel="0" collapsed="false">
      <c r="A1643" s="21"/>
      <c r="B1643" s="4"/>
      <c r="C1643" s="4"/>
      <c r="D1643" s="4"/>
      <c r="E1643" s="16"/>
      <c r="F1643" s="16"/>
      <c r="G1643" s="14"/>
      <c r="H1643" s="14"/>
      <c r="I1643" s="14"/>
      <c r="J1643" s="14"/>
      <c r="K1643" s="14"/>
      <c r="L1643" s="14"/>
      <c r="M1643" s="14"/>
      <c r="N1643" s="14"/>
      <c r="O1643" s="14"/>
      <c r="P1643" s="14"/>
      <c r="Q1643" s="14"/>
      <c r="R1643" s="16"/>
      <c r="S1643" s="24"/>
      <c r="T1643" s="25" t="str">
        <f aca="false">IF(A1643="","",E1643+F1643)</f>
        <v/>
      </c>
      <c r="U1643" s="26" t="str">
        <f aca="false">IFERROR(H1643/G1643,"")</f>
        <v/>
      </c>
      <c r="V1643" s="27" t="str">
        <f aca="false">IFERROR(J1643/I1643,"")</f>
        <v/>
      </c>
      <c r="W1643" s="27" t="str">
        <f aca="false">IFERROR(K1643/J1643,"")</f>
        <v/>
      </c>
      <c r="X1643" s="25" t="str">
        <f aca="false">IFERROR(T1643/K1643,"")</f>
        <v/>
      </c>
      <c r="Y1643" s="27" t="str">
        <f aca="false">IFERROR(O1643/K1643,"")</f>
        <v/>
      </c>
      <c r="Z1643" s="27" t="str">
        <f aca="false">IFERROR(P1643/O1643,"")</f>
        <v/>
      </c>
      <c r="AA1643" s="27" t="str">
        <f aca="false">IFERROR(Q1643/P1643,"")</f>
        <v/>
      </c>
      <c r="AB1643" s="25" t="str">
        <f aca="false">IFERROR(T1643/P1643,"")</f>
        <v/>
      </c>
      <c r="AC1643" s="25" t="str">
        <f aca="false">IFERROR(T1643/Q1643,"")</f>
        <v/>
      </c>
      <c r="AD1643" s="25" t="str">
        <f aca="false">IFERROR(R1643/Q1643,"")</f>
        <v/>
      </c>
      <c r="AE1643" s="28" t="str">
        <f aca="false">IFERROR(R1643/T1643,"")</f>
        <v/>
      </c>
      <c r="AF1643" s="29" t="str">
        <f aca="false">IF(A1643="","",IF(OR(O1643&gt;K1643,P1643&gt;O1643,Q1643&gt;P1643,K1643&gt;J1643),"CHECK","OK"))</f>
        <v/>
      </c>
    </row>
    <row r="1644" customFormat="false" ht="15" hidden="false" customHeight="false" outlineLevel="0" collapsed="false">
      <c r="A1644" s="21"/>
      <c r="B1644" s="4"/>
      <c r="C1644" s="4"/>
      <c r="D1644" s="4"/>
      <c r="E1644" s="16"/>
      <c r="F1644" s="16"/>
      <c r="G1644" s="14"/>
      <c r="H1644" s="14"/>
      <c r="I1644" s="14"/>
      <c r="J1644" s="14"/>
      <c r="K1644" s="14"/>
      <c r="L1644" s="14"/>
      <c r="M1644" s="14"/>
      <c r="N1644" s="14"/>
      <c r="O1644" s="14"/>
      <c r="P1644" s="14"/>
      <c r="Q1644" s="14"/>
      <c r="R1644" s="16"/>
      <c r="S1644" s="24"/>
      <c r="T1644" s="25" t="str">
        <f aca="false">IF(A1644="","",E1644+F1644)</f>
        <v/>
      </c>
      <c r="U1644" s="26" t="str">
        <f aca="false">IFERROR(H1644/G1644,"")</f>
        <v/>
      </c>
      <c r="V1644" s="27" t="str">
        <f aca="false">IFERROR(J1644/I1644,"")</f>
        <v/>
      </c>
      <c r="W1644" s="27" t="str">
        <f aca="false">IFERROR(K1644/J1644,"")</f>
        <v/>
      </c>
      <c r="X1644" s="25" t="str">
        <f aca="false">IFERROR(T1644/K1644,"")</f>
        <v/>
      </c>
      <c r="Y1644" s="27" t="str">
        <f aca="false">IFERROR(O1644/K1644,"")</f>
        <v/>
      </c>
      <c r="Z1644" s="27" t="str">
        <f aca="false">IFERROR(P1644/O1644,"")</f>
        <v/>
      </c>
      <c r="AA1644" s="27" t="str">
        <f aca="false">IFERROR(Q1644/P1644,"")</f>
        <v/>
      </c>
      <c r="AB1644" s="25" t="str">
        <f aca="false">IFERROR(T1644/P1644,"")</f>
        <v/>
      </c>
      <c r="AC1644" s="25" t="str">
        <f aca="false">IFERROR(T1644/Q1644,"")</f>
        <v/>
      </c>
      <c r="AD1644" s="25" t="str">
        <f aca="false">IFERROR(R1644/Q1644,"")</f>
        <v/>
      </c>
      <c r="AE1644" s="28" t="str">
        <f aca="false">IFERROR(R1644/T1644,"")</f>
        <v/>
      </c>
      <c r="AF1644" s="29" t="str">
        <f aca="false">IF(A1644="","",IF(OR(O1644&gt;K1644,P1644&gt;O1644,Q1644&gt;P1644,K1644&gt;J1644),"CHECK","OK"))</f>
        <v/>
      </c>
    </row>
    <row r="1645" customFormat="false" ht="15" hidden="false" customHeight="false" outlineLevel="0" collapsed="false">
      <c r="A1645" s="21"/>
      <c r="B1645" s="4"/>
      <c r="C1645" s="4"/>
      <c r="D1645" s="4"/>
      <c r="E1645" s="16"/>
      <c r="F1645" s="16"/>
      <c r="G1645" s="14"/>
      <c r="H1645" s="14"/>
      <c r="I1645" s="14"/>
      <c r="J1645" s="14"/>
      <c r="K1645" s="14"/>
      <c r="L1645" s="14"/>
      <c r="M1645" s="14"/>
      <c r="N1645" s="14"/>
      <c r="O1645" s="14"/>
      <c r="P1645" s="14"/>
      <c r="Q1645" s="14"/>
      <c r="R1645" s="16"/>
      <c r="S1645" s="24"/>
      <c r="T1645" s="25" t="str">
        <f aca="false">IF(A1645="","",E1645+F1645)</f>
        <v/>
      </c>
      <c r="U1645" s="26" t="str">
        <f aca="false">IFERROR(H1645/G1645,"")</f>
        <v/>
      </c>
      <c r="V1645" s="27" t="str">
        <f aca="false">IFERROR(J1645/I1645,"")</f>
        <v/>
      </c>
      <c r="W1645" s="27" t="str">
        <f aca="false">IFERROR(K1645/J1645,"")</f>
        <v/>
      </c>
      <c r="X1645" s="25" t="str">
        <f aca="false">IFERROR(T1645/K1645,"")</f>
        <v/>
      </c>
      <c r="Y1645" s="27" t="str">
        <f aca="false">IFERROR(O1645/K1645,"")</f>
        <v/>
      </c>
      <c r="Z1645" s="27" t="str">
        <f aca="false">IFERROR(P1645/O1645,"")</f>
        <v/>
      </c>
      <c r="AA1645" s="27" t="str">
        <f aca="false">IFERROR(Q1645/P1645,"")</f>
        <v/>
      </c>
      <c r="AB1645" s="25" t="str">
        <f aca="false">IFERROR(T1645/P1645,"")</f>
        <v/>
      </c>
      <c r="AC1645" s="25" t="str">
        <f aca="false">IFERROR(T1645/Q1645,"")</f>
        <v/>
      </c>
      <c r="AD1645" s="25" t="str">
        <f aca="false">IFERROR(R1645/Q1645,"")</f>
        <v/>
      </c>
      <c r="AE1645" s="28" t="str">
        <f aca="false">IFERROR(R1645/T1645,"")</f>
        <v/>
      </c>
      <c r="AF1645" s="29" t="str">
        <f aca="false">IF(A1645="","",IF(OR(O1645&gt;K1645,P1645&gt;O1645,Q1645&gt;P1645,K1645&gt;J1645),"CHECK","OK"))</f>
        <v/>
      </c>
    </row>
    <row r="1646" customFormat="false" ht="15" hidden="false" customHeight="false" outlineLevel="0" collapsed="false">
      <c r="A1646" s="21"/>
      <c r="B1646" s="4"/>
      <c r="C1646" s="4"/>
      <c r="D1646" s="4"/>
      <c r="E1646" s="16"/>
      <c r="F1646" s="16"/>
      <c r="G1646" s="14"/>
      <c r="H1646" s="14"/>
      <c r="I1646" s="14"/>
      <c r="J1646" s="14"/>
      <c r="K1646" s="14"/>
      <c r="L1646" s="14"/>
      <c r="M1646" s="14"/>
      <c r="N1646" s="14"/>
      <c r="O1646" s="14"/>
      <c r="P1646" s="14"/>
      <c r="Q1646" s="14"/>
      <c r="R1646" s="16"/>
      <c r="S1646" s="24"/>
      <c r="T1646" s="25" t="str">
        <f aca="false">IF(A1646="","",E1646+F1646)</f>
        <v/>
      </c>
      <c r="U1646" s="26" t="str">
        <f aca="false">IFERROR(H1646/G1646,"")</f>
        <v/>
      </c>
      <c r="V1646" s="27" t="str">
        <f aca="false">IFERROR(J1646/I1646,"")</f>
        <v/>
      </c>
      <c r="W1646" s="27" t="str">
        <f aca="false">IFERROR(K1646/J1646,"")</f>
        <v/>
      </c>
      <c r="X1646" s="25" t="str">
        <f aca="false">IFERROR(T1646/K1646,"")</f>
        <v/>
      </c>
      <c r="Y1646" s="27" t="str">
        <f aca="false">IFERROR(O1646/K1646,"")</f>
        <v/>
      </c>
      <c r="Z1646" s="27" t="str">
        <f aca="false">IFERROR(P1646/O1646,"")</f>
        <v/>
      </c>
      <c r="AA1646" s="27" t="str">
        <f aca="false">IFERROR(Q1646/P1646,"")</f>
        <v/>
      </c>
      <c r="AB1646" s="25" t="str">
        <f aca="false">IFERROR(T1646/P1646,"")</f>
        <v/>
      </c>
      <c r="AC1646" s="25" t="str">
        <f aca="false">IFERROR(T1646/Q1646,"")</f>
        <v/>
      </c>
      <c r="AD1646" s="25" t="str">
        <f aca="false">IFERROR(R1646/Q1646,"")</f>
        <v/>
      </c>
      <c r="AE1646" s="28" t="str">
        <f aca="false">IFERROR(R1646/T1646,"")</f>
        <v/>
      </c>
      <c r="AF1646" s="29" t="str">
        <f aca="false">IF(A1646="","",IF(OR(O1646&gt;K1646,P1646&gt;O1646,Q1646&gt;P1646,K1646&gt;J1646),"CHECK","OK"))</f>
        <v/>
      </c>
    </row>
    <row r="1647" customFormat="false" ht="15" hidden="false" customHeight="false" outlineLevel="0" collapsed="false">
      <c r="A1647" s="21"/>
      <c r="B1647" s="4"/>
      <c r="C1647" s="4"/>
      <c r="D1647" s="4"/>
      <c r="E1647" s="16"/>
      <c r="F1647" s="16"/>
      <c r="G1647" s="14"/>
      <c r="H1647" s="14"/>
      <c r="I1647" s="14"/>
      <c r="J1647" s="14"/>
      <c r="K1647" s="14"/>
      <c r="L1647" s="14"/>
      <c r="M1647" s="14"/>
      <c r="N1647" s="14"/>
      <c r="O1647" s="14"/>
      <c r="P1647" s="14"/>
      <c r="Q1647" s="14"/>
      <c r="R1647" s="16"/>
      <c r="S1647" s="24"/>
      <c r="T1647" s="25" t="str">
        <f aca="false">IF(A1647="","",E1647+F1647)</f>
        <v/>
      </c>
      <c r="U1647" s="26" t="str">
        <f aca="false">IFERROR(H1647/G1647,"")</f>
        <v/>
      </c>
      <c r="V1647" s="27" t="str">
        <f aca="false">IFERROR(J1647/I1647,"")</f>
        <v/>
      </c>
      <c r="W1647" s="27" t="str">
        <f aca="false">IFERROR(K1647/J1647,"")</f>
        <v/>
      </c>
      <c r="X1647" s="25" t="str">
        <f aca="false">IFERROR(T1647/K1647,"")</f>
        <v/>
      </c>
      <c r="Y1647" s="27" t="str">
        <f aca="false">IFERROR(O1647/K1647,"")</f>
        <v/>
      </c>
      <c r="Z1647" s="27" t="str">
        <f aca="false">IFERROR(P1647/O1647,"")</f>
        <v/>
      </c>
      <c r="AA1647" s="27" t="str">
        <f aca="false">IFERROR(Q1647/P1647,"")</f>
        <v/>
      </c>
      <c r="AB1647" s="25" t="str">
        <f aca="false">IFERROR(T1647/P1647,"")</f>
        <v/>
      </c>
      <c r="AC1647" s="25" t="str">
        <f aca="false">IFERROR(T1647/Q1647,"")</f>
        <v/>
      </c>
      <c r="AD1647" s="25" t="str">
        <f aca="false">IFERROR(R1647/Q1647,"")</f>
        <v/>
      </c>
      <c r="AE1647" s="28" t="str">
        <f aca="false">IFERROR(R1647/T1647,"")</f>
        <v/>
      </c>
      <c r="AF1647" s="29" t="str">
        <f aca="false">IF(A1647="","",IF(OR(O1647&gt;K1647,P1647&gt;O1647,Q1647&gt;P1647,K1647&gt;J1647),"CHECK","OK"))</f>
        <v/>
      </c>
    </row>
    <row r="1648" customFormat="false" ht="15" hidden="false" customHeight="false" outlineLevel="0" collapsed="false">
      <c r="A1648" s="21"/>
      <c r="B1648" s="4"/>
      <c r="C1648" s="4"/>
      <c r="D1648" s="4"/>
      <c r="E1648" s="16"/>
      <c r="F1648" s="16"/>
      <c r="G1648" s="14"/>
      <c r="H1648" s="14"/>
      <c r="I1648" s="14"/>
      <c r="J1648" s="14"/>
      <c r="K1648" s="14"/>
      <c r="L1648" s="14"/>
      <c r="M1648" s="14"/>
      <c r="N1648" s="14"/>
      <c r="O1648" s="14"/>
      <c r="P1648" s="14"/>
      <c r="Q1648" s="14"/>
      <c r="R1648" s="16"/>
      <c r="S1648" s="24"/>
      <c r="T1648" s="25" t="str">
        <f aca="false">IF(A1648="","",E1648+F1648)</f>
        <v/>
      </c>
      <c r="U1648" s="26" t="str">
        <f aca="false">IFERROR(H1648/G1648,"")</f>
        <v/>
      </c>
      <c r="V1648" s="27" t="str">
        <f aca="false">IFERROR(J1648/I1648,"")</f>
        <v/>
      </c>
      <c r="W1648" s="27" t="str">
        <f aca="false">IFERROR(K1648/J1648,"")</f>
        <v/>
      </c>
      <c r="X1648" s="25" t="str">
        <f aca="false">IFERROR(T1648/K1648,"")</f>
        <v/>
      </c>
      <c r="Y1648" s="27" t="str">
        <f aca="false">IFERROR(O1648/K1648,"")</f>
        <v/>
      </c>
      <c r="Z1648" s="27" t="str">
        <f aca="false">IFERROR(P1648/O1648,"")</f>
        <v/>
      </c>
      <c r="AA1648" s="27" t="str">
        <f aca="false">IFERROR(Q1648/P1648,"")</f>
        <v/>
      </c>
      <c r="AB1648" s="25" t="str">
        <f aca="false">IFERROR(T1648/P1648,"")</f>
        <v/>
      </c>
      <c r="AC1648" s="25" t="str">
        <f aca="false">IFERROR(T1648/Q1648,"")</f>
        <v/>
      </c>
      <c r="AD1648" s="25" t="str">
        <f aca="false">IFERROR(R1648/Q1648,"")</f>
        <v/>
      </c>
      <c r="AE1648" s="28" t="str">
        <f aca="false">IFERROR(R1648/T1648,"")</f>
        <v/>
      </c>
      <c r="AF1648" s="29" t="str">
        <f aca="false">IF(A1648="","",IF(OR(O1648&gt;K1648,P1648&gt;O1648,Q1648&gt;P1648,K1648&gt;J1648),"CHECK","OK"))</f>
        <v/>
      </c>
    </row>
    <row r="1649" customFormat="false" ht="15" hidden="false" customHeight="false" outlineLevel="0" collapsed="false">
      <c r="A1649" s="21"/>
      <c r="B1649" s="4"/>
      <c r="C1649" s="4"/>
      <c r="D1649" s="4"/>
      <c r="E1649" s="16"/>
      <c r="F1649" s="16"/>
      <c r="G1649" s="14"/>
      <c r="H1649" s="14"/>
      <c r="I1649" s="14"/>
      <c r="J1649" s="14"/>
      <c r="K1649" s="14"/>
      <c r="L1649" s="14"/>
      <c r="M1649" s="14"/>
      <c r="N1649" s="14"/>
      <c r="O1649" s="14"/>
      <c r="P1649" s="14"/>
      <c r="Q1649" s="14"/>
      <c r="R1649" s="16"/>
      <c r="S1649" s="24"/>
      <c r="T1649" s="25" t="str">
        <f aca="false">IF(A1649="","",E1649+F1649)</f>
        <v/>
      </c>
      <c r="U1649" s="26" t="str">
        <f aca="false">IFERROR(H1649/G1649,"")</f>
        <v/>
      </c>
      <c r="V1649" s="27" t="str">
        <f aca="false">IFERROR(J1649/I1649,"")</f>
        <v/>
      </c>
      <c r="W1649" s="27" t="str">
        <f aca="false">IFERROR(K1649/J1649,"")</f>
        <v/>
      </c>
      <c r="X1649" s="25" t="str">
        <f aca="false">IFERROR(T1649/K1649,"")</f>
        <v/>
      </c>
      <c r="Y1649" s="27" t="str">
        <f aca="false">IFERROR(O1649/K1649,"")</f>
        <v/>
      </c>
      <c r="Z1649" s="27" t="str">
        <f aca="false">IFERROR(P1649/O1649,"")</f>
        <v/>
      </c>
      <c r="AA1649" s="27" t="str">
        <f aca="false">IFERROR(Q1649/P1649,"")</f>
        <v/>
      </c>
      <c r="AB1649" s="25" t="str">
        <f aca="false">IFERROR(T1649/P1649,"")</f>
        <v/>
      </c>
      <c r="AC1649" s="25" t="str">
        <f aca="false">IFERROR(T1649/Q1649,"")</f>
        <v/>
      </c>
      <c r="AD1649" s="25" t="str">
        <f aca="false">IFERROR(R1649/Q1649,"")</f>
        <v/>
      </c>
      <c r="AE1649" s="28" t="str">
        <f aca="false">IFERROR(R1649/T1649,"")</f>
        <v/>
      </c>
      <c r="AF1649" s="29" t="str">
        <f aca="false">IF(A1649="","",IF(OR(O1649&gt;K1649,P1649&gt;O1649,Q1649&gt;P1649,K1649&gt;J1649),"CHECK","OK"))</f>
        <v/>
      </c>
    </row>
    <row r="1650" customFormat="false" ht="15" hidden="false" customHeight="false" outlineLevel="0" collapsed="false">
      <c r="A1650" s="21"/>
      <c r="B1650" s="4"/>
      <c r="C1650" s="4"/>
      <c r="D1650" s="4"/>
      <c r="E1650" s="16"/>
      <c r="F1650" s="16"/>
      <c r="G1650" s="14"/>
      <c r="H1650" s="14"/>
      <c r="I1650" s="14"/>
      <c r="J1650" s="14"/>
      <c r="K1650" s="14"/>
      <c r="L1650" s="14"/>
      <c r="M1650" s="14"/>
      <c r="N1650" s="14"/>
      <c r="O1650" s="14"/>
      <c r="P1650" s="14"/>
      <c r="Q1650" s="14"/>
      <c r="R1650" s="16"/>
      <c r="S1650" s="24"/>
      <c r="T1650" s="25" t="str">
        <f aca="false">IF(A1650="","",E1650+F1650)</f>
        <v/>
      </c>
      <c r="U1650" s="26" t="str">
        <f aca="false">IFERROR(H1650/G1650,"")</f>
        <v/>
      </c>
      <c r="V1650" s="27" t="str">
        <f aca="false">IFERROR(J1650/I1650,"")</f>
        <v/>
      </c>
      <c r="W1650" s="27" t="str">
        <f aca="false">IFERROR(K1650/J1650,"")</f>
        <v/>
      </c>
      <c r="X1650" s="25" t="str">
        <f aca="false">IFERROR(T1650/K1650,"")</f>
        <v/>
      </c>
      <c r="Y1650" s="27" t="str">
        <f aca="false">IFERROR(O1650/K1650,"")</f>
        <v/>
      </c>
      <c r="Z1650" s="27" t="str">
        <f aca="false">IFERROR(P1650/O1650,"")</f>
        <v/>
      </c>
      <c r="AA1650" s="27" t="str">
        <f aca="false">IFERROR(Q1650/P1650,"")</f>
        <v/>
      </c>
      <c r="AB1650" s="25" t="str">
        <f aca="false">IFERROR(T1650/P1650,"")</f>
        <v/>
      </c>
      <c r="AC1650" s="25" t="str">
        <f aca="false">IFERROR(T1650/Q1650,"")</f>
        <v/>
      </c>
      <c r="AD1650" s="25" t="str">
        <f aca="false">IFERROR(R1650/Q1650,"")</f>
        <v/>
      </c>
      <c r="AE1650" s="28" t="str">
        <f aca="false">IFERROR(R1650/T1650,"")</f>
        <v/>
      </c>
      <c r="AF1650" s="29" t="str">
        <f aca="false">IF(A1650="","",IF(OR(O1650&gt;K1650,P1650&gt;O1650,Q1650&gt;P1650,K1650&gt;J1650),"CHECK","OK"))</f>
        <v/>
      </c>
    </row>
    <row r="1651" customFormat="false" ht="15" hidden="false" customHeight="false" outlineLevel="0" collapsed="false">
      <c r="A1651" s="21"/>
      <c r="B1651" s="4"/>
      <c r="C1651" s="4"/>
      <c r="D1651" s="4"/>
      <c r="E1651" s="16"/>
      <c r="F1651" s="16"/>
      <c r="G1651" s="14"/>
      <c r="H1651" s="14"/>
      <c r="I1651" s="14"/>
      <c r="J1651" s="14"/>
      <c r="K1651" s="14"/>
      <c r="L1651" s="14"/>
      <c r="M1651" s="14"/>
      <c r="N1651" s="14"/>
      <c r="O1651" s="14"/>
      <c r="P1651" s="14"/>
      <c r="Q1651" s="14"/>
      <c r="R1651" s="16"/>
      <c r="S1651" s="24"/>
      <c r="T1651" s="25" t="str">
        <f aca="false">IF(A1651="","",E1651+F1651)</f>
        <v/>
      </c>
      <c r="U1651" s="26" t="str">
        <f aca="false">IFERROR(H1651/G1651,"")</f>
        <v/>
      </c>
      <c r="V1651" s="27" t="str">
        <f aca="false">IFERROR(J1651/I1651,"")</f>
        <v/>
      </c>
      <c r="W1651" s="27" t="str">
        <f aca="false">IFERROR(K1651/J1651,"")</f>
        <v/>
      </c>
      <c r="X1651" s="25" t="str">
        <f aca="false">IFERROR(T1651/K1651,"")</f>
        <v/>
      </c>
      <c r="Y1651" s="27" t="str">
        <f aca="false">IFERROR(O1651/K1651,"")</f>
        <v/>
      </c>
      <c r="Z1651" s="27" t="str">
        <f aca="false">IFERROR(P1651/O1651,"")</f>
        <v/>
      </c>
      <c r="AA1651" s="27" t="str">
        <f aca="false">IFERROR(Q1651/P1651,"")</f>
        <v/>
      </c>
      <c r="AB1651" s="25" t="str">
        <f aca="false">IFERROR(T1651/P1651,"")</f>
        <v/>
      </c>
      <c r="AC1651" s="25" t="str">
        <f aca="false">IFERROR(T1651/Q1651,"")</f>
        <v/>
      </c>
      <c r="AD1651" s="25" t="str">
        <f aca="false">IFERROR(R1651/Q1651,"")</f>
        <v/>
      </c>
      <c r="AE1651" s="28" t="str">
        <f aca="false">IFERROR(R1651/T1651,"")</f>
        <v/>
      </c>
      <c r="AF1651" s="29" t="str">
        <f aca="false">IF(A1651="","",IF(OR(O1651&gt;K1651,P1651&gt;O1651,Q1651&gt;P1651,K1651&gt;J1651),"CHECK","OK"))</f>
        <v/>
      </c>
    </row>
    <row r="1652" customFormat="false" ht="15" hidden="false" customHeight="false" outlineLevel="0" collapsed="false">
      <c r="A1652" s="21"/>
      <c r="B1652" s="4"/>
      <c r="C1652" s="4"/>
      <c r="D1652" s="4"/>
      <c r="E1652" s="16"/>
      <c r="F1652" s="16"/>
      <c r="G1652" s="14"/>
      <c r="H1652" s="14"/>
      <c r="I1652" s="14"/>
      <c r="J1652" s="14"/>
      <c r="K1652" s="14"/>
      <c r="L1652" s="14"/>
      <c r="M1652" s="14"/>
      <c r="N1652" s="14"/>
      <c r="O1652" s="14"/>
      <c r="P1652" s="14"/>
      <c r="Q1652" s="14"/>
      <c r="R1652" s="16"/>
      <c r="S1652" s="24"/>
      <c r="T1652" s="25" t="str">
        <f aca="false">IF(A1652="","",E1652+F1652)</f>
        <v/>
      </c>
      <c r="U1652" s="26" t="str">
        <f aca="false">IFERROR(H1652/G1652,"")</f>
        <v/>
      </c>
      <c r="V1652" s="27" t="str">
        <f aca="false">IFERROR(J1652/I1652,"")</f>
        <v/>
      </c>
      <c r="W1652" s="27" t="str">
        <f aca="false">IFERROR(K1652/J1652,"")</f>
        <v/>
      </c>
      <c r="X1652" s="25" t="str">
        <f aca="false">IFERROR(T1652/K1652,"")</f>
        <v/>
      </c>
      <c r="Y1652" s="27" t="str">
        <f aca="false">IFERROR(O1652/K1652,"")</f>
        <v/>
      </c>
      <c r="Z1652" s="27" t="str">
        <f aca="false">IFERROR(P1652/O1652,"")</f>
        <v/>
      </c>
      <c r="AA1652" s="27" t="str">
        <f aca="false">IFERROR(Q1652/P1652,"")</f>
        <v/>
      </c>
      <c r="AB1652" s="25" t="str">
        <f aca="false">IFERROR(T1652/P1652,"")</f>
        <v/>
      </c>
      <c r="AC1652" s="25" t="str">
        <f aca="false">IFERROR(T1652/Q1652,"")</f>
        <v/>
      </c>
      <c r="AD1652" s="25" t="str">
        <f aca="false">IFERROR(R1652/Q1652,"")</f>
        <v/>
      </c>
      <c r="AE1652" s="28" t="str">
        <f aca="false">IFERROR(R1652/T1652,"")</f>
        <v/>
      </c>
      <c r="AF1652" s="29" t="str">
        <f aca="false">IF(A1652="","",IF(OR(O1652&gt;K1652,P1652&gt;O1652,Q1652&gt;P1652,K1652&gt;J1652),"CHECK","OK"))</f>
        <v/>
      </c>
    </row>
    <row r="1653" customFormat="false" ht="15" hidden="false" customHeight="false" outlineLevel="0" collapsed="false">
      <c r="A1653" s="21"/>
      <c r="B1653" s="4"/>
      <c r="C1653" s="4"/>
      <c r="D1653" s="4"/>
      <c r="E1653" s="16"/>
      <c r="F1653" s="16"/>
      <c r="G1653" s="14"/>
      <c r="H1653" s="14"/>
      <c r="I1653" s="14"/>
      <c r="J1653" s="14"/>
      <c r="K1653" s="14"/>
      <c r="L1653" s="14"/>
      <c r="M1653" s="14"/>
      <c r="N1653" s="14"/>
      <c r="O1653" s="14"/>
      <c r="P1653" s="14"/>
      <c r="Q1653" s="14"/>
      <c r="R1653" s="16"/>
      <c r="S1653" s="24"/>
      <c r="T1653" s="25" t="str">
        <f aca="false">IF(A1653="","",E1653+F1653)</f>
        <v/>
      </c>
      <c r="U1653" s="26" t="str">
        <f aca="false">IFERROR(H1653/G1653,"")</f>
        <v/>
      </c>
      <c r="V1653" s="27" t="str">
        <f aca="false">IFERROR(J1653/I1653,"")</f>
        <v/>
      </c>
      <c r="W1653" s="27" t="str">
        <f aca="false">IFERROR(K1653/J1653,"")</f>
        <v/>
      </c>
      <c r="X1653" s="25" t="str">
        <f aca="false">IFERROR(T1653/K1653,"")</f>
        <v/>
      </c>
      <c r="Y1653" s="27" t="str">
        <f aca="false">IFERROR(O1653/K1653,"")</f>
        <v/>
      </c>
      <c r="Z1653" s="27" t="str">
        <f aca="false">IFERROR(P1653/O1653,"")</f>
        <v/>
      </c>
      <c r="AA1653" s="27" t="str">
        <f aca="false">IFERROR(Q1653/P1653,"")</f>
        <v/>
      </c>
      <c r="AB1653" s="25" t="str">
        <f aca="false">IFERROR(T1653/P1653,"")</f>
        <v/>
      </c>
      <c r="AC1653" s="25" t="str">
        <f aca="false">IFERROR(T1653/Q1653,"")</f>
        <v/>
      </c>
      <c r="AD1653" s="25" t="str">
        <f aca="false">IFERROR(R1653/Q1653,"")</f>
        <v/>
      </c>
      <c r="AE1653" s="28" t="str">
        <f aca="false">IFERROR(R1653/T1653,"")</f>
        <v/>
      </c>
      <c r="AF1653" s="29" t="str">
        <f aca="false">IF(A1653="","",IF(OR(O1653&gt;K1653,P1653&gt;O1653,Q1653&gt;P1653,K1653&gt;J1653),"CHECK","OK"))</f>
        <v/>
      </c>
    </row>
    <row r="1654" customFormat="false" ht="15" hidden="false" customHeight="false" outlineLevel="0" collapsed="false">
      <c r="A1654" s="21"/>
      <c r="B1654" s="4"/>
      <c r="C1654" s="4"/>
      <c r="D1654" s="4"/>
      <c r="E1654" s="16"/>
      <c r="F1654" s="16"/>
      <c r="G1654" s="14"/>
      <c r="H1654" s="14"/>
      <c r="I1654" s="14"/>
      <c r="J1654" s="14"/>
      <c r="K1654" s="14"/>
      <c r="L1654" s="14"/>
      <c r="M1654" s="14"/>
      <c r="N1654" s="14"/>
      <c r="O1654" s="14"/>
      <c r="P1654" s="14"/>
      <c r="Q1654" s="14"/>
      <c r="R1654" s="16"/>
      <c r="S1654" s="24"/>
      <c r="T1654" s="25" t="str">
        <f aca="false">IF(A1654="","",E1654+F1654)</f>
        <v/>
      </c>
      <c r="U1654" s="26" t="str">
        <f aca="false">IFERROR(H1654/G1654,"")</f>
        <v/>
      </c>
      <c r="V1654" s="27" t="str">
        <f aca="false">IFERROR(J1654/I1654,"")</f>
        <v/>
      </c>
      <c r="W1654" s="27" t="str">
        <f aca="false">IFERROR(K1654/J1654,"")</f>
        <v/>
      </c>
      <c r="X1654" s="25" t="str">
        <f aca="false">IFERROR(T1654/K1654,"")</f>
        <v/>
      </c>
      <c r="Y1654" s="27" t="str">
        <f aca="false">IFERROR(O1654/K1654,"")</f>
        <v/>
      </c>
      <c r="Z1654" s="27" t="str">
        <f aca="false">IFERROR(P1654/O1654,"")</f>
        <v/>
      </c>
      <c r="AA1654" s="27" t="str">
        <f aca="false">IFERROR(Q1654/P1654,"")</f>
        <v/>
      </c>
      <c r="AB1654" s="25" t="str">
        <f aca="false">IFERROR(T1654/P1654,"")</f>
        <v/>
      </c>
      <c r="AC1654" s="25" t="str">
        <f aca="false">IFERROR(T1654/Q1654,"")</f>
        <v/>
      </c>
      <c r="AD1654" s="25" t="str">
        <f aca="false">IFERROR(R1654/Q1654,"")</f>
        <v/>
      </c>
      <c r="AE1654" s="28" t="str">
        <f aca="false">IFERROR(R1654/T1654,"")</f>
        <v/>
      </c>
      <c r="AF1654" s="29" t="str">
        <f aca="false">IF(A1654="","",IF(OR(O1654&gt;K1654,P1654&gt;O1654,Q1654&gt;P1654,K1654&gt;J1654),"CHECK","OK"))</f>
        <v/>
      </c>
    </row>
    <row r="1655" customFormat="false" ht="15" hidden="false" customHeight="false" outlineLevel="0" collapsed="false">
      <c r="A1655" s="21"/>
      <c r="B1655" s="4"/>
      <c r="C1655" s="4"/>
      <c r="D1655" s="4"/>
      <c r="E1655" s="16"/>
      <c r="F1655" s="16"/>
      <c r="G1655" s="14"/>
      <c r="H1655" s="14"/>
      <c r="I1655" s="14"/>
      <c r="J1655" s="14"/>
      <c r="K1655" s="14"/>
      <c r="L1655" s="14"/>
      <c r="M1655" s="14"/>
      <c r="N1655" s="14"/>
      <c r="O1655" s="14"/>
      <c r="P1655" s="14"/>
      <c r="Q1655" s="14"/>
      <c r="R1655" s="16"/>
      <c r="S1655" s="24"/>
      <c r="T1655" s="25" t="str">
        <f aca="false">IF(A1655="","",E1655+F1655)</f>
        <v/>
      </c>
      <c r="U1655" s="26" t="str">
        <f aca="false">IFERROR(H1655/G1655,"")</f>
        <v/>
      </c>
      <c r="V1655" s="27" t="str">
        <f aca="false">IFERROR(J1655/I1655,"")</f>
        <v/>
      </c>
      <c r="W1655" s="27" t="str">
        <f aca="false">IFERROR(K1655/J1655,"")</f>
        <v/>
      </c>
      <c r="X1655" s="25" t="str">
        <f aca="false">IFERROR(T1655/K1655,"")</f>
        <v/>
      </c>
      <c r="Y1655" s="27" t="str">
        <f aca="false">IFERROR(O1655/K1655,"")</f>
        <v/>
      </c>
      <c r="Z1655" s="27" t="str">
        <f aca="false">IFERROR(P1655/O1655,"")</f>
        <v/>
      </c>
      <c r="AA1655" s="27" t="str">
        <f aca="false">IFERROR(Q1655/P1655,"")</f>
        <v/>
      </c>
      <c r="AB1655" s="25" t="str">
        <f aca="false">IFERROR(T1655/P1655,"")</f>
        <v/>
      </c>
      <c r="AC1655" s="25" t="str">
        <f aca="false">IFERROR(T1655/Q1655,"")</f>
        <v/>
      </c>
      <c r="AD1655" s="25" t="str">
        <f aca="false">IFERROR(R1655/Q1655,"")</f>
        <v/>
      </c>
      <c r="AE1655" s="28" t="str">
        <f aca="false">IFERROR(R1655/T1655,"")</f>
        <v/>
      </c>
      <c r="AF1655" s="29" t="str">
        <f aca="false">IF(A1655="","",IF(OR(O1655&gt;K1655,P1655&gt;O1655,Q1655&gt;P1655,K1655&gt;J1655),"CHECK","OK"))</f>
        <v/>
      </c>
    </row>
    <row r="1656" customFormat="false" ht="15" hidden="false" customHeight="false" outlineLevel="0" collapsed="false">
      <c r="A1656" s="21"/>
      <c r="B1656" s="4"/>
      <c r="C1656" s="4"/>
      <c r="D1656" s="4"/>
      <c r="E1656" s="16"/>
      <c r="F1656" s="16"/>
      <c r="G1656" s="14"/>
      <c r="H1656" s="14"/>
      <c r="I1656" s="14"/>
      <c r="J1656" s="14"/>
      <c r="K1656" s="14"/>
      <c r="L1656" s="14"/>
      <c r="M1656" s="14"/>
      <c r="N1656" s="14"/>
      <c r="O1656" s="14"/>
      <c r="P1656" s="14"/>
      <c r="Q1656" s="14"/>
      <c r="R1656" s="16"/>
      <c r="S1656" s="24"/>
      <c r="T1656" s="25" t="str">
        <f aca="false">IF(A1656="","",E1656+F1656)</f>
        <v/>
      </c>
      <c r="U1656" s="26" t="str">
        <f aca="false">IFERROR(H1656/G1656,"")</f>
        <v/>
      </c>
      <c r="V1656" s="27" t="str">
        <f aca="false">IFERROR(J1656/I1656,"")</f>
        <v/>
      </c>
      <c r="W1656" s="27" t="str">
        <f aca="false">IFERROR(K1656/J1656,"")</f>
        <v/>
      </c>
      <c r="X1656" s="25" t="str">
        <f aca="false">IFERROR(T1656/K1656,"")</f>
        <v/>
      </c>
      <c r="Y1656" s="27" t="str">
        <f aca="false">IFERROR(O1656/K1656,"")</f>
        <v/>
      </c>
      <c r="Z1656" s="27" t="str">
        <f aca="false">IFERROR(P1656/O1656,"")</f>
        <v/>
      </c>
      <c r="AA1656" s="27" t="str">
        <f aca="false">IFERROR(Q1656/P1656,"")</f>
        <v/>
      </c>
      <c r="AB1656" s="25" t="str">
        <f aca="false">IFERROR(T1656/P1656,"")</f>
        <v/>
      </c>
      <c r="AC1656" s="25" t="str">
        <f aca="false">IFERROR(T1656/Q1656,"")</f>
        <v/>
      </c>
      <c r="AD1656" s="25" t="str">
        <f aca="false">IFERROR(R1656/Q1656,"")</f>
        <v/>
      </c>
      <c r="AE1656" s="28" t="str">
        <f aca="false">IFERROR(R1656/T1656,"")</f>
        <v/>
      </c>
      <c r="AF1656" s="29" t="str">
        <f aca="false">IF(A1656="","",IF(OR(O1656&gt;K1656,P1656&gt;O1656,Q1656&gt;P1656,K1656&gt;J1656),"CHECK","OK"))</f>
        <v/>
      </c>
    </row>
    <row r="1657" customFormat="false" ht="15" hidden="false" customHeight="false" outlineLevel="0" collapsed="false">
      <c r="A1657" s="21"/>
      <c r="B1657" s="4"/>
      <c r="C1657" s="4"/>
      <c r="D1657" s="4"/>
      <c r="E1657" s="16"/>
      <c r="F1657" s="16"/>
      <c r="G1657" s="14"/>
      <c r="H1657" s="14"/>
      <c r="I1657" s="14"/>
      <c r="J1657" s="14"/>
      <c r="K1657" s="14"/>
      <c r="L1657" s="14"/>
      <c r="M1657" s="14"/>
      <c r="N1657" s="14"/>
      <c r="O1657" s="14"/>
      <c r="P1657" s="14"/>
      <c r="Q1657" s="14"/>
      <c r="R1657" s="16"/>
      <c r="S1657" s="24"/>
      <c r="T1657" s="25" t="str">
        <f aca="false">IF(A1657="","",E1657+F1657)</f>
        <v/>
      </c>
      <c r="U1657" s="26" t="str">
        <f aca="false">IFERROR(H1657/G1657,"")</f>
        <v/>
      </c>
      <c r="V1657" s="27" t="str">
        <f aca="false">IFERROR(J1657/I1657,"")</f>
        <v/>
      </c>
      <c r="W1657" s="27" t="str">
        <f aca="false">IFERROR(K1657/J1657,"")</f>
        <v/>
      </c>
      <c r="X1657" s="25" t="str">
        <f aca="false">IFERROR(T1657/K1657,"")</f>
        <v/>
      </c>
      <c r="Y1657" s="27" t="str">
        <f aca="false">IFERROR(O1657/K1657,"")</f>
        <v/>
      </c>
      <c r="Z1657" s="27" t="str">
        <f aca="false">IFERROR(P1657/O1657,"")</f>
        <v/>
      </c>
      <c r="AA1657" s="27" t="str">
        <f aca="false">IFERROR(Q1657/P1657,"")</f>
        <v/>
      </c>
      <c r="AB1657" s="25" t="str">
        <f aca="false">IFERROR(T1657/P1657,"")</f>
        <v/>
      </c>
      <c r="AC1657" s="25" t="str">
        <f aca="false">IFERROR(T1657/Q1657,"")</f>
        <v/>
      </c>
      <c r="AD1657" s="25" t="str">
        <f aca="false">IFERROR(R1657/Q1657,"")</f>
        <v/>
      </c>
      <c r="AE1657" s="28" t="str">
        <f aca="false">IFERROR(R1657/T1657,"")</f>
        <v/>
      </c>
      <c r="AF1657" s="29" t="str">
        <f aca="false">IF(A1657="","",IF(OR(O1657&gt;K1657,P1657&gt;O1657,Q1657&gt;P1657,K1657&gt;J1657),"CHECK","OK"))</f>
        <v/>
      </c>
    </row>
    <row r="1658" customFormat="false" ht="15" hidden="false" customHeight="false" outlineLevel="0" collapsed="false">
      <c r="A1658" s="21"/>
      <c r="B1658" s="4"/>
      <c r="C1658" s="4"/>
      <c r="D1658" s="4"/>
      <c r="E1658" s="16"/>
      <c r="F1658" s="16"/>
      <c r="G1658" s="14"/>
      <c r="H1658" s="14"/>
      <c r="I1658" s="14"/>
      <c r="J1658" s="14"/>
      <c r="K1658" s="14"/>
      <c r="L1658" s="14"/>
      <c r="M1658" s="14"/>
      <c r="N1658" s="14"/>
      <c r="O1658" s="14"/>
      <c r="P1658" s="14"/>
      <c r="Q1658" s="14"/>
      <c r="R1658" s="16"/>
      <c r="S1658" s="24"/>
      <c r="T1658" s="25" t="str">
        <f aca="false">IF(A1658="","",E1658+F1658)</f>
        <v/>
      </c>
      <c r="U1658" s="26" t="str">
        <f aca="false">IFERROR(H1658/G1658,"")</f>
        <v/>
      </c>
      <c r="V1658" s="27" t="str">
        <f aca="false">IFERROR(J1658/I1658,"")</f>
        <v/>
      </c>
      <c r="W1658" s="27" t="str">
        <f aca="false">IFERROR(K1658/J1658,"")</f>
        <v/>
      </c>
      <c r="X1658" s="25" t="str">
        <f aca="false">IFERROR(T1658/K1658,"")</f>
        <v/>
      </c>
      <c r="Y1658" s="27" t="str">
        <f aca="false">IFERROR(O1658/K1658,"")</f>
        <v/>
      </c>
      <c r="Z1658" s="27" t="str">
        <f aca="false">IFERROR(P1658/O1658,"")</f>
        <v/>
      </c>
      <c r="AA1658" s="27" t="str">
        <f aca="false">IFERROR(Q1658/P1658,"")</f>
        <v/>
      </c>
      <c r="AB1658" s="25" t="str">
        <f aca="false">IFERROR(T1658/P1658,"")</f>
        <v/>
      </c>
      <c r="AC1658" s="25" t="str">
        <f aca="false">IFERROR(T1658/Q1658,"")</f>
        <v/>
      </c>
      <c r="AD1658" s="25" t="str">
        <f aca="false">IFERROR(R1658/Q1658,"")</f>
        <v/>
      </c>
      <c r="AE1658" s="28" t="str">
        <f aca="false">IFERROR(R1658/T1658,"")</f>
        <v/>
      </c>
      <c r="AF1658" s="29" t="str">
        <f aca="false">IF(A1658="","",IF(OR(O1658&gt;K1658,P1658&gt;O1658,Q1658&gt;P1658,K1658&gt;J1658),"CHECK","OK"))</f>
        <v/>
      </c>
    </row>
    <row r="1659" customFormat="false" ht="15" hidden="false" customHeight="false" outlineLevel="0" collapsed="false">
      <c r="A1659" s="21"/>
      <c r="B1659" s="4"/>
      <c r="C1659" s="4"/>
      <c r="D1659" s="4"/>
      <c r="E1659" s="16"/>
      <c r="F1659" s="16"/>
      <c r="G1659" s="14"/>
      <c r="H1659" s="14"/>
      <c r="I1659" s="14"/>
      <c r="J1659" s="14"/>
      <c r="K1659" s="14"/>
      <c r="L1659" s="14"/>
      <c r="M1659" s="14"/>
      <c r="N1659" s="14"/>
      <c r="O1659" s="14"/>
      <c r="P1659" s="14"/>
      <c r="Q1659" s="14"/>
      <c r="R1659" s="16"/>
      <c r="S1659" s="24"/>
      <c r="T1659" s="25" t="str">
        <f aca="false">IF(A1659="","",E1659+F1659)</f>
        <v/>
      </c>
      <c r="U1659" s="26" t="str">
        <f aca="false">IFERROR(H1659/G1659,"")</f>
        <v/>
      </c>
      <c r="V1659" s="27" t="str">
        <f aca="false">IFERROR(J1659/I1659,"")</f>
        <v/>
      </c>
      <c r="W1659" s="27" t="str">
        <f aca="false">IFERROR(K1659/J1659,"")</f>
        <v/>
      </c>
      <c r="X1659" s="25" t="str">
        <f aca="false">IFERROR(T1659/K1659,"")</f>
        <v/>
      </c>
      <c r="Y1659" s="27" t="str">
        <f aca="false">IFERROR(O1659/K1659,"")</f>
        <v/>
      </c>
      <c r="Z1659" s="27" t="str">
        <f aca="false">IFERROR(P1659/O1659,"")</f>
        <v/>
      </c>
      <c r="AA1659" s="27" t="str">
        <f aca="false">IFERROR(Q1659/P1659,"")</f>
        <v/>
      </c>
      <c r="AB1659" s="25" t="str">
        <f aca="false">IFERROR(T1659/P1659,"")</f>
        <v/>
      </c>
      <c r="AC1659" s="25" t="str">
        <f aca="false">IFERROR(T1659/Q1659,"")</f>
        <v/>
      </c>
      <c r="AD1659" s="25" t="str">
        <f aca="false">IFERROR(R1659/Q1659,"")</f>
        <v/>
      </c>
      <c r="AE1659" s="28" t="str">
        <f aca="false">IFERROR(R1659/T1659,"")</f>
        <v/>
      </c>
      <c r="AF1659" s="29" t="str">
        <f aca="false">IF(A1659="","",IF(OR(O1659&gt;K1659,P1659&gt;O1659,Q1659&gt;P1659,K1659&gt;J1659),"CHECK","OK"))</f>
        <v/>
      </c>
    </row>
    <row r="1660" customFormat="false" ht="15" hidden="false" customHeight="false" outlineLevel="0" collapsed="false">
      <c r="A1660" s="21"/>
      <c r="B1660" s="4"/>
      <c r="C1660" s="4"/>
      <c r="D1660" s="4"/>
      <c r="E1660" s="16"/>
      <c r="F1660" s="16"/>
      <c r="G1660" s="14"/>
      <c r="H1660" s="14"/>
      <c r="I1660" s="14"/>
      <c r="J1660" s="14"/>
      <c r="K1660" s="14"/>
      <c r="L1660" s="14"/>
      <c r="M1660" s="14"/>
      <c r="N1660" s="14"/>
      <c r="O1660" s="14"/>
      <c r="P1660" s="14"/>
      <c r="Q1660" s="14"/>
      <c r="R1660" s="16"/>
      <c r="S1660" s="24"/>
      <c r="T1660" s="25" t="str">
        <f aca="false">IF(A1660="","",E1660+F1660)</f>
        <v/>
      </c>
      <c r="U1660" s="26" t="str">
        <f aca="false">IFERROR(H1660/G1660,"")</f>
        <v/>
      </c>
      <c r="V1660" s="27" t="str">
        <f aca="false">IFERROR(J1660/I1660,"")</f>
        <v/>
      </c>
      <c r="W1660" s="27" t="str">
        <f aca="false">IFERROR(K1660/J1660,"")</f>
        <v/>
      </c>
      <c r="X1660" s="25" t="str">
        <f aca="false">IFERROR(T1660/K1660,"")</f>
        <v/>
      </c>
      <c r="Y1660" s="27" t="str">
        <f aca="false">IFERROR(O1660/K1660,"")</f>
        <v/>
      </c>
      <c r="Z1660" s="27" t="str">
        <f aca="false">IFERROR(P1660/O1660,"")</f>
        <v/>
      </c>
      <c r="AA1660" s="27" t="str">
        <f aca="false">IFERROR(Q1660/P1660,"")</f>
        <v/>
      </c>
      <c r="AB1660" s="25" t="str">
        <f aca="false">IFERROR(T1660/P1660,"")</f>
        <v/>
      </c>
      <c r="AC1660" s="25" t="str">
        <f aca="false">IFERROR(T1660/Q1660,"")</f>
        <v/>
      </c>
      <c r="AD1660" s="25" t="str">
        <f aca="false">IFERROR(R1660/Q1660,"")</f>
        <v/>
      </c>
      <c r="AE1660" s="28" t="str">
        <f aca="false">IFERROR(R1660/T1660,"")</f>
        <v/>
      </c>
      <c r="AF1660" s="29" t="str">
        <f aca="false">IF(A1660="","",IF(OR(O1660&gt;K1660,P1660&gt;O1660,Q1660&gt;P1660,K1660&gt;J1660),"CHECK","OK"))</f>
        <v/>
      </c>
    </row>
    <row r="1661" customFormat="false" ht="15" hidden="false" customHeight="false" outlineLevel="0" collapsed="false">
      <c r="A1661" s="21"/>
      <c r="B1661" s="4"/>
      <c r="C1661" s="4"/>
      <c r="D1661" s="4"/>
      <c r="E1661" s="16"/>
      <c r="F1661" s="16"/>
      <c r="G1661" s="14"/>
      <c r="H1661" s="14"/>
      <c r="I1661" s="14"/>
      <c r="J1661" s="14"/>
      <c r="K1661" s="14"/>
      <c r="L1661" s="14"/>
      <c r="M1661" s="14"/>
      <c r="N1661" s="14"/>
      <c r="O1661" s="14"/>
      <c r="P1661" s="14"/>
      <c r="Q1661" s="14"/>
      <c r="R1661" s="16"/>
      <c r="S1661" s="24"/>
      <c r="T1661" s="25" t="str">
        <f aca="false">IF(A1661="","",E1661+F1661)</f>
        <v/>
      </c>
      <c r="U1661" s="26" t="str">
        <f aca="false">IFERROR(H1661/G1661,"")</f>
        <v/>
      </c>
      <c r="V1661" s="27" t="str">
        <f aca="false">IFERROR(J1661/I1661,"")</f>
        <v/>
      </c>
      <c r="W1661" s="27" t="str">
        <f aca="false">IFERROR(K1661/J1661,"")</f>
        <v/>
      </c>
      <c r="X1661" s="25" t="str">
        <f aca="false">IFERROR(T1661/K1661,"")</f>
        <v/>
      </c>
      <c r="Y1661" s="27" t="str">
        <f aca="false">IFERROR(O1661/K1661,"")</f>
        <v/>
      </c>
      <c r="Z1661" s="27" t="str">
        <f aca="false">IFERROR(P1661/O1661,"")</f>
        <v/>
      </c>
      <c r="AA1661" s="27" t="str">
        <f aca="false">IFERROR(Q1661/P1661,"")</f>
        <v/>
      </c>
      <c r="AB1661" s="25" t="str">
        <f aca="false">IFERROR(T1661/P1661,"")</f>
        <v/>
      </c>
      <c r="AC1661" s="25" t="str">
        <f aca="false">IFERROR(T1661/Q1661,"")</f>
        <v/>
      </c>
      <c r="AD1661" s="25" t="str">
        <f aca="false">IFERROR(R1661/Q1661,"")</f>
        <v/>
      </c>
      <c r="AE1661" s="28" t="str">
        <f aca="false">IFERROR(R1661/T1661,"")</f>
        <v/>
      </c>
      <c r="AF1661" s="29" t="str">
        <f aca="false">IF(A1661="","",IF(OR(O1661&gt;K1661,P1661&gt;O1661,Q1661&gt;P1661,K1661&gt;J1661),"CHECK","OK"))</f>
        <v/>
      </c>
    </row>
    <row r="1662" customFormat="false" ht="15" hidden="false" customHeight="false" outlineLevel="0" collapsed="false">
      <c r="A1662" s="21"/>
      <c r="B1662" s="4"/>
      <c r="C1662" s="4"/>
      <c r="D1662" s="4"/>
      <c r="E1662" s="16"/>
      <c r="F1662" s="16"/>
      <c r="G1662" s="14"/>
      <c r="H1662" s="14"/>
      <c r="I1662" s="14"/>
      <c r="J1662" s="14"/>
      <c r="K1662" s="14"/>
      <c r="L1662" s="14"/>
      <c r="M1662" s="14"/>
      <c r="N1662" s="14"/>
      <c r="O1662" s="14"/>
      <c r="P1662" s="14"/>
      <c r="Q1662" s="14"/>
      <c r="R1662" s="16"/>
      <c r="S1662" s="24"/>
      <c r="T1662" s="25" t="str">
        <f aca="false">IF(A1662="","",E1662+F1662)</f>
        <v/>
      </c>
      <c r="U1662" s="26" t="str">
        <f aca="false">IFERROR(H1662/G1662,"")</f>
        <v/>
      </c>
      <c r="V1662" s="27" t="str">
        <f aca="false">IFERROR(J1662/I1662,"")</f>
        <v/>
      </c>
      <c r="W1662" s="27" t="str">
        <f aca="false">IFERROR(K1662/J1662,"")</f>
        <v/>
      </c>
      <c r="X1662" s="25" t="str">
        <f aca="false">IFERROR(T1662/K1662,"")</f>
        <v/>
      </c>
      <c r="Y1662" s="27" t="str">
        <f aca="false">IFERROR(O1662/K1662,"")</f>
        <v/>
      </c>
      <c r="Z1662" s="27" t="str">
        <f aca="false">IFERROR(P1662/O1662,"")</f>
        <v/>
      </c>
      <c r="AA1662" s="27" t="str">
        <f aca="false">IFERROR(Q1662/P1662,"")</f>
        <v/>
      </c>
      <c r="AB1662" s="25" t="str">
        <f aca="false">IFERROR(T1662/P1662,"")</f>
        <v/>
      </c>
      <c r="AC1662" s="25" t="str">
        <f aca="false">IFERROR(T1662/Q1662,"")</f>
        <v/>
      </c>
      <c r="AD1662" s="25" t="str">
        <f aca="false">IFERROR(R1662/Q1662,"")</f>
        <v/>
      </c>
      <c r="AE1662" s="28" t="str">
        <f aca="false">IFERROR(R1662/T1662,"")</f>
        <v/>
      </c>
      <c r="AF1662" s="29" t="str">
        <f aca="false">IF(A1662="","",IF(OR(O1662&gt;K1662,P1662&gt;O1662,Q1662&gt;P1662,K1662&gt;J1662),"CHECK","OK"))</f>
        <v/>
      </c>
    </row>
    <row r="1663" customFormat="false" ht="15" hidden="false" customHeight="false" outlineLevel="0" collapsed="false">
      <c r="A1663" s="21"/>
      <c r="B1663" s="4"/>
      <c r="C1663" s="4"/>
      <c r="D1663" s="4"/>
      <c r="E1663" s="16"/>
      <c r="F1663" s="16"/>
      <c r="G1663" s="14"/>
      <c r="H1663" s="14"/>
      <c r="I1663" s="14"/>
      <c r="J1663" s="14"/>
      <c r="K1663" s="14"/>
      <c r="L1663" s="14"/>
      <c r="M1663" s="14"/>
      <c r="N1663" s="14"/>
      <c r="O1663" s="14"/>
      <c r="P1663" s="14"/>
      <c r="Q1663" s="14"/>
      <c r="R1663" s="16"/>
      <c r="S1663" s="24"/>
      <c r="T1663" s="25" t="str">
        <f aca="false">IF(A1663="","",E1663+F1663)</f>
        <v/>
      </c>
      <c r="U1663" s="26" t="str">
        <f aca="false">IFERROR(H1663/G1663,"")</f>
        <v/>
      </c>
      <c r="V1663" s="27" t="str">
        <f aca="false">IFERROR(J1663/I1663,"")</f>
        <v/>
      </c>
      <c r="W1663" s="27" t="str">
        <f aca="false">IFERROR(K1663/J1663,"")</f>
        <v/>
      </c>
      <c r="X1663" s="25" t="str">
        <f aca="false">IFERROR(T1663/K1663,"")</f>
        <v/>
      </c>
      <c r="Y1663" s="27" t="str">
        <f aca="false">IFERROR(O1663/K1663,"")</f>
        <v/>
      </c>
      <c r="Z1663" s="27" t="str">
        <f aca="false">IFERROR(P1663/O1663,"")</f>
        <v/>
      </c>
      <c r="AA1663" s="27" t="str">
        <f aca="false">IFERROR(Q1663/P1663,"")</f>
        <v/>
      </c>
      <c r="AB1663" s="25" t="str">
        <f aca="false">IFERROR(T1663/P1663,"")</f>
        <v/>
      </c>
      <c r="AC1663" s="25" t="str">
        <f aca="false">IFERROR(T1663/Q1663,"")</f>
        <v/>
      </c>
      <c r="AD1663" s="25" t="str">
        <f aca="false">IFERROR(R1663/Q1663,"")</f>
        <v/>
      </c>
      <c r="AE1663" s="28" t="str">
        <f aca="false">IFERROR(R1663/T1663,"")</f>
        <v/>
      </c>
      <c r="AF1663" s="29" t="str">
        <f aca="false">IF(A1663="","",IF(OR(O1663&gt;K1663,P1663&gt;O1663,Q1663&gt;P1663,K1663&gt;J1663),"CHECK","OK"))</f>
        <v/>
      </c>
    </row>
    <row r="1664" customFormat="false" ht="15" hidden="false" customHeight="false" outlineLevel="0" collapsed="false">
      <c r="A1664" s="21"/>
      <c r="B1664" s="4"/>
      <c r="C1664" s="4"/>
      <c r="D1664" s="4"/>
      <c r="E1664" s="16"/>
      <c r="F1664" s="16"/>
      <c r="G1664" s="14"/>
      <c r="H1664" s="14"/>
      <c r="I1664" s="14"/>
      <c r="J1664" s="14"/>
      <c r="K1664" s="14"/>
      <c r="L1664" s="14"/>
      <c r="M1664" s="14"/>
      <c r="N1664" s="14"/>
      <c r="O1664" s="14"/>
      <c r="P1664" s="14"/>
      <c r="Q1664" s="14"/>
      <c r="R1664" s="16"/>
      <c r="S1664" s="24"/>
      <c r="T1664" s="25" t="str">
        <f aca="false">IF(A1664="","",E1664+F1664)</f>
        <v/>
      </c>
      <c r="U1664" s="26" t="str">
        <f aca="false">IFERROR(H1664/G1664,"")</f>
        <v/>
      </c>
      <c r="V1664" s="27" t="str">
        <f aca="false">IFERROR(J1664/I1664,"")</f>
        <v/>
      </c>
      <c r="W1664" s="27" t="str">
        <f aca="false">IFERROR(K1664/J1664,"")</f>
        <v/>
      </c>
      <c r="X1664" s="25" t="str">
        <f aca="false">IFERROR(T1664/K1664,"")</f>
        <v/>
      </c>
      <c r="Y1664" s="27" t="str">
        <f aca="false">IFERROR(O1664/K1664,"")</f>
        <v/>
      </c>
      <c r="Z1664" s="27" t="str">
        <f aca="false">IFERROR(P1664/O1664,"")</f>
        <v/>
      </c>
      <c r="AA1664" s="27" t="str">
        <f aca="false">IFERROR(Q1664/P1664,"")</f>
        <v/>
      </c>
      <c r="AB1664" s="25" t="str">
        <f aca="false">IFERROR(T1664/P1664,"")</f>
        <v/>
      </c>
      <c r="AC1664" s="25" t="str">
        <f aca="false">IFERROR(T1664/Q1664,"")</f>
        <v/>
      </c>
      <c r="AD1664" s="25" t="str">
        <f aca="false">IFERROR(R1664/Q1664,"")</f>
        <v/>
      </c>
      <c r="AE1664" s="28" t="str">
        <f aca="false">IFERROR(R1664/T1664,"")</f>
        <v/>
      </c>
      <c r="AF1664" s="29" t="str">
        <f aca="false">IF(A1664="","",IF(OR(O1664&gt;K1664,P1664&gt;O1664,Q1664&gt;P1664,K1664&gt;J1664),"CHECK","OK"))</f>
        <v/>
      </c>
    </row>
    <row r="1665" customFormat="false" ht="15" hidden="false" customHeight="false" outlineLevel="0" collapsed="false">
      <c r="A1665" s="21"/>
      <c r="B1665" s="4"/>
      <c r="C1665" s="4"/>
      <c r="D1665" s="4"/>
      <c r="E1665" s="16"/>
      <c r="F1665" s="16"/>
      <c r="G1665" s="14"/>
      <c r="H1665" s="14"/>
      <c r="I1665" s="14"/>
      <c r="J1665" s="14"/>
      <c r="K1665" s="14"/>
      <c r="L1665" s="14"/>
      <c r="M1665" s="14"/>
      <c r="N1665" s="14"/>
      <c r="O1665" s="14"/>
      <c r="P1665" s="14"/>
      <c r="Q1665" s="14"/>
      <c r="R1665" s="16"/>
      <c r="S1665" s="24"/>
      <c r="T1665" s="25" t="str">
        <f aca="false">IF(A1665="","",E1665+F1665)</f>
        <v/>
      </c>
      <c r="U1665" s="26" t="str">
        <f aca="false">IFERROR(H1665/G1665,"")</f>
        <v/>
      </c>
      <c r="V1665" s="27" t="str">
        <f aca="false">IFERROR(J1665/I1665,"")</f>
        <v/>
      </c>
      <c r="W1665" s="27" t="str">
        <f aca="false">IFERROR(K1665/J1665,"")</f>
        <v/>
      </c>
      <c r="X1665" s="25" t="str">
        <f aca="false">IFERROR(T1665/K1665,"")</f>
        <v/>
      </c>
      <c r="Y1665" s="27" t="str">
        <f aca="false">IFERROR(O1665/K1665,"")</f>
        <v/>
      </c>
      <c r="Z1665" s="27" t="str">
        <f aca="false">IFERROR(P1665/O1665,"")</f>
        <v/>
      </c>
      <c r="AA1665" s="27" t="str">
        <f aca="false">IFERROR(Q1665/P1665,"")</f>
        <v/>
      </c>
      <c r="AB1665" s="25" t="str">
        <f aca="false">IFERROR(T1665/P1665,"")</f>
        <v/>
      </c>
      <c r="AC1665" s="25" t="str">
        <f aca="false">IFERROR(T1665/Q1665,"")</f>
        <v/>
      </c>
      <c r="AD1665" s="25" t="str">
        <f aca="false">IFERROR(R1665/Q1665,"")</f>
        <v/>
      </c>
      <c r="AE1665" s="28" t="str">
        <f aca="false">IFERROR(R1665/T1665,"")</f>
        <v/>
      </c>
      <c r="AF1665" s="29" t="str">
        <f aca="false">IF(A1665="","",IF(OR(O1665&gt;K1665,P1665&gt;O1665,Q1665&gt;P1665,K1665&gt;J1665),"CHECK","OK"))</f>
        <v/>
      </c>
    </row>
    <row r="1666" customFormat="false" ht="15" hidden="false" customHeight="false" outlineLevel="0" collapsed="false">
      <c r="A1666" s="21"/>
      <c r="B1666" s="4"/>
      <c r="C1666" s="4"/>
      <c r="D1666" s="4"/>
      <c r="E1666" s="16"/>
      <c r="F1666" s="16"/>
      <c r="G1666" s="14"/>
      <c r="H1666" s="14"/>
      <c r="I1666" s="14"/>
      <c r="J1666" s="14"/>
      <c r="K1666" s="14"/>
      <c r="L1666" s="14"/>
      <c r="M1666" s="14"/>
      <c r="N1666" s="14"/>
      <c r="O1666" s="14"/>
      <c r="P1666" s="14"/>
      <c r="Q1666" s="14"/>
      <c r="R1666" s="16"/>
      <c r="S1666" s="24"/>
      <c r="T1666" s="25" t="str">
        <f aca="false">IF(A1666="","",E1666+F1666)</f>
        <v/>
      </c>
      <c r="U1666" s="26" t="str">
        <f aca="false">IFERROR(H1666/G1666,"")</f>
        <v/>
      </c>
      <c r="V1666" s="27" t="str">
        <f aca="false">IFERROR(J1666/I1666,"")</f>
        <v/>
      </c>
      <c r="W1666" s="27" t="str">
        <f aca="false">IFERROR(K1666/J1666,"")</f>
        <v/>
      </c>
      <c r="X1666" s="25" t="str">
        <f aca="false">IFERROR(T1666/K1666,"")</f>
        <v/>
      </c>
      <c r="Y1666" s="27" t="str">
        <f aca="false">IFERROR(O1666/K1666,"")</f>
        <v/>
      </c>
      <c r="Z1666" s="27" t="str">
        <f aca="false">IFERROR(P1666/O1666,"")</f>
        <v/>
      </c>
      <c r="AA1666" s="27" t="str">
        <f aca="false">IFERROR(Q1666/P1666,"")</f>
        <v/>
      </c>
      <c r="AB1666" s="25" t="str">
        <f aca="false">IFERROR(T1666/P1666,"")</f>
        <v/>
      </c>
      <c r="AC1666" s="25" t="str">
        <f aca="false">IFERROR(T1666/Q1666,"")</f>
        <v/>
      </c>
      <c r="AD1666" s="25" t="str">
        <f aca="false">IFERROR(R1666/Q1666,"")</f>
        <v/>
      </c>
      <c r="AE1666" s="28" t="str">
        <f aca="false">IFERROR(R1666/T1666,"")</f>
        <v/>
      </c>
      <c r="AF1666" s="29" t="str">
        <f aca="false">IF(A1666="","",IF(OR(O1666&gt;K1666,P1666&gt;O1666,Q1666&gt;P1666,K1666&gt;J1666),"CHECK","OK"))</f>
        <v/>
      </c>
    </row>
    <row r="1667" customFormat="false" ht="15" hidden="false" customHeight="false" outlineLevel="0" collapsed="false">
      <c r="A1667" s="21"/>
      <c r="B1667" s="4"/>
      <c r="C1667" s="4"/>
      <c r="D1667" s="4"/>
      <c r="E1667" s="16"/>
      <c r="F1667" s="16"/>
      <c r="G1667" s="14"/>
      <c r="H1667" s="14"/>
      <c r="I1667" s="14"/>
      <c r="J1667" s="14"/>
      <c r="K1667" s="14"/>
      <c r="L1667" s="14"/>
      <c r="M1667" s="14"/>
      <c r="N1667" s="14"/>
      <c r="O1667" s="14"/>
      <c r="P1667" s="14"/>
      <c r="Q1667" s="14"/>
      <c r="R1667" s="16"/>
      <c r="S1667" s="24"/>
      <c r="T1667" s="25" t="str">
        <f aca="false">IF(A1667="","",E1667+F1667)</f>
        <v/>
      </c>
      <c r="U1667" s="26" t="str">
        <f aca="false">IFERROR(H1667/G1667,"")</f>
        <v/>
      </c>
      <c r="V1667" s="27" t="str">
        <f aca="false">IFERROR(J1667/I1667,"")</f>
        <v/>
      </c>
      <c r="W1667" s="27" t="str">
        <f aca="false">IFERROR(K1667/J1667,"")</f>
        <v/>
      </c>
      <c r="X1667" s="25" t="str">
        <f aca="false">IFERROR(T1667/K1667,"")</f>
        <v/>
      </c>
      <c r="Y1667" s="27" t="str">
        <f aca="false">IFERROR(O1667/K1667,"")</f>
        <v/>
      </c>
      <c r="Z1667" s="27" t="str">
        <f aca="false">IFERROR(P1667/O1667,"")</f>
        <v/>
      </c>
      <c r="AA1667" s="27" t="str">
        <f aca="false">IFERROR(Q1667/P1667,"")</f>
        <v/>
      </c>
      <c r="AB1667" s="25" t="str">
        <f aca="false">IFERROR(T1667/P1667,"")</f>
        <v/>
      </c>
      <c r="AC1667" s="25" t="str">
        <f aca="false">IFERROR(T1667/Q1667,"")</f>
        <v/>
      </c>
      <c r="AD1667" s="25" t="str">
        <f aca="false">IFERROR(R1667/Q1667,"")</f>
        <v/>
      </c>
      <c r="AE1667" s="28" t="str">
        <f aca="false">IFERROR(R1667/T1667,"")</f>
        <v/>
      </c>
      <c r="AF1667" s="29" t="str">
        <f aca="false">IF(A1667="","",IF(OR(O1667&gt;K1667,P1667&gt;O1667,Q1667&gt;P1667,K1667&gt;J1667),"CHECK","OK"))</f>
        <v/>
      </c>
    </row>
    <row r="1668" customFormat="false" ht="15" hidden="false" customHeight="false" outlineLevel="0" collapsed="false">
      <c r="A1668" s="21"/>
      <c r="B1668" s="4"/>
      <c r="C1668" s="4"/>
      <c r="D1668" s="4"/>
      <c r="E1668" s="16"/>
      <c r="F1668" s="16"/>
      <c r="G1668" s="14"/>
      <c r="H1668" s="14"/>
      <c r="I1668" s="14"/>
      <c r="J1668" s="14"/>
      <c r="K1668" s="14"/>
      <c r="L1668" s="14"/>
      <c r="M1668" s="14"/>
      <c r="N1668" s="14"/>
      <c r="O1668" s="14"/>
      <c r="P1668" s="14"/>
      <c r="Q1668" s="14"/>
      <c r="R1668" s="16"/>
      <c r="S1668" s="24"/>
      <c r="T1668" s="25" t="str">
        <f aca="false">IF(A1668="","",E1668+F1668)</f>
        <v/>
      </c>
      <c r="U1668" s="26" t="str">
        <f aca="false">IFERROR(H1668/G1668,"")</f>
        <v/>
      </c>
      <c r="V1668" s="27" t="str">
        <f aca="false">IFERROR(J1668/I1668,"")</f>
        <v/>
      </c>
      <c r="W1668" s="27" t="str">
        <f aca="false">IFERROR(K1668/J1668,"")</f>
        <v/>
      </c>
      <c r="X1668" s="25" t="str">
        <f aca="false">IFERROR(T1668/K1668,"")</f>
        <v/>
      </c>
      <c r="Y1668" s="27" t="str">
        <f aca="false">IFERROR(O1668/K1668,"")</f>
        <v/>
      </c>
      <c r="Z1668" s="27" t="str">
        <f aca="false">IFERROR(P1668/O1668,"")</f>
        <v/>
      </c>
      <c r="AA1668" s="27" t="str">
        <f aca="false">IFERROR(Q1668/P1668,"")</f>
        <v/>
      </c>
      <c r="AB1668" s="25" t="str">
        <f aca="false">IFERROR(T1668/P1668,"")</f>
        <v/>
      </c>
      <c r="AC1668" s="25" t="str">
        <f aca="false">IFERROR(T1668/Q1668,"")</f>
        <v/>
      </c>
      <c r="AD1668" s="25" t="str">
        <f aca="false">IFERROR(R1668/Q1668,"")</f>
        <v/>
      </c>
      <c r="AE1668" s="28" t="str">
        <f aca="false">IFERROR(R1668/T1668,"")</f>
        <v/>
      </c>
      <c r="AF1668" s="29" t="str">
        <f aca="false">IF(A1668="","",IF(OR(O1668&gt;K1668,P1668&gt;O1668,Q1668&gt;P1668,K1668&gt;J1668),"CHECK","OK"))</f>
        <v/>
      </c>
    </row>
    <row r="1669" customFormat="false" ht="15" hidden="false" customHeight="false" outlineLevel="0" collapsed="false">
      <c r="A1669" s="21"/>
      <c r="B1669" s="4"/>
      <c r="C1669" s="4"/>
      <c r="D1669" s="4"/>
      <c r="E1669" s="16"/>
      <c r="F1669" s="16"/>
      <c r="G1669" s="14"/>
      <c r="H1669" s="14"/>
      <c r="I1669" s="14"/>
      <c r="J1669" s="14"/>
      <c r="K1669" s="14"/>
      <c r="L1669" s="14"/>
      <c r="M1669" s="14"/>
      <c r="N1669" s="14"/>
      <c r="O1669" s="14"/>
      <c r="P1669" s="14"/>
      <c r="Q1669" s="14"/>
      <c r="R1669" s="16"/>
      <c r="S1669" s="24"/>
      <c r="T1669" s="25" t="str">
        <f aca="false">IF(A1669="","",E1669+F1669)</f>
        <v/>
      </c>
      <c r="U1669" s="26" t="str">
        <f aca="false">IFERROR(H1669/G1669,"")</f>
        <v/>
      </c>
      <c r="V1669" s="27" t="str">
        <f aca="false">IFERROR(J1669/I1669,"")</f>
        <v/>
      </c>
      <c r="W1669" s="27" t="str">
        <f aca="false">IFERROR(K1669/J1669,"")</f>
        <v/>
      </c>
      <c r="X1669" s="25" t="str">
        <f aca="false">IFERROR(T1669/K1669,"")</f>
        <v/>
      </c>
      <c r="Y1669" s="27" t="str">
        <f aca="false">IFERROR(O1669/K1669,"")</f>
        <v/>
      </c>
      <c r="Z1669" s="27" t="str">
        <f aca="false">IFERROR(P1669/O1669,"")</f>
        <v/>
      </c>
      <c r="AA1669" s="27" t="str">
        <f aca="false">IFERROR(Q1669/P1669,"")</f>
        <v/>
      </c>
      <c r="AB1669" s="25" t="str">
        <f aca="false">IFERROR(T1669/P1669,"")</f>
        <v/>
      </c>
      <c r="AC1669" s="25" t="str">
        <f aca="false">IFERROR(T1669/Q1669,"")</f>
        <v/>
      </c>
      <c r="AD1669" s="25" t="str">
        <f aca="false">IFERROR(R1669/Q1669,"")</f>
        <v/>
      </c>
      <c r="AE1669" s="28" t="str">
        <f aca="false">IFERROR(R1669/T1669,"")</f>
        <v/>
      </c>
      <c r="AF1669" s="29" t="str">
        <f aca="false">IF(A1669="","",IF(OR(O1669&gt;K1669,P1669&gt;O1669,Q1669&gt;P1669,K1669&gt;J1669),"CHECK","OK"))</f>
        <v/>
      </c>
    </row>
    <row r="1670" customFormat="false" ht="15" hidden="false" customHeight="false" outlineLevel="0" collapsed="false">
      <c r="A1670" s="21"/>
      <c r="B1670" s="4"/>
      <c r="C1670" s="4"/>
      <c r="D1670" s="4"/>
      <c r="E1670" s="16"/>
      <c r="F1670" s="16"/>
      <c r="G1670" s="14"/>
      <c r="H1670" s="14"/>
      <c r="I1670" s="14"/>
      <c r="J1670" s="14"/>
      <c r="K1670" s="14"/>
      <c r="L1670" s="14"/>
      <c r="M1670" s="14"/>
      <c r="N1670" s="14"/>
      <c r="O1670" s="14"/>
      <c r="P1670" s="14"/>
      <c r="Q1670" s="14"/>
      <c r="R1670" s="16"/>
      <c r="S1670" s="24"/>
      <c r="T1670" s="25" t="str">
        <f aca="false">IF(A1670="","",E1670+F1670)</f>
        <v/>
      </c>
      <c r="U1670" s="26" t="str">
        <f aca="false">IFERROR(H1670/G1670,"")</f>
        <v/>
      </c>
      <c r="V1670" s="27" t="str">
        <f aca="false">IFERROR(J1670/I1670,"")</f>
        <v/>
      </c>
      <c r="W1670" s="27" t="str">
        <f aca="false">IFERROR(K1670/J1670,"")</f>
        <v/>
      </c>
      <c r="X1670" s="25" t="str">
        <f aca="false">IFERROR(T1670/K1670,"")</f>
        <v/>
      </c>
      <c r="Y1670" s="27" t="str">
        <f aca="false">IFERROR(O1670/K1670,"")</f>
        <v/>
      </c>
      <c r="Z1670" s="27" t="str">
        <f aca="false">IFERROR(P1670/O1670,"")</f>
        <v/>
      </c>
      <c r="AA1670" s="27" t="str">
        <f aca="false">IFERROR(Q1670/P1670,"")</f>
        <v/>
      </c>
      <c r="AB1670" s="25" t="str">
        <f aca="false">IFERROR(T1670/P1670,"")</f>
        <v/>
      </c>
      <c r="AC1670" s="25" t="str">
        <f aca="false">IFERROR(T1670/Q1670,"")</f>
        <v/>
      </c>
      <c r="AD1670" s="25" t="str">
        <f aca="false">IFERROR(R1670/Q1670,"")</f>
        <v/>
      </c>
      <c r="AE1670" s="28" t="str">
        <f aca="false">IFERROR(R1670/T1670,"")</f>
        <v/>
      </c>
      <c r="AF1670" s="29" t="str">
        <f aca="false">IF(A1670="","",IF(OR(O1670&gt;K1670,P1670&gt;O1670,Q1670&gt;P1670,K1670&gt;J1670),"CHECK","OK"))</f>
        <v/>
      </c>
    </row>
    <row r="1671" customFormat="false" ht="15" hidden="false" customHeight="false" outlineLevel="0" collapsed="false">
      <c r="A1671" s="21"/>
      <c r="B1671" s="4"/>
      <c r="C1671" s="4"/>
      <c r="D1671" s="4"/>
      <c r="E1671" s="16"/>
      <c r="F1671" s="16"/>
      <c r="G1671" s="14"/>
      <c r="H1671" s="14"/>
      <c r="I1671" s="14"/>
      <c r="J1671" s="14"/>
      <c r="K1671" s="14"/>
      <c r="L1671" s="14"/>
      <c r="M1671" s="14"/>
      <c r="N1671" s="14"/>
      <c r="O1671" s="14"/>
      <c r="P1671" s="14"/>
      <c r="Q1671" s="14"/>
      <c r="R1671" s="16"/>
      <c r="S1671" s="24"/>
      <c r="T1671" s="25" t="str">
        <f aca="false">IF(A1671="","",E1671+F1671)</f>
        <v/>
      </c>
      <c r="U1671" s="26" t="str">
        <f aca="false">IFERROR(H1671/G1671,"")</f>
        <v/>
      </c>
      <c r="V1671" s="27" t="str">
        <f aca="false">IFERROR(J1671/I1671,"")</f>
        <v/>
      </c>
      <c r="W1671" s="27" t="str">
        <f aca="false">IFERROR(K1671/J1671,"")</f>
        <v/>
      </c>
      <c r="X1671" s="25" t="str">
        <f aca="false">IFERROR(T1671/K1671,"")</f>
        <v/>
      </c>
      <c r="Y1671" s="27" t="str">
        <f aca="false">IFERROR(O1671/K1671,"")</f>
        <v/>
      </c>
      <c r="Z1671" s="27" t="str">
        <f aca="false">IFERROR(P1671/O1671,"")</f>
        <v/>
      </c>
      <c r="AA1671" s="27" t="str">
        <f aca="false">IFERROR(Q1671/P1671,"")</f>
        <v/>
      </c>
      <c r="AB1671" s="25" t="str">
        <f aca="false">IFERROR(T1671/P1671,"")</f>
        <v/>
      </c>
      <c r="AC1671" s="25" t="str">
        <f aca="false">IFERROR(T1671/Q1671,"")</f>
        <v/>
      </c>
      <c r="AD1671" s="25" t="str">
        <f aca="false">IFERROR(R1671/Q1671,"")</f>
        <v/>
      </c>
      <c r="AE1671" s="28" t="str">
        <f aca="false">IFERROR(R1671/T1671,"")</f>
        <v/>
      </c>
      <c r="AF1671" s="29" t="str">
        <f aca="false">IF(A1671="","",IF(OR(O1671&gt;K1671,P1671&gt;O1671,Q1671&gt;P1671,K1671&gt;J1671),"CHECK","OK"))</f>
        <v/>
      </c>
    </row>
    <row r="1672" customFormat="false" ht="15" hidden="false" customHeight="false" outlineLevel="0" collapsed="false">
      <c r="A1672" s="21"/>
      <c r="B1672" s="4"/>
      <c r="C1672" s="4"/>
      <c r="D1672" s="4"/>
      <c r="E1672" s="16"/>
      <c r="F1672" s="16"/>
      <c r="G1672" s="14"/>
      <c r="H1672" s="14"/>
      <c r="I1672" s="14"/>
      <c r="J1672" s="14"/>
      <c r="K1672" s="14"/>
      <c r="L1672" s="14"/>
      <c r="M1672" s="14"/>
      <c r="N1672" s="14"/>
      <c r="O1672" s="14"/>
      <c r="P1672" s="14"/>
      <c r="Q1672" s="14"/>
      <c r="R1672" s="16"/>
      <c r="S1672" s="24"/>
      <c r="T1672" s="25" t="str">
        <f aca="false">IF(A1672="","",E1672+F1672)</f>
        <v/>
      </c>
      <c r="U1672" s="26" t="str">
        <f aca="false">IFERROR(H1672/G1672,"")</f>
        <v/>
      </c>
      <c r="V1672" s="27" t="str">
        <f aca="false">IFERROR(J1672/I1672,"")</f>
        <v/>
      </c>
      <c r="W1672" s="27" t="str">
        <f aca="false">IFERROR(K1672/J1672,"")</f>
        <v/>
      </c>
      <c r="X1672" s="25" t="str">
        <f aca="false">IFERROR(T1672/K1672,"")</f>
        <v/>
      </c>
      <c r="Y1672" s="27" t="str">
        <f aca="false">IFERROR(O1672/K1672,"")</f>
        <v/>
      </c>
      <c r="Z1672" s="27" t="str">
        <f aca="false">IFERROR(P1672/O1672,"")</f>
        <v/>
      </c>
      <c r="AA1672" s="27" t="str">
        <f aca="false">IFERROR(Q1672/P1672,"")</f>
        <v/>
      </c>
      <c r="AB1672" s="25" t="str">
        <f aca="false">IFERROR(T1672/P1672,"")</f>
        <v/>
      </c>
      <c r="AC1672" s="25" t="str">
        <f aca="false">IFERROR(T1672/Q1672,"")</f>
        <v/>
      </c>
      <c r="AD1672" s="25" t="str">
        <f aca="false">IFERROR(R1672/Q1672,"")</f>
        <v/>
      </c>
      <c r="AE1672" s="28" t="str">
        <f aca="false">IFERROR(R1672/T1672,"")</f>
        <v/>
      </c>
      <c r="AF1672" s="29" t="str">
        <f aca="false">IF(A1672="","",IF(OR(O1672&gt;K1672,P1672&gt;O1672,Q1672&gt;P1672,K1672&gt;J1672),"CHECK","OK"))</f>
        <v/>
      </c>
    </row>
    <row r="1673" customFormat="false" ht="15" hidden="false" customHeight="false" outlineLevel="0" collapsed="false">
      <c r="A1673" s="21"/>
      <c r="B1673" s="4"/>
      <c r="C1673" s="4"/>
      <c r="D1673" s="4"/>
      <c r="E1673" s="16"/>
      <c r="F1673" s="16"/>
      <c r="G1673" s="14"/>
      <c r="H1673" s="14"/>
      <c r="I1673" s="14"/>
      <c r="J1673" s="14"/>
      <c r="K1673" s="14"/>
      <c r="L1673" s="14"/>
      <c r="M1673" s="14"/>
      <c r="N1673" s="14"/>
      <c r="O1673" s="14"/>
      <c r="P1673" s="14"/>
      <c r="Q1673" s="14"/>
      <c r="R1673" s="16"/>
      <c r="S1673" s="24"/>
      <c r="T1673" s="25" t="str">
        <f aca="false">IF(A1673="","",E1673+F1673)</f>
        <v/>
      </c>
      <c r="U1673" s="26" t="str">
        <f aca="false">IFERROR(H1673/G1673,"")</f>
        <v/>
      </c>
      <c r="V1673" s="27" t="str">
        <f aca="false">IFERROR(J1673/I1673,"")</f>
        <v/>
      </c>
      <c r="W1673" s="27" t="str">
        <f aca="false">IFERROR(K1673/J1673,"")</f>
        <v/>
      </c>
      <c r="X1673" s="25" t="str">
        <f aca="false">IFERROR(T1673/K1673,"")</f>
        <v/>
      </c>
      <c r="Y1673" s="27" t="str">
        <f aca="false">IFERROR(O1673/K1673,"")</f>
        <v/>
      </c>
      <c r="Z1673" s="27" t="str">
        <f aca="false">IFERROR(P1673/O1673,"")</f>
        <v/>
      </c>
      <c r="AA1673" s="27" t="str">
        <f aca="false">IFERROR(Q1673/P1673,"")</f>
        <v/>
      </c>
      <c r="AB1673" s="25" t="str">
        <f aca="false">IFERROR(T1673/P1673,"")</f>
        <v/>
      </c>
      <c r="AC1673" s="25" t="str">
        <f aca="false">IFERROR(T1673/Q1673,"")</f>
        <v/>
      </c>
      <c r="AD1673" s="25" t="str">
        <f aca="false">IFERROR(R1673/Q1673,"")</f>
        <v/>
      </c>
      <c r="AE1673" s="28" t="str">
        <f aca="false">IFERROR(R1673/T1673,"")</f>
        <v/>
      </c>
      <c r="AF1673" s="29" t="str">
        <f aca="false">IF(A1673="","",IF(OR(O1673&gt;K1673,P1673&gt;O1673,Q1673&gt;P1673,K1673&gt;J1673),"CHECK","OK"))</f>
        <v/>
      </c>
    </row>
    <row r="1674" customFormat="false" ht="15" hidden="false" customHeight="false" outlineLevel="0" collapsed="false">
      <c r="A1674" s="21"/>
      <c r="B1674" s="4"/>
      <c r="C1674" s="4"/>
      <c r="D1674" s="4"/>
      <c r="E1674" s="16"/>
      <c r="F1674" s="16"/>
      <c r="G1674" s="14"/>
      <c r="H1674" s="14"/>
      <c r="I1674" s="14"/>
      <c r="J1674" s="14"/>
      <c r="K1674" s="14"/>
      <c r="L1674" s="14"/>
      <c r="M1674" s="14"/>
      <c r="N1674" s="14"/>
      <c r="O1674" s="14"/>
      <c r="P1674" s="14"/>
      <c r="Q1674" s="14"/>
      <c r="R1674" s="16"/>
      <c r="S1674" s="24"/>
      <c r="T1674" s="25" t="str">
        <f aca="false">IF(A1674="","",E1674+F1674)</f>
        <v/>
      </c>
      <c r="U1674" s="26" t="str">
        <f aca="false">IFERROR(H1674/G1674,"")</f>
        <v/>
      </c>
      <c r="V1674" s="27" t="str">
        <f aca="false">IFERROR(J1674/I1674,"")</f>
        <v/>
      </c>
      <c r="W1674" s="27" t="str">
        <f aca="false">IFERROR(K1674/J1674,"")</f>
        <v/>
      </c>
      <c r="X1674" s="25" t="str">
        <f aca="false">IFERROR(T1674/K1674,"")</f>
        <v/>
      </c>
      <c r="Y1674" s="27" t="str">
        <f aca="false">IFERROR(O1674/K1674,"")</f>
        <v/>
      </c>
      <c r="Z1674" s="27" t="str">
        <f aca="false">IFERROR(P1674/O1674,"")</f>
        <v/>
      </c>
      <c r="AA1674" s="27" t="str">
        <f aca="false">IFERROR(Q1674/P1674,"")</f>
        <v/>
      </c>
      <c r="AB1674" s="25" t="str">
        <f aca="false">IFERROR(T1674/P1674,"")</f>
        <v/>
      </c>
      <c r="AC1674" s="25" t="str">
        <f aca="false">IFERROR(T1674/Q1674,"")</f>
        <v/>
      </c>
      <c r="AD1674" s="25" t="str">
        <f aca="false">IFERROR(R1674/Q1674,"")</f>
        <v/>
      </c>
      <c r="AE1674" s="28" t="str">
        <f aca="false">IFERROR(R1674/T1674,"")</f>
        <v/>
      </c>
      <c r="AF1674" s="29" t="str">
        <f aca="false">IF(A1674="","",IF(OR(O1674&gt;K1674,P1674&gt;O1674,Q1674&gt;P1674,K1674&gt;J1674),"CHECK","OK"))</f>
        <v/>
      </c>
    </row>
    <row r="1675" customFormat="false" ht="15" hidden="false" customHeight="false" outlineLevel="0" collapsed="false">
      <c r="A1675" s="21"/>
      <c r="B1675" s="4"/>
      <c r="C1675" s="4"/>
      <c r="D1675" s="4"/>
      <c r="E1675" s="16"/>
      <c r="F1675" s="16"/>
      <c r="G1675" s="14"/>
      <c r="H1675" s="14"/>
      <c r="I1675" s="14"/>
      <c r="J1675" s="14"/>
      <c r="K1675" s="14"/>
      <c r="L1675" s="14"/>
      <c r="M1675" s="14"/>
      <c r="N1675" s="14"/>
      <c r="O1675" s="14"/>
      <c r="P1675" s="14"/>
      <c r="Q1675" s="14"/>
      <c r="R1675" s="16"/>
      <c r="S1675" s="24"/>
      <c r="T1675" s="25" t="str">
        <f aca="false">IF(A1675="","",E1675+F1675)</f>
        <v/>
      </c>
      <c r="U1675" s="26" t="str">
        <f aca="false">IFERROR(H1675/G1675,"")</f>
        <v/>
      </c>
      <c r="V1675" s="27" t="str">
        <f aca="false">IFERROR(J1675/I1675,"")</f>
        <v/>
      </c>
      <c r="W1675" s="27" t="str">
        <f aca="false">IFERROR(K1675/J1675,"")</f>
        <v/>
      </c>
      <c r="X1675" s="25" t="str">
        <f aca="false">IFERROR(T1675/K1675,"")</f>
        <v/>
      </c>
      <c r="Y1675" s="27" t="str">
        <f aca="false">IFERROR(O1675/K1675,"")</f>
        <v/>
      </c>
      <c r="Z1675" s="27" t="str">
        <f aca="false">IFERROR(P1675/O1675,"")</f>
        <v/>
      </c>
      <c r="AA1675" s="27" t="str">
        <f aca="false">IFERROR(Q1675/P1675,"")</f>
        <v/>
      </c>
      <c r="AB1675" s="25" t="str">
        <f aca="false">IFERROR(T1675/P1675,"")</f>
        <v/>
      </c>
      <c r="AC1675" s="25" t="str">
        <f aca="false">IFERROR(T1675/Q1675,"")</f>
        <v/>
      </c>
      <c r="AD1675" s="25" t="str">
        <f aca="false">IFERROR(R1675/Q1675,"")</f>
        <v/>
      </c>
      <c r="AE1675" s="28" t="str">
        <f aca="false">IFERROR(R1675/T1675,"")</f>
        <v/>
      </c>
      <c r="AF1675" s="29" t="str">
        <f aca="false">IF(A1675="","",IF(OR(O1675&gt;K1675,P1675&gt;O1675,Q1675&gt;P1675,K1675&gt;J1675),"CHECK","OK"))</f>
        <v/>
      </c>
    </row>
    <row r="1676" customFormat="false" ht="15" hidden="false" customHeight="false" outlineLevel="0" collapsed="false">
      <c r="A1676" s="21"/>
      <c r="B1676" s="4"/>
      <c r="C1676" s="4"/>
      <c r="D1676" s="4"/>
      <c r="E1676" s="16"/>
      <c r="F1676" s="16"/>
      <c r="G1676" s="14"/>
      <c r="H1676" s="14"/>
      <c r="I1676" s="14"/>
      <c r="J1676" s="14"/>
      <c r="K1676" s="14"/>
      <c r="L1676" s="14"/>
      <c r="M1676" s="14"/>
      <c r="N1676" s="14"/>
      <c r="O1676" s="14"/>
      <c r="P1676" s="14"/>
      <c r="Q1676" s="14"/>
      <c r="R1676" s="16"/>
      <c r="S1676" s="24"/>
      <c r="T1676" s="25" t="str">
        <f aca="false">IF(A1676="","",E1676+F1676)</f>
        <v/>
      </c>
      <c r="U1676" s="26" t="str">
        <f aca="false">IFERROR(H1676/G1676,"")</f>
        <v/>
      </c>
      <c r="V1676" s="27" t="str">
        <f aca="false">IFERROR(J1676/I1676,"")</f>
        <v/>
      </c>
      <c r="W1676" s="27" t="str">
        <f aca="false">IFERROR(K1676/J1676,"")</f>
        <v/>
      </c>
      <c r="X1676" s="25" t="str">
        <f aca="false">IFERROR(T1676/K1676,"")</f>
        <v/>
      </c>
      <c r="Y1676" s="27" t="str">
        <f aca="false">IFERROR(O1676/K1676,"")</f>
        <v/>
      </c>
      <c r="Z1676" s="27" t="str">
        <f aca="false">IFERROR(P1676/O1676,"")</f>
        <v/>
      </c>
      <c r="AA1676" s="27" t="str">
        <f aca="false">IFERROR(Q1676/P1676,"")</f>
        <v/>
      </c>
      <c r="AB1676" s="25" t="str">
        <f aca="false">IFERROR(T1676/P1676,"")</f>
        <v/>
      </c>
      <c r="AC1676" s="25" t="str">
        <f aca="false">IFERROR(T1676/Q1676,"")</f>
        <v/>
      </c>
      <c r="AD1676" s="25" t="str">
        <f aca="false">IFERROR(R1676/Q1676,"")</f>
        <v/>
      </c>
      <c r="AE1676" s="28" t="str">
        <f aca="false">IFERROR(R1676/T1676,"")</f>
        <v/>
      </c>
      <c r="AF1676" s="29" t="str">
        <f aca="false">IF(A1676="","",IF(OR(O1676&gt;K1676,P1676&gt;O1676,Q1676&gt;P1676,K1676&gt;J1676),"CHECK","OK"))</f>
        <v/>
      </c>
    </row>
    <row r="1677" customFormat="false" ht="15" hidden="false" customHeight="false" outlineLevel="0" collapsed="false">
      <c r="A1677" s="21"/>
      <c r="B1677" s="4"/>
      <c r="C1677" s="4"/>
      <c r="D1677" s="4"/>
      <c r="E1677" s="16"/>
      <c r="F1677" s="16"/>
      <c r="G1677" s="14"/>
      <c r="H1677" s="14"/>
      <c r="I1677" s="14"/>
      <c r="J1677" s="14"/>
      <c r="K1677" s="14"/>
      <c r="L1677" s="14"/>
      <c r="M1677" s="14"/>
      <c r="N1677" s="14"/>
      <c r="O1677" s="14"/>
      <c r="P1677" s="14"/>
      <c r="Q1677" s="14"/>
      <c r="R1677" s="16"/>
      <c r="S1677" s="24"/>
      <c r="T1677" s="25" t="str">
        <f aca="false">IF(A1677="","",E1677+F1677)</f>
        <v/>
      </c>
      <c r="U1677" s="26" t="str">
        <f aca="false">IFERROR(H1677/G1677,"")</f>
        <v/>
      </c>
      <c r="V1677" s="27" t="str">
        <f aca="false">IFERROR(J1677/I1677,"")</f>
        <v/>
      </c>
      <c r="W1677" s="27" t="str">
        <f aca="false">IFERROR(K1677/J1677,"")</f>
        <v/>
      </c>
      <c r="X1677" s="25" t="str">
        <f aca="false">IFERROR(T1677/K1677,"")</f>
        <v/>
      </c>
      <c r="Y1677" s="27" t="str">
        <f aca="false">IFERROR(O1677/K1677,"")</f>
        <v/>
      </c>
      <c r="Z1677" s="27" t="str">
        <f aca="false">IFERROR(P1677/O1677,"")</f>
        <v/>
      </c>
      <c r="AA1677" s="27" t="str">
        <f aca="false">IFERROR(Q1677/P1677,"")</f>
        <v/>
      </c>
      <c r="AB1677" s="25" t="str">
        <f aca="false">IFERROR(T1677/P1677,"")</f>
        <v/>
      </c>
      <c r="AC1677" s="25" t="str">
        <f aca="false">IFERROR(T1677/Q1677,"")</f>
        <v/>
      </c>
      <c r="AD1677" s="25" t="str">
        <f aca="false">IFERROR(R1677/Q1677,"")</f>
        <v/>
      </c>
      <c r="AE1677" s="28" t="str">
        <f aca="false">IFERROR(R1677/T1677,"")</f>
        <v/>
      </c>
      <c r="AF1677" s="29" t="str">
        <f aca="false">IF(A1677="","",IF(OR(O1677&gt;K1677,P1677&gt;O1677,Q1677&gt;P1677,K1677&gt;J1677),"CHECK","OK"))</f>
        <v/>
      </c>
    </row>
    <row r="1678" customFormat="false" ht="15" hidden="false" customHeight="false" outlineLevel="0" collapsed="false">
      <c r="A1678" s="21"/>
      <c r="B1678" s="4"/>
      <c r="C1678" s="4"/>
      <c r="D1678" s="4"/>
      <c r="E1678" s="16"/>
      <c r="F1678" s="16"/>
      <c r="G1678" s="14"/>
      <c r="H1678" s="14"/>
      <c r="I1678" s="14"/>
      <c r="J1678" s="14"/>
      <c r="K1678" s="14"/>
      <c r="L1678" s="14"/>
      <c r="M1678" s="14"/>
      <c r="N1678" s="14"/>
      <c r="O1678" s="14"/>
      <c r="P1678" s="14"/>
      <c r="Q1678" s="14"/>
      <c r="R1678" s="16"/>
      <c r="S1678" s="24"/>
      <c r="T1678" s="25" t="str">
        <f aca="false">IF(A1678="","",E1678+F1678)</f>
        <v/>
      </c>
      <c r="U1678" s="26" t="str">
        <f aca="false">IFERROR(H1678/G1678,"")</f>
        <v/>
      </c>
      <c r="V1678" s="27" t="str">
        <f aca="false">IFERROR(J1678/I1678,"")</f>
        <v/>
      </c>
      <c r="W1678" s="27" t="str">
        <f aca="false">IFERROR(K1678/J1678,"")</f>
        <v/>
      </c>
      <c r="X1678" s="25" t="str">
        <f aca="false">IFERROR(T1678/K1678,"")</f>
        <v/>
      </c>
      <c r="Y1678" s="27" t="str">
        <f aca="false">IFERROR(O1678/K1678,"")</f>
        <v/>
      </c>
      <c r="Z1678" s="27" t="str">
        <f aca="false">IFERROR(P1678/O1678,"")</f>
        <v/>
      </c>
      <c r="AA1678" s="27" t="str">
        <f aca="false">IFERROR(Q1678/P1678,"")</f>
        <v/>
      </c>
      <c r="AB1678" s="25" t="str">
        <f aca="false">IFERROR(T1678/P1678,"")</f>
        <v/>
      </c>
      <c r="AC1678" s="25" t="str">
        <f aca="false">IFERROR(T1678/Q1678,"")</f>
        <v/>
      </c>
      <c r="AD1678" s="25" t="str">
        <f aca="false">IFERROR(R1678/Q1678,"")</f>
        <v/>
      </c>
      <c r="AE1678" s="28" t="str">
        <f aca="false">IFERROR(R1678/T1678,"")</f>
        <v/>
      </c>
      <c r="AF1678" s="29" t="str">
        <f aca="false">IF(A1678="","",IF(OR(O1678&gt;K1678,P1678&gt;O1678,Q1678&gt;P1678,K1678&gt;J1678),"CHECK","OK"))</f>
        <v/>
      </c>
    </row>
    <row r="1679" customFormat="false" ht="15" hidden="false" customHeight="false" outlineLevel="0" collapsed="false">
      <c r="A1679" s="21"/>
      <c r="B1679" s="4"/>
      <c r="C1679" s="4"/>
      <c r="D1679" s="4"/>
      <c r="E1679" s="16"/>
      <c r="F1679" s="16"/>
      <c r="G1679" s="14"/>
      <c r="H1679" s="14"/>
      <c r="I1679" s="14"/>
      <c r="J1679" s="14"/>
      <c r="K1679" s="14"/>
      <c r="L1679" s="14"/>
      <c r="M1679" s="14"/>
      <c r="N1679" s="14"/>
      <c r="O1679" s="14"/>
      <c r="P1679" s="14"/>
      <c r="Q1679" s="14"/>
      <c r="R1679" s="16"/>
      <c r="S1679" s="24"/>
      <c r="T1679" s="25" t="str">
        <f aca="false">IF(A1679="","",E1679+F1679)</f>
        <v/>
      </c>
      <c r="U1679" s="26" t="str">
        <f aca="false">IFERROR(H1679/G1679,"")</f>
        <v/>
      </c>
      <c r="V1679" s="27" t="str">
        <f aca="false">IFERROR(J1679/I1679,"")</f>
        <v/>
      </c>
      <c r="W1679" s="27" t="str">
        <f aca="false">IFERROR(K1679/J1679,"")</f>
        <v/>
      </c>
      <c r="X1679" s="25" t="str">
        <f aca="false">IFERROR(T1679/K1679,"")</f>
        <v/>
      </c>
      <c r="Y1679" s="27" t="str">
        <f aca="false">IFERROR(O1679/K1679,"")</f>
        <v/>
      </c>
      <c r="Z1679" s="27" t="str">
        <f aca="false">IFERROR(P1679/O1679,"")</f>
        <v/>
      </c>
      <c r="AA1679" s="27" t="str">
        <f aca="false">IFERROR(Q1679/P1679,"")</f>
        <v/>
      </c>
      <c r="AB1679" s="25" t="str">
        <f aca="false">IFERROR(T1679/P1679,"")</f>
        <v/>
      </c>
      <c r="AC1679" s="25" t="str">
        <f aca="false">IFERROR(T1679/Q1679,"")</f>
        <v/>
      </c>
      <c r="AD1679" s="25" t="str">
        <f aca="false">IFERROR(R1679/Q1679,"")</f>
        <v/>
      </c>
      <c r="AE1679" s="28" t="str">
        <f aca="false">IFERROR(R1679/T1679,"")</f>
        <v/>
      </c>
      <c r="AF1679" s="29" t="str">
        <f aca="false">IF(A1679="","",IF(OR(O1679&gt;K1679,P1679&gt;O1679,Q1679&gt;P1679,K1679&gt;J1679),"CHECK","OK"))</f>
        <v/>
      </c>
    </row>
    <row r="1680" customFormat="false" ht="15" hidden="false" customHeight="false" outlineLevel="0" collapsed="false">
      <c r="A1680" s="21"/>
      <c r="B1680" s="4"/>
      <c r="C1680" s="4"/>
      <c r="D1680" s="4"/>
      <c r="E1680" s="16"/>
      <c r="F1680" s="16"/>
      <c r="G1680" s="14"/>
      <c r="H1680" s="14"/>
      <c r="I1680" s="14"/>
      <c r="J1680" s="14"/>
      <c r="K1680" s="14"/>
      <c r="L1680" s="14"/>
      <c r="M1680" s="14"/>
      <c r="N1680" s="14"/>
      <c r="O1680" s="14"/>
      <c r="P1680" s="14"/>
      <c r="Q1680" s="14"/>
      <c r="R1680" s="16"/>
      <c r="S1680" s="24"/>
      <c r="T1680" s="25" t="str">
        <f aca="false">IF(A1680="","",E1680+F1680)</f>
        <v/>
      </c>
      <c r="U1680" s="26" t="str">
        <f aca="false">IFERROR(H1680/G1680,"")</f>
        <v/>
      </c>
      <c r="V1680" s="27" t="str">
        <f aca="false">IFERROR(J1680/I1680,"")</f>
        <v/>
      </c>
      <c r="W1680" s="27" t="str">
        <f aca="false">IFERROR(K1680/J1680,"")</f>
        <v/>
      </c>
      <c r="X1680" s="25" t="str">
        <f aca="false">IFERROR(T1680/K1680,"")</f>
        <v/>
      </c>
      <c r="Y1680" s="27" t="str">
        <f aca="false">IFERROR(O1680/K1680,"")</f>
        <v/>
      </c>
      <c r="Z1680" s="27" t="str">
        <f aca="false">IFERROR(P1680/O1680,"")</f>
        <v/>
      </c>
      <c r="AA1680" s="27" t="str">
        <f aca="false">IFERROR(Q1680/P1680,"")</f>
        <v/>
      </c>
      <c r="AB1680" s="25" t="str">
        <f aca="false">IFERROR(T1680/P1680,"")</f>
        <v/>
      </c>
      <c r="AC1680" s="25" t="str">
        <f aca="false">IFERROR(T1680/Q1680,"")</f>
        <v/>
      </c>
      <c r="AD1680" s="25" t="str">
        <f aca="false">IFERROR(R1680/Q1680,"")</f>
        <v/>
      </c>
      <c r="AE1680" s="28" t="str">
        <f aca="false">IFERROR(R1680/T1680,"")</f>
        <v/>
      </c>
      <c r="AF1680" s="29" t="str">
        <f aca="false">IF(A1680="","",IF(OR(O1680&gt;K1680,P1680&gt;O1680,Q1680&gt;P1680,K1680&gt;J1680),"CHECK","OK"))</f>
        <v/>
      </c>
    </row>
    <row r="1681" customFormat="false" ht="15" hidden="false" customHeight="false" outlineLevel="0" collapsed="false">
      <c r="A1681" s="21"/>
      <c r="B1681" s="4"/>
      <c r="C1681" s="4"/>
      <c r="D1681" s="4"/>
      <c r="E1681" s="16"/>
      <c r="F1681" s="16"/>
      <c r="G1681" s="14"/>
      <c r="H1681" s="14"/>
      <c r="I1681" s="14"/>
      <c r="J1681" s="14"/>
      <c r="K1681" s="14"/>
      <c r="L1681" s="14"/>
      <c r="M1681" s="14"/>
      <c r="N1681" s="14"/>
      <c r="O1681" s="14"/>
      <c r="P1681" s="14"/>
      <c r="Q1681" s="14"/>
      <c r="R1681" s="16"/>
      <c r="S1681" s="24"/>
      <c r="T1681" s="25" t="str">
        <f aca="false">IF(A1681="","",E1681+F1681)</f>
        <v/>
      </c>
      <c r="U1681" s="26" t="str">
        <f aca="false">IFERROR(H1681/G1681,"")</f>
        <v/>
      </c>
      <c r="V1681" s="27" t="str">
        <f aca="false">IFERROR(J1681/I1681,"")</f>
        <v/>
      </c>
      <c r="W1681" s="27" t="str">
        <f aca="false">IFERROR(K1681/J1681,"")</f>
        <v/>
      </c>
      <c r="X1681" s="25" t="str">
        <f aca="false">IFERROR(T1681/K1681,"")</f>
        <v/>
      </c>
      <c r="Y1681" s="27" t="str">
        <f aca="false">IFERROR(O1681/K1681,"")</f>
        <v/>
      </c>
      <c r="Z1681" s="27" t="str">
        <f aca="false">IFERROR(P1681/O1681,"")</f>
        <v/>
      </c>
      <c r="AA1681" s="27" t="str">
        <f aca="false">IFERROR(Q1681/P1681,"")</f>
        <v/>
      </c>
      <c r="AB1681" s="25" t="str">
        <f aca="false">IFERROR(T1681/P1681,"")</f>
        <v/>
      </c>
      <c r="AC1681" s="25" t="str">
        <f aca="false">IFERROR(T1681/Q1681,"")</f>
        <v/>
      </c>
      <c r="AD1681" s="25" t="str">
        <f aca="false">IFERROR(R1681/Q1681,"")</f>
        <v/>
      </c>
      <c r="AE1681" s="28" t="str">
        <f aca="false">IFERROR(R1681/T1681,"")</f>
        <v/>
      </c>
      <c r="AF1681" s="29" t="str">
        <f aca="false">IF(A1681="","",IF(OR(O1681&gt;K1681,P1681&gt;O1681,Q1681&gt;P1681,K1681&gt;J1681),"CHECK","OK"))</f>
        <v/>
      </c>
    </row>
    <row r="1682" customFormat="false" ht="15" hidden="false" customHeight="false" outlineLevel="0" collapsed="false">
      <c r="A1682" s="21"/>
      <c r="B1682" s="4"/>
      <c r="C1682" s="4"/>
      <c r="D1682" s="4"/>
      <c r="E1682" s="16"/>
      <c r="F1682" s="16"/>
      <c r="G1682" s="14"/>
      <c r="H1682" s="14"/>
      <c r="I1682" s="14"/>
      <c r="J1682" s="14"/>
      <c r="K1682" s="14"/>
      <c r="L1682" s="14"/>
      <c r="M1682" s="14"/>
      <c r="N1682" s="14"/>
      <c r="O1682" s="14"/>
      <c r="P1682" s="14"/>
      <c r="Q1682" s="14"/>
      <c r="R1682" s="16"/>
      <c r="S1682" s="24"/>
      <c r="T1682" s="25" t="str">
        <f aca="false">IF(A1682="","",E1682+F1682)</f>
        <v/>
      </c>
      <c r="U1682" s="26" t="str">
        <f aca="false">IFERROR(H1682/G1682,"")</f>
        <v/>
      </c>
      <c r="V1682" s="27" t="str">
        <f aca="false">IFERROR(J1682/I1682,"")</f>
        <v/>
      </c>
      <c r="W1682" s="27" t="str">
        <f aca="false">IFERROR(K1682/J1682,"")</f>
        <v/>
      </c>
      <c r="X1682" s="25" t="str">
        <f aca="false">IFERROR(T1682/K1682,"")</f>
        <v/>
      </c>
      <c r="Y1682" s="27" t="str">
        <f aca="false">IFERROR(O1682/K1682,"")</f>
        <v/>
      </c>
      <c r="Z1682" s="27" t="str">
        <f aca="false">IFERROR(P1682/O1682,"")</f>
        <v/>
      </c>
      <c r="AA1682" s="27" t="str">
        <f aca="false">IFERROR(Q1682/P1682,"")</f>
        <v/>
      </c>
      <c r="AB1682" s="25" t="str">
        <f aca="false">IFERROR(T1682/P1682,"")</f>
        <v/>
      </c>
      <c r="AC1682" s="25" t="str">
        <f aca="false">IFERROR(T1682/Q1682,"")</f>
        <v/>
      </c>
      <c r="AD1682" s="25" t="str">
        <f aca="false">IFERROR(R1682/Q1682,"")</f>
        <v/>
      </c>
      <c r="AE1682" s="28" t="str">
        <f aca="false">IFERROR(R1682/T1682,"")</f>
        <v/>
      </c>
      <c r="AF1682" s="29" t="str">
        <f aca="false">IF(A1682="","",IF(OR(O1682&gt;K1682,P1682&gt;O1682,Q1682&gt;P1682,K1682&gt;J1682),"CHECK","OK"))</f>
        <v/>
      </c>
    </row>
    <row r="1683" customFormat="false" ht="15" hidden="false" customHeight="false" outlineLevel="0" collapsed="false">
      <c r="A1683" s="21"/>
      <c r="B1683" s="4"/>
      <c r="C1683" s="4"/>
      <c r="D1683" s="4"/>
      <c r="E1683" s="16"/>
      <c r="F1683" s="16"/>
      <c r="G1683" s="14"/>
      <c r="H1683" s="14"/>
      <c r="I1683" s="14"/>
      <c r="J1683" s="14"/>
      <c r="K1683" s="14"/>
      <c r="L1683" s="14"/>
      <c r="M1683" s="14"/>
      <c r="N1683" s="14"/>
      <c r="O1683" s="14"/>
      <c r="P1683" s="14"/>
      <c r="Q1683" s="14"/>
      <c r="R1683" s="16"/>
      <c r="S1683" s="24"/>
      <c r="T1683" s="25" t="str">
        <f aca="false">IF(A1683="","",E1683+F1683)</f>
        <v/>
      </c>
      <c r="U1683" s="26" t="str">
        <f aca="false">IFERROR(H1683/G1683,"")</f>
        <v/>
      </c>
      <c r="V1683" s="27" t="str">
        <f aca="false">IFERROR(J1683/I1683,"")</f>
        <v/>
      </c>
      <c r="W1683" s="27" t="str">
        <f aca="false">IFERROR(K1683/J1683,"")</f>
        <v/>
      </c>
      <c r="X1683" s="25" t="str">
        <f aca="false">IFERROR(T1683/K1683,"")</f>
        <v/>
      </c>
      <c r="Y1683" s="27" t="str">
        <f aca="false">IFERROR(O1683/K1683,"")</f>
        <v/>
      </c>
      <c r="Z1683" s="27" t="str">
        <f aca="false">IFERROR(P1683/O1683,"")</f>
        <v/>
      </c>
      <c r="AA1683" s="27" t="str">
        <f aca="false">IFERROR(Q1683/P1683,"")</f>
        <v/>
      </c>
      <c r="AB1683" s="25" t="str">
        <f aca="false">IFERROR(T1683/P1683,"")</f>
        <v/>
      </c>
      <c r="AC1683" s="25" t="str">
        <f aca="false">IFERROR(T1683/Q1683,"")</f>
        <v/>
      </c>
      <c r="AD1683" s="25" t="str">
        <f aca="false">IFERROR(R1683/Q1683,"")</f>
        <v/>
      </c>
      <c r="AE1683" s="28" t="str">
        <f aca="false">IFERROR(R1683/T1683,"")</f>
        <v/>
      </c>
      <c r="AF1683" s="29" t="str">
        <f aca="false">IF(A1683="","",IF(OR(O1683&gt;K1683,P1683&gt;O1683,Q1683&gt;P1683,K1683&gt;J1683),"CHECK","OK"))</f>
        <v/>
      </c>
    </row>
    <row r="1684" customFormat="false" ht="15" hidden="false" customHeight="false" outlineLevel="0" collapsed="false">
      <c r="A1684" s="21"/>
      <c r="B1684" s="4"/>
      <c r="C1684" s="4"/>
      <c r="D1684" s="4"/>
      <c r="E1684" s="16"/>
      <c r="F1684" s="16"/>
      <c r="G1684" s="14"/>
      <c r="H1684" s="14"/>
      <c r="I1684" s="14"/>
      <c r="J1684" s="14"/>
      <c r="K1684" s="14"/>
      <c r="L1684" s="14"/>
      <c r="M1684" s="14"/>
      <c r="N1684" s="14"/>
      <c r="O1684" s="14"/>
      <c r="P1684" s="14"/>
      <c r="Q1684" s="14"/>
      <c r="R1684" s="16"/>
      <c r="S1684" s="24"/>
      <c r="T1684" s="25" t="str">
        <f aca="false">IF(A1684="","",E1684+F1684)</f>
        <v/>
      </c>
      <c r="U1684" s="26" t="str">
        <f aca="false">IFERROR(H1684/G1684,"")</f>
        <v/>
      </c>
      <c r="V1684" s="27" t="str">
        <f aca="false">IFERROR(J1684/I1684,"")</f>
        <v/>
      </c>
      <c r="W1684" s="27" t="str">
        <f aca="false">IFERROR(K1684/J1684,"")</f>
        <v/>
      </c>
      <c r="X1684" s="25" t="str">
        <f aca="false">IFERROR(T1684/K1684,"")</f>
        <v/>
      </c>
      <c r="Y1684" s="27" t="str">
        <f aca="false">IFERROR(O1684/K1684,"")</f>
        <v/>
      </c>
      <c r="Z1684" s="27" t="str">
        <f aca="false">IFERROR(P1684/O1684,"")</f>
        <v/>
      </c>
      <c r="AA1684" s="27" t="str">
        <f aca="false">IFERROR(Q1684/P1684,"")</f>
        <v/>
      </c>
      <c r="AB1684" s="25" t="str">
        <f aca="false">IFERROR(T1684/P1684,"")</f>
        <v/>
      </c>
      <c r="AC1684" s="25" t="str">
        <f aca="false">IFERROR(T1684/Q1684,"")</f>
        <v/>
      </c>
      <c r="AD1684" s="25" t="str">
        <f aca="false">IFERROR(R1684/Q1684,"")</f>
        <v/>
      </c>
      <c r="AE1684" s="28" t="str">
        <f aca="false">IFERROR(R1684/T1684,"")</f>
        <v/>
      </c>
      <c r="AF1684" s="29" t="str">
        <f aca="false">IF(A1684="","",IF(OR(O1684&gt;K1684,P1684&gt;O1684,Q1684&gt;P1684,K1684&gt;J1684),"CHECK","OK"))</f>
        <v/>
      </c>
    </row>
    <row r="1685" customFormat="false" ht="15" hidden="false" customHeight="false" outlineLevel="0" collapsed="false">
      <c r="A1685" s="21"/>
      <c r="B1685" s="4"/>
      <c r="C1685" s="4"/>
      <c r="D1685" s="4"/>
      <c r="E1685" s="16"/>
      <c r="F1685" s="16"/>
      <c r="G1685" s="14"/>
      <c r="H1685" s="14"/>
      <c r="I1685" s="14"/>
      <c r="J1685" s="14"/>
      <c r="K1685" s="14"/>
      <c r="L1685" s="14"/>
      <c r="M1685" s="14"/>
      <c r="N1685" s="14"/>
      <c r="O1685" s="14"/>
      <c r="P1685" s="14"/>
      <c r="Q1685" s="14"/>
      <c r="R1685" s="16"/>
      <c r="S1685" s="24"/>
      <c r="T1685" s="25" t="str">
        <f aca="false">IF(A1685="","",E1685+F1685)</f>
        <v/>
      </c>
      <c r="U1685" s="26" t="str">
        <f aca="false">IFERROR(H1685/G1685,"")</f>
        <v/>
      </c>
      <c r="V1685" s="27" t="str">
        <f aca="false">IFERROR(J1685/I1685,"")</f>
        <v/>
      </c>
      <c r="W1685" s="27" t="str">
        <f aca="false">IFERROR(K1685/J1685,"")</f>
        <v/>
      </c>
      <c r="X1685" s="25" t="str">
        <f aca="false">IFERROR(T1685/K1685,"")</f>
        <v/>
      </c>
      <c r="Y1685" s="27" t="str">
        <f aca="false">IFERROR(O1685/K1685,"")</f>
        <v/>
      </c>
      <c r="Z1685" s="27" t="str">
        <f aca="false">IFERROR(P1685/O1685,"")</f>
        <v/>
      </c>
      <c r="AA1685" s="27" t="str">
        <f aca="false">IFERROR(Q1685/P1685,"")</f>
        <v/>
      </c>
      <c r="AB1685" s="25" t="str">
        <f aca="false">IFERROR(T1685/P1685,"")</f>
        <v/>
      </c>
      <c r="AC1685" s="25" t="str">
        <f aca="false">IFERROR(T1685/Q1685,"")</f>
        <v/>
      </c>
      <c r="AD1685" s="25" t="str">
        <f aca="false">IFERROR(R1685/Q1685,"")</f>
        <v/>
      </c>
      <c r="AE1685" s="28" t="str">
        <f aca="false">IFERROR(R1685/T1685,"")</f>
        <v/>
      </c>
      <c r="AF1685" s="29" t="str">
        <f aca="false">IF(A1685="","",IF(OR(O1685&gt;K1685,P1685&gt;O1685,Q1685&gt;P1685,K1685&gt;J1685),"CHECK","OK"))</f>
        <v/>
      </c>
    </row>
    <row r="1686" customFormat="false" ht="15" hidden="false" customHeight="false" outlineLevel="0" collapsed="false">
      <c r="A1686" s="21"/>
      <c r="B1686" s="4"/>
      <c r="C1686" s="4"/>
      <c r="D1686" s="4"/>
      <c r="E1686" s="16"/>
      <c r="F1686" s="16"/>
      <c r="G1686" s="14"/>
      <c r="H1686" s="14"/>
      <c r="I1686" s="14"/>
      <c r="J1686" s="14"/>
      <c r="K1686" s="14"/>
      <c r="L1686" s="14"/>
      <c r="M1686" s="14"/>
      <c r="N1686" s="14"/>
      <c r="O1686" s="14"/>
      <c r="P1686" s="14"/>
      <c r="Q1686" s="14"/>
      <c r="R1686" s="16"/>
      <c r="S1686" s="24"/>
      <c r="T1686" s="25" t="str">
        <f aca="false">IF(A1686="","",E1686+F1686)</f>
        <v/>
      </c>
      <c r="U1686" s="26" t="str">
        <f aca="false">IFERROR(H1686/G1686,"")</f>
        <v/>
      </c>
      <c r="V1686" s="27" t="str">
        <f aca="false">IFERROR(J1686/I1686,"")</f>
        <v/>
      </c>
      <c r="W1686" s="27" t="str">
        <f aca="false">IFERROR(K1686/J1686,"")</f>
        <v/>
      </c>
      <c r="X1686" s="25" t="str">
        <f aca="false">IFERROR(T1686/K1686,"")</f>
        <v/>
      </c>
      <c r="Y1686" s="27" t="str">
        <f aca="false">IFERROR(O1686/K1686,"")</f>
        <v/>
      </c>
      <c r="Z1686" s="27" t="str">
        <f aca="false">IFERROR(P1686/O1686,"")</f>
        <v/>
      </c>
      <c r="AA1686" s="27" t="str">
        <f aca="false">IFERROR(Q1686/P1686,"")</f>
        <v/>
      </c>
      <c r="AB1686" s="25" t="str">
        <f aca="false">IFERROR(T1686/P1686,"")</f>
        <v/>
      </c>
      <c r="AC1686" s="25" t="str">
        <f aca="false">IFERROR(T1686/Q1686,"")</f>
        <v/>
      </c>
      <c r="AD1686" s="25" t="str">
        <f aca="false">IFERROR(R1686/Q1686,"")</f>
        <v/>
      </c>
      <c r="AE1686" s="28" t="str">
        <f aca="false">IFERROR(R1686/T1686,"")</f>
        <v/>
      </c>
      <c r="AF1686" s="29" t="str">
        <f aca="false">IF(A1686="","",IF(OR(O1686&gt;K1686,P1686&gt;O1686,Q1686&gt;P1686,K1686&gt;J1686),"CHECK","OK"))</f>
        <v/>
      </c>
    </row>
    <row r="1687" customFormat="false" ht="15" hidden="false" customHeight="false" outlineLevel="0" collapsed="false">
      <c r="A1687" s="21"/>
      <c r="B1687" s="4"/>
      <c r="C1687" s="4"/>
      <c r="D1687" s="4"/>
      <c r="E1687" s="16"/>
      <c r="F1687" s="16"/>
      <c r="G1687" s="14"/>
      <c r="H1687" s="14"/>
      <c r="I1687" s="14"/>
      <c r="J1687" s="14"/>
      <c r="K1687" s="14"/>
      <c r="L1687" s="14"/>
      <c r="M1687" s="14"/>
      <c r="N1687" s="14"/>
      <c r="O1687" s="14"/>
      <c r="P1687" s="14"/>
      <c r="Q1687" s="14"/>
      <c r="R1687" s="16"/>
      <c r="S1687" s="24"/>
      <c r="T1687" s="25" t="str">
        <f aca="false">IF(A1687="","",E1687+F1687)</f>
        <v/>
      </c>
      <c r="U1687" s="26" t="str">
        <f aca="false">IFERROR(H1687/G1687,"")</f>
        <v/>
      </c>
      <c r="V1687" s="27" t="str">
        <f aca="false">IFERROR(J1687/I1687,"")</f>
        <v/>
      </c>
      <c r="W1687" s="27" t="str">
        <f aca="false">IFERROR(K1687/J1687,"")</f>
        <v/>
      </c>
      <c r="X1687" s="25" t="str">
        <f aca="false">IFERROR(T1687/K1687,"")</f>
        <v/>
      </c>
      <c r="Y1687" s="27" t="str">
        <f aca="false">IFERROR(O1687/K1687,"")</f>
        <v/>
      </c>
      <c r="Z1687" s="27" t="str">
        <f aca="false">IFERROR(P1687/O1687,"")</f>
        <v/>
      </c>
      <c r="AA1687" s="27" t="str">
        <f aca="false">IFERROR(Q1687/P1687,"")</f>
        <v/>
      </c>
      <c r="AB1687" s="25" t="str">
        <f aca="false">IFERROR(T1687/P1687,"")</f>
        <v/>
      </c>
      <c r="AC1687" s="25" t="str">
        <f aca="false">IFERROR(T1687/Q1687,"")</f>
        <v/>
      </c>
      <c r="AD1687" s="25" t="str">
        <f aca="false">IFERROR(R1687/Q1687,"")</f>
        <v/>
      </c>
      <c r="AE1687" s="28" t="str">
        <f aca="false">IFERROR(R1687/T1687,"")</f>
        <v/>
      </c>
      <c r="AF1687" s="29" t="str">
        <f aca="false">IF(A1687="","",IF(OR(O1687&gt;K1687,P1687&gt;O1687,Q1687&gt;P1687,K1687&gt;J1687),"CHECK","OK"))</f>
        <v/>
      </c>
    </row>
    <row r="1688" customFormat="false" ht="15" hidden="false" customHeight="false" outlineLevel="0" collapsed="false">
      <c r="A1688" s="21"/>
      <c r="B1688" s="4"/>
      <c r="C1688" s="4"/>
      <c r="D1688" s="4"/>
      <c r="E1688" s="16"/>
      <c r="F1688" s="16"/>
      <c r="G1688" s="14"/>
      <c r="H1688" s="14"/>
      <c r="I1688" s="14"/>
      <c r="J1688" s="14"/>
      <c r="K1688" s="14"/>
      <c r="L1688" s="14"/>
      <c r="M1688" s="14"/>
      <c r="N1688" s="14"/>
      <c r="O1688" s="14"/>
      <c r="P1688" s="14"/>
      <c r="Q1688" s="14"/>
      <c r="R1688" s="16"/>
      <c r="S1688" s="24"/>
      <c r="T1688" s="25" t="str">
        <f aca="false">IF(A1688="","",E1688+F1688)</f>
        <v/>
      </c>
      <c r="U1688" s="26" t="str">
        <f aca="false">IFERROR(H1688/G1688,"")</f>
        <v/>
      </c>
      <c r="V1688" s="27" t="str">
        <f aca="false">IFERROR(J1688/I1688,"")</f>
        <v/>
      </c>
      <c r="W1688" s="27" t="str">
        <f aca="false">IFERROR(K1688/J1688,"")</f>
        <v/>
      </c>
      <c r="X1688" s="25" t="str">
        <f aca="false">IFERROR(T1688/K1688,"")</f>
        <v/>
      </c>
      <c r="Y1688" s="27" t="str">
        <f aca="false">IFERROR(O1688/K1688,"")</f>
        <v/>
      </c>
      <c r="Z1688" s="27" t="str">
        <f aca="false">IFERROR(P1688/O1688,"")</f>
        <v/>
      </c>
      <c r="AA1688" s="27" t="str">
        <f aca="false">IFERROR(Q1688/P1688,"")</f>
        <v/>
      </c>
      <c r="AB1688" s="25" t="str">
        <f aca="false">IFERROR(T1688/P1688,"")</f>
        <v/>
      </c>
      <c r="AC1688" s="25" t="str">
        <f aca="false">IFERROR(T1688/Q1688,"")</f>
        <v/>
      </c>
      <c r="AD1688" s="25" t="str">
        <f aca="false">IFERROR(R1688/Q1688,"")</f>
        <v/>
      </c>
      <c r="AE1688" s="28" t="str">
        <f aca="false">IFERROR(R1688/T1688,"")</f>
        <v/>
      </c>
      <c r="AF1688" s="29" t="str">
        <f aca="false">IF(A1688="","",IF(OR(O1688&gt;K1688,P1688&gt;O1688,Q1688&gt;P1688,K1688&gt;J1688),"CHECK","OK"))</f>
        <v/>
      </c>
    </row>
    <row r="1689" customFormat="false" ht="15" hidden="false" customHeight="false" outlineLevel="0" collapsed="false">
      <c r="A1689" s="21"/>
      <c r="B1689" s="4"/>
      <c r="C1689" s="4"/>
      <c r="D1689" s="4"/>
      <c r="E1689" s="16"/>
      <c r="F1689" s="16"/>
      <c r="G1689" s="14"/>
      <c r="H1689" s="14"/>
      <c r="I1689" s="14"/>
      <c r="J1689" s="14"/>
      <c r="K1689" s="14"/>
      <c r="L1689" s="14"/>
      <c r="M1689" s="14"/>
      <c r="N1689" s="14"/>
      <c r="O1689" s="14"/>
      <c r="P1689" s="14"/>
      <c r="Q1689" s="14"/>
      <c r="R1689" s="16"/>
      <c r="S1689" s="24"/>
      <c r="T1689" s="25" t="str">
        <f aca="false">IF(A1689="","",E1689+F1689)</f>
        <v/>
      </c>
      <c r="U1689" s="26" t="str">
        <f aca="false">IFERROR(H1689/G1689,"")</f>
        <v/>
      </c>
      <c r="V1689" s="27" t="str">
        <f aca="false">IFERROR(J1689/I1689,"")</f>
        <v/>
      </c>
      <c r="W1689" s="27" t="str">
        <f aca="false">IFERROR(K1689/J1689,"")</f>
        <v/>
      </c>
      <c r="X1689" s="25" t="str">
        <f aca="false">IFERROR(T1689/K1689,"")</f>
        <v/>
      </c>
      <c r="Y1689" s="27" t="str">
        <f aca="false">IFERROR(O1689/K1689,"")</f>
        <v/>
      </c>
      <c r="Z1689" s="27" t="str">
        <f aca="false">IFERROR(P1689/O1689,"")</f>
        <v/>
      </c>
      <c r="AA1689" s="27" t="str">
        <f aca="false">IFERROR(Q1689/P1689,"")</f>
        <v/>
      </c>
      <c r="AB1689" s="25" t="str">
        <f aca="false">IFERROR(T1689/P1689,"")</f>
        <v/>
      </c>
      <c r="AC1689" s="25" t="str">
        <f aca="false">IFERROR(T1689/Q1689,"")</f>
        <v/>
      </c>
      <c r="AD1689" s="25" t="str">
        <f aca="false">IFERROR(R1689/Q1689,"")</f>
        <v/>
      </c>
      <c r="AE1689" s="28" t="str">
        <f aca="false">IFERROR(R1689/T1689,"")</f>
        <v/>
      </c>
      <c r="AF1689" s="29" t="str">
        <f aca="false">IF(A1689="","",IF(OR(O1689&gt;K1689,P1689&gt;O1689,Q1689&gt;P1689,K1689&gt;J1689),"CHECK","OK"))</f>
        <v/>
      </c>
    </row>
    <row r="1690" customFormat="false" ht="15" hidden="false" customHeight="false" outlineLevel="0" collapsed="false">
      <c r="A1690" s="21"/>
      <c r="B1690" s="4"/>
      <c r="C1690" s="4"/>
      <c r="D1690" s="4"/>
      <c r="E1690" s="16"/>
      <c r="F1690" s="16"/>
      <c r="G1690" s="14"/>
      <c r="H1690" s="14"/>
      <c r="I1690" s="14"/>
      <c r="J1690" s="14"/>
      <c r="K1690" s="14"/>
      <c r="L1690" s="14"/>
      <c r="M1690" s="14"/>
      <c r="N1690" s="14"/>
      <c r="O1690" s="14"/>
      <c r="P1690" s="14"/>
      <c r="Q1690" s="14"/>
      <c r="R1690" s="16"/>
      <c r="S1690" s="24"/>
      <c r="T1690" s="25" t="str">
        <f aca="false">IF(A1690="","",E1690+F1690)</f>
        <v/>
      </c>
      <c r="U1690" s="26" t="str">
        <f aca="false">IFERROR(H1690/G1690,"")</f>
        <v/>
      </c>
      <c r="V1690" s="27" t="str">
        <f aca="false">IFERROR(J1690/I1690,"")</f>
        <v/>
      </c>
      <c r="W1690" s="27" t="str">
        <f aca="false">IFERROR(K1690/J1690,"")</f>
        <v/>
      </c>
      <c r="X1690" s="25" t="str">
        <f aca="false">IFERROR(T1690/K1690,"")</f>
        <v/>
      </c>
      <c r="Y1690" s="27" t="str">
        <f aca="false">IFERROR(O1690/K1690,"")</f>
        <v/>
      </c>
      <c r="Z1690" s="27" t="str">
        <f aca="false">IFERROR(P1690/O1690,"")</f>
        <v/>
      </c>
      <c r="AA1690" s="27" t="str">
        <f aca="false">IFERROR(Q1690/P1690,"")</f>
        <v/>
      </c>
      <c r="AB1690" s="25" t="str">
        <f aca="false">IFERROR(T1690/P1690,"")</f>
        <v/>
      </c>
      <c r="AC1690" s="25" t="str">
        <f aca="false">IFERROR(T1690/Q1690,"")</f>
        <v/>
      </c>
      <c r="AD1690" s="25" t="str">
        <f aca="false">IFERROR(R1690/Q1690,"")</f>
        <v/>
      </c>
      <c r="AE1690" s="28" t="str">
        <f aca="false">IFERROR(R1690/T1690,"")</f>
        <v/>
      </c>
      <c r="AF1690" s="29" t="str">
        <f aca="false">IF(A1690="","",IF(OR(O1690&gt;K1690,P1690&gt;O1690,Q1690&gt;P1690,K1690&gt;J1690),"CHECK","OK"))</f>
        <v/>
      </c>
    </row>
    <row r="1691" customFormat="false" ht="15" hidden="false" customHeight="false" outlineLevel="0" collapsed="false">
      <c r="A1691" s="21"/>
      <c r="B1691" s="4"/>
      <c r="C1691" s="4"/>
      <c r="D1691" s="4"/>
      <c r="E1691" s="16"/>
      <c r="F1691" s="16"/>
      <c r="G1691" s="14"/>
      <c r="H1691" s="14"/>
      <c r="I1691" s="14"/>
      <c r="J1691" s="14"/>
      <c r="K1691" s="14"/>
      <c r="L1691" s="14"/>
      <c r="M1691" s="14"/>
      <c r="N1691" s="14"/>
      <c r="O1691" s="14"/>
      <c r="P1691" s="14"/>
      <c r="Q1691" s="14"/>
      <c r="R1691" s="16"/>
      <c r="S1691" s="24"/>
      <c r="T1691" s="25" t="str">
        <f aca="false">IF(A1691="","",E1691+F1691)</f>
        <v/>
      </c>
      <c r="U1691" s="26" t="str">
        <f aca="false">IFERROR(H1691/G1691,"")</f>
        <v/>
      </c>
      <c r="V1691" s="27" t="str">
        <f aca="false">IFERROR(J1691/I1691,"")</f>
        <v/>
      </c>
      <c r="W1691" s="27" t="str">
        <f aca="false">IFERROR(K1691/J1691,"")</f>
        <v/>
      </c>
      <c r="X1691" s="25" t="str">
        <f aca="false">IFERROR(T1691/K1691,"")</f>
        <v/>
      </c>
      <c r="Y1691" s="27" t="str">
        <f aca="false">IFERROR(O1691/K1691,"")</f>
        <v/>
      </c>
      <c r="Z1691" s="27" t="str">
        <f aca="false">IFERROR(P1691/O1691,"")</f>
        <v/>
      </c>
      <c r="AA1691" s="27" t="str">
        <f aca="false">IFERROR(Q1691/P1691,"")</f>
        <v/>
      </c>
      <c r="AB1691" s="25" t="str">
        <f aca="false">IFERROR(T1691/P1691,"")</f>
        <v/>
      </c>
      <c r="AC1691" s="25" t="str">
        <f aca="false">IFERROR(T1691/Q1691,"")</f>
        <v/>
      </c>
      <c r="AD1691" s="25" t="str">
        <f aca="false">IFERROR(R1691/Q1691,"")</f>
        <v/>
      </c>
      <c r="AE1691" s="28" t="str">
        <f aca="false">IFERROR(R1691/T1691,"")</f>
        <v/>
      </c>
      <c r="AF1691" s="29" t="str">
        <f aca="false">IF(A1691="","",IF(OR(O1691&gt;K1691,P1691&gt;O1691,Q1691&gt;P1691,K1691&gt;J1691),"CHECK","OK"))</f>
        <v/>
      </c>
    </row>
    <row r="1692" customFormat="false" ht="15" hidden="false" customHeight="false" outlineLevel="0" collapsed="false">
      <c r="A1692" s="21"/>
      <c r="B1692" s="4"/>
      <c r="C1692" s="4"/>
      <c r="D1692" s="4"/>
      <c r="E1692" s="16"/>
      <c r="F1692" s="16"/>
      <c r="G1692" s="14"/>
      <c r="H1692" s="14"/>
      <c r="I1692" s="14"/>
      <c r="J1692" s="14"/>
      <c r="K1692" s="14"/>
      <c r="L1692" s="14"/>
      <c r="M1692" s="14"/>
      <c r="N1692" s="14"/>
      <c r="O1692" s="14"/>
      <c r="P1692" s="14"/>
      <c r="Q1692" s="14"/>
      <c r="R1692" s="16"/>
      <c r="S1692" s="24"/>
      <c r="T1692" s="25" t="str">
        <f aca="false">IF(A1692="","",E1692+F1692)</f>
        <v/>
      </c>
      <c r="U1692" s="26" t="str">
        <f aca="false">IFERROR(H1692/G1692,"")</f>
        <v/>
      </c>
      <c r="V1692" s="27" t="str">
        <f aca="false">IFERROR(J1692/I1692,"")</f>
        <v/>
      </c>
      <c r="W1692" s="27" t="str">
        <f aca="false">IFERROR(K1692/J1692,"")</f>
        <v/>
      </c>
      <c r="X1692" s="25" t="str">
        <f aca="false">IFERROR(T1692/K1692,"")</f>
        <v/>
      </c>
      <c r="Y1692" s="27" t="str">
        <f aca="false">IFERROR(O1692/K1692,"")</f>
        <v/>
      </c>
      <c r="Z1692" s="27" t="str">
        <f aca="false">IFERROR(P1692/O1692,"")</f>
        <v/>
      </c>
      <c r="AA1692" s="27" t="str">
        <f aca="false">IFERROR(Q1692/P1692,"")</f>
        <v/>
      </c>
      <c r="AB1692" s="25" t="str">
        <f aca="false">IFERROR(T1692/P1692,"")</f>
        <v/>
      </c>
      <c r="AC1692" s="25" t="str">
        <f aca="false">IFERROR(T1692/Q1692,"")</f>
        <v/>
      </c>
      <c r="AD1692" s="25" t="str">
        <f aca="false">IFERROR(R1692/Q1692,"")</f>
        <v/>
      </c>
      <c r="AE1692" s="28" t="str">
        <f aca="false">IFERROR(R1692/T1692,"")</f>
        <v/>
      </c>
      <c r="AF1692" s="29" t="str">
        <f aca="false">IF(A1692="","",IF(OR(O1692&gt;K1692,P1692&gt;O1692,Q1692&gt;P1692,K1692&gt;J1692),"CHECK","OK"))</f>
        <v/>
      </c>
    </row>
    <row r="1693" customFormat="false" ht="15" hidden="false" customHeight="false" outlineLevel="0" collapsed="false">
      <c r="A1693" s="21"/>
      <c r="B1693" s="4"/>
      <c r="C1693" s="4"/>
      <c r="D1693" s="4"/>
      <c r="E1693" s="16"/>
      <c r="F1693" s="16"/>
      <c r="G1693" s="14"/>
      <c r="H1693" s="14"/>
      <c r="I1693" s="14"/>
      <c r="J1693" s="14"/>
      <c r="K1693" s="14"/>
      <c r="L1693" s="14"/>
      <c r="M1693" s="14"/>
      <c r="N1693" s="14"/>
      <c r="O1693" s="14"/>
      <c r="P1693" s="14"/>
      <c r="Q1693" s="14"/>
      <c r="R1693" s="16"/>
      <c r="S1693" s="24"/>
      <c r="T1693" s="25" t="str">
        <f aca="false">IF(A1693="","",E1693+F1693)</f>
        <v/>
      </c>
      <c r="U1693" s="26" t="str">
        <f aca="false">IFERROR(H1693/G1693,"")</f>
        <v/>
      </c>
      <c r="V1693" s="27" t="str">
        <f aca="false">IFERROR(J1693/I1693,"")</f>
        <v/>
      </c>
      <c r="W1693" s="27" t="str">
        <f aca="false">IFERROR(K1693/J1693,"")</f>
        <v/>
      </c>
      <c r="X1693" s="25" t="str">
        <f aca="false">IFERROR(T1693/K1693,"")</f>
        <v/>
      </c>
      <c r="Y1693" s="27" t="str">
        <f aca="false">IFERROR(O1693/K1693,"")</f>
        <v/>
      </c>
      <c r="Z1693" s="27" t="str">
        <f aca="false">IFERROR(P1693/O1693,"")</f>
        <v/>
      </c>
      <c r="AA1693" s="27" t="str">
        <f aca="false">IFERROR(Q1693/P1693,"")</f>
        <v/>
      </c>
      <c r="AB1693" s="25" t="str">
        <f aca="false">IFERROR(T1693/P1693,"")</f>
        <v/>
      </c>
      <c r="AC1693" s="25" t="str">
        <f aca="false">IFERROR(T1693/Q1693,"")</f>
        <v/>
      </c>
      <c r="AD1693" s="25" t="str">
        <f aca="false">IFERROR(R1693/Q1693,"")</f>
        <v/>
      </c>
      <c r="AE1693" s="28" t="str">
        <f aca="false">IFERROR(R1693/T1693,"")</f>
        <v/>
      </c>
      <c r="AF1693" s="29" t="str">
        <f aca="false">IF(A1693="","",IF(OR(O1693&gt;K1693,P1693&gt;O1693,Q1693&gt;P1693,K1693&gt;J1693),"CHECK","OK"))</f>
        <v/>
      </c>
    </row>
    <row r="1694" customFormat="false" ht="15" hidden="false" customHeight="false" outlineLevel="0" collapsed="false">
      <c r="A1694" s="21"/>
      <c r="B1694" s="4"/>
      <c r="C1694" s="4"/>
      <c r="D1694" s="4"/>
      <c r="E1694" s="16"/>
      <c r="F1694" s="16"/>
      <c r="G1694" s="14"/>
      <c r="H1694" s="14"/>
      <c r="I1694" s="14"/>
      <c r="J1694" s="14"/>
      <c r="K1694" s="14"/>
      <c r="L1694" s="14"/>
      <c r="M1694" s="14"/>
      <c r="N1694" s="14"/>
      <c r="O1694" s="14"/>
      <c r="P1694" s="14"/>
      <c r="Q1694" s="14"/>
      <c r="R1694" s="16"/>
      <c r="S1694" s="24"/>
      <c r="T1694" s="25" t="str">
        <f aca="false">IF(A1694="","",E1694+F1694)</f>
        <v/>
      </c>
      <c r="U1694" s="26" t="str">
        <f aca="false">IFERROR(H1694/G1694,"")</f>
        <v/>
      </c>
      <c r="V1694" s="27" t="str">
        <f aca="false">IFERROR(J1694/I1694,"")</f>
        <v/>
      </c>
      <c r="W1694" s="27" t="str">
        <f aca="false">IFERROR(K1694/J1694,"")</f>
        <v/>
      </c>
      <c r="X1694" s="25" t="str">
        <f aca="false">IFERROR(T1694/K1694,"")</f>
        <v/>
      </c>
      <c r="Y1694" s="27" t="str">
        <f aca="false">IFERROR(O1694/K1694,"")</f>
        <v/>
      </c>
      <c r="Z1694" s="27" t="str">
        <f aca="false">IFERROR(P1694/O1694,"")</f>
        <v/>
      </c>
      <c r="AA1694" s="27" t="str">
        <f aca="false">IFERROR(Q1694/P1694,"")</f>
        <v/>
      </c>
      <c r="AB1694" s="25" t="str">
        <f aca="false">IFERROR(T1694/P1694,"")</f>
        <v/>
      </c>
      <c r="AC1694" s="25" t="str">
        <f aca="false">IFERROR(T1694/Q1694,"")</f>
        <v/>
      </c>
      <c r="AD1694" s="25" t="str">
        <f aca="false">IFERROR(R1694/Q1694,"")</f>
        <v/>
      </c>
      <c r="AE1694" s="28" t="str">
        <f aca="false">IFERROR(R1694/T1694,"")</f>
        <v/>
      </c>
      <c r="AF1694" s="29" t="str">
        <f aca="false">IF(A1694="","",IF(OR(O1694&gt;K1694,P1694&gt;O1694,Q1694&gt;P1694,K1694&gt;J1694),"CHECK","OK"))</f>
        <v/>
      </c>
    </row>
    <row r="1695" customFormat="false" ht="15" hidden="false" customHeight="false" outlineLevel="0" collapsed="false">
      <c r="A1695" s="21"/>
      <c r="B1695" s="4"/>
      <c r="C1695" s="4"/>
      <c r="D1695" s="4"/>
      <c r="E1695" s="16"/>
      <c r="F1695" s="16"/>
      <c r="G1695" s="14"/>
      <c r="H1695" s="14"/>
      <c r="I1695" s="14"/>
      <c r="J1695" s="14"/>
      <c r="K1695" s="14"/>
      <c r="L1695" s="14"/>
      <c r="M1695" s="14"/>
      <c r="N1695" s="14"/>
      <c r="O1695" s="14"/>
      <c r="P1695" s="14"/>
      <c r="Q1695" s="14"/>
      <c r="R1695" s="16"/>
      <c r="S1695" s="24"/>
      <c r="T1695" s="25" t="str">
        <f aca="false">IF(A1695="","",E1695+F1695)</f>
        <v/>
      </c>
      <c r="U1695" s="26" t="str">
        <f aca="false">IFERROR(H1695/G1695,"")</f>
        <v/>
      </c>
      <c r="V1695" s="27" t="str">
        <f aca="false">IFERROR(J1695/I1695,"")</f>
        <v/>
      </c>
      <c r="W1695" s="27" t="str">
        <f aca="false">IFERROR(K1695/J1695,"")</f>
        <v/>
      </c>
      <c r="X1695" s="25" t="str">
        <f aca="false">IFERROR(T1695/K1695,"")</f>
        <v/>
      </c>
      <c r="Y1695" s="27" t="str">
        <f aca="false">IFERROR(O1695/K1695,"")</f>
        <v/>
      </c>
      <c r="Z1695" s="27" t="str">
        <f aca="false">IFERROR(P1695/O1695,"")</f>
        <v/>
      </c>
      <c r="AA1695" s="27" t="str">
        <f aca="false">IFERROR(Q1695/P1695,"")</f>
        <v/>
      </c>
      <c r="AB1695" s="25" t="str">
        <f aca="false">IFERROR(T1695/P1695,"")</f>
        <v/>
      </c>
      <c r="AC1695" s="25" t="str">
        <f aca="false">IFERROR(T1695/Q1695,"")</f>
        <v/>
      </c>
      <c r="AD1695" s="25" t="str">
        <f aca="false">IFERROR(R1695/Q1695,"")</f>
        <v/>
      </c>
      <c r="AE1695" s="28" t="str">
        <f aca="false">IFERROR(R1695/T1695,"")</f>
        <v/>
      </c>
      <c r="AF1695" s="29" t="str">
        <f aca="false">IF(A1695="","",IF(OR(O1695&gt;K1695,P1695&gt;O1695,Q1695&gt;P1695,K1695&gt;J1695),"CHECK","OK"))</f>
        <v/>
      </c>
    </row>
    <row r="1696" customFormat="false" ht="15" hidden="false" customHeight="false" outlineLevel="0" collapsed="false">
      <c r="A1696" s="21"/>
      <c r="B1696" s="4"/>
      <c r="C1696" s="4"/>
      <c r="D1696" s="4"/>
      <c r="E1696" s="16"/>
      <c r="F1696" s="16"/>
      <c r="G1696" s="14"/>
      <c r="H1696" s="14"/>
      <c r="I1696" s="14"/>
      <c r="J1696" s="14"/>
      <c r="K1696" s="14"/>
      <c r="L1696" s="14"/>
      <c r="M1696" s="14"/>
      <c r="N1696" s="14"/>
      <c r="O1696" s="14"/>
      <c r="P1696" s="14"/>
      <c r="Q1696" s="14"/>
      <c r="R1696" s="16"/>
      <c r="S1696" s="24"/>
      <c r="T1696" s="25" t="str">
        <f aca="false">IF(A1696="","",E1696+F1696)</f>
        <v/>
      </c>
      <c r="U1696" s="26" t="str">
        <f aca="false">IFERROR(H1696/G1696,"")</f>
        <v/>
      </c>
      <c r="V1696" s="27" t="str">
        <f aca="false">IFERROR(J1696/I1696,"")</f>
        <v/>
      </c>
      <c r="W1696" s="27" t="str">
        <f aca="false">IFERROR(K1696/J1696,"")</f>
        <v/>
      </c>
      <c r="X1696" s="25" t="str">
        <f aca="false">IFERROR(T1696/K1696,"")</f>
        <v/>
      </c>
      <c r="Y1696" s="27" t="str">
        <f aca="false">IFERROR(O1696/K1696,"")</f>
        <v/>
      </c>
      <c r="Z1696" s="27" t="str">
        <f aca="false">IFERROR(P1696/O1696,"")</f>
        <v/>
      </c>
      <c r="AA1696" s="27" t="str">
        <f aca="false">IFERROR(Q1696/P1696,"")</f>
        <v/>
      </c>
      <c r="AB1696" s="25" t="str">
        <f aca="false">IFERROR(T1696/P1696,"")</f>
        <v/>
      </c>
      <c r="AC1696" s="25" t="str">
        <f aca="false">IFERROR(T1696/Q1696,"")</f>
        <v/>
      </c>
      <c r="AD1696" s="25" t="str">
        <f aca="false">IFERROR(R1696/Q1696,"")</f>
        <v/>
      </c>
      <c r="AE1696" s="28" t="str">
        <f aca="false">IFERROR(R1696/T1696,"")</f>
        <v/>
      </c>
      <c r="AF1696" s="29" t="str">
        <f aca="false">IF(A1696="","",IF(OR(O1696&gt;K1696,P1696&gt;O1696,Q1696&gt;P1696,K1696&gt;J1696),"CHECK","OK"))</f>
        <v/>
      </c>
    </row>
    <row r="1697" customFormat="false" ht="15" hidden="false" customHeight="false" outlineLevel="0" collapsed="false">
      <c r="A1697" s="21"/>
      <c r="B1697" s="4"/>
      <c r="C1697" s="4"/>
      <c r="D1697" s="4"/>
      <c r="E1697" s="16"/>
      <c r="F1697" s="16"/>
      <c r="G1697" s="14"/>
      <c r="H1697" s="14"/>
      <c r="I1697" s="14"/>
      <c r="J1697" s="14"/>
      <c r="K1697" s="14"/>
      <c r="L1697" s="14"/>
      <c r="M1697" s="14"/>
      <c r="N1697" s="14"/>
      <c r="O1697" s="14"/>
      <c r="P1697" s="14"/>
      <c r="Q1697" s="14"/>
      <c r="R1697" s="16"/>
      <c r="S1697" s="24"/>
      <c r="T1697" s="25" t="str">
        <f aca="false">IF(A1697="","",E1697+F1697)</f>
        <v/>
      </c>
      <c r="U1697" s="26" t="str">
        <f aca="false">IFERROR(H1697/G1697,"")</f>
        <v/>
      </c>
      <c r="V1697" s="27" t="str">
        <f aca="false">IFERROR(J1697/I1697,"")</f>
        <v/>
      </c>
      <c r="W1697" s="27" t="str">
        <f aca="false">IFERROR(K1697/J1697,"")</f>
        <v/>
      </c>
      <c r="X1697" s="25" t="str">
        <f aca="false">IFERROR(T1697/K1697,"")</f>
        <v/>
      </c>
      <c r="Y1697" s="27" t="str">
        <f aca="false">IFERROR(O1697/K1697,"")</f>
        <v/>
      </c>
      <c r="Z1697" s="27" t="str">
        <f aca="false">IFERROR(P1697/O1697,"")</f>
        <v/>
      </c>
      <c r="AA1697" s="27" t="str">
        <f aca="false">IFERROR(Q1697/P1697,"")</f>
        <v/>
      </c>
      <c r="AB1697" s="25" t="str">
        <f aca="false">IFERROR(T1697/P1697,"")</f>
        <v/>
      </c>
      <c r="AC1697" s="25" t="str">
        <f aca="false">IFERROR(T1697/Q1697,"")</f>
        <v/>
      </c>
      <c r="AD1697" s="25" t="str">
        <f aca="false">IFERROR(R1697/Q1697,"")</f>
        <v/>
      </c>
      <c r="AE1697" s="28" t="str">
        <f aca="false">IFERROR(R1697/T1697,"")</f>
        <v/>
      </c>
      <c r="AF1697" s="29" t="str">
        <f aca="false">IF(A1697="","",IF(OR(O1697&gt;K1697,P1697&gt;O1697,Q1697&gt;P1697,K1697&gt;J1697),"CHECK","OK"))</f>
        <v/>
      </c>
    </row>
    <row r="1698" customFormat="false" ht="15" hidden="false" customHeight="false" outlineLevel="0" collapsed="false">
      <c r="A1698" s="21"/>
      <c r="B1698" s="4"/>
      <c r="C1698" s="4"/>
      <c r="D1698" s="4"/>
      <c r="E1698" s="16"/>
      <c r="F1698" s="16"/>
      <c r="G1698" s="14"/>
      <c r="H1698" s="14"/>
      <c r="I1698" s="14"/>
      <c r="J1698" s="14"/>
      <c r="K1698" s="14"/>
      <c r="L1698" s="14"/>
      <c r="M1698" s="14"/>
      <c r="N1698" s="14"/>
      <c r="O1698" s="14"/>
      <c r="P1698" s="14"/>
      <c r="Q1698" s="14"/>
      <c r="R1698" s="16"/>
      <c r="S1698" s="24"/>
      <c r="T1698" s="25" t="str">
        <f aca="false">IF(A1698="","",E1698+F1698)</f>
        <v/>
      </c>
      <c r="U1698" s="26" t="str">
        <f aca="false">IFERROR(H1698/G1698,"")</f>
        <v/>
      </c>
      <c r="V1698" s="27" t="str">
        <f aca="false">IFERROR(J1698/I1698,"")</f>
        <v/>
      </c>
      <c r="W1698" s="27" t="str">
        <f aca="false">IFERROR(K1698/J1698,"")</f>
        <v/>
      </c>
      <c r="X1698" s="25" t="str">
        <f aca="false">IFERROR(T1698/K1698,"")</f>
        <v/>
      </c>
      <c r="Y1698" s="27" t="str">
        <f aca="false">IFERROR(O1698/K1698,"")</f>
        <v/>
      </c>
      <c r="Z1698" s="27" t="str">
        <f aca="false">IFERROR(P1698/O1698,"")</f>
        <v/>
      </c>
      <c r="AA1698" s="27" t="str">
        <f aca="false">IFERROR(Q1698/P1698,"")</f>
        <v/>
      </c>
      <c r="AB1698" s="25" t="str">
        <f aca="false">IFERROR(T1698/P1698,"")</f>
        <v/>
      </c>
      <c r="AC1698" s="25" t="str">
        <f aca="false">IFERROR(T1698/Q1698,"")</f>
        <v/>
      </c>
      <c r="AD1698" s="25" t="str">
        <f aca="false">IFERROR(R1698/Q1698,"")</f>
        <v/>
      </c>
      <c r="AE1698" s="28" t="str">
        <f aca="false">IFERROR(R1698/T1698,"")</f>
        <v/>
      </c>
      <c r="AF1698" s="29" t="str">
        <f aca="false">IF(A1698="","",IF(OR(O1698&gt;K1698,P1698&gt;O1698,Q1698&gt;P1698,K1698&gt;J1698),"CHECK","OK"))</f>
        <v/>
      </c>
    </row>
    <row r="1699" customFormat="false" ht="15" hidden="false" customHeight="false" outlineLevel="0" collapsed="false">
      <c r="A1699" s="21"/>
      <c r="B1699" s="4"/>
      <c r="C1699" s="4"/>
      <c r="D1699" s="4"/>
      <c r="E1699" s="16"/>
      <c r="F1699" s="16"/>
      <c r="G1699" s="14"/>
      <c r="H1699" s="14"/>
      <c r="I1699" s="14"/>
      <c r="J1699" s="14"/>
      <c r="K1699" s="14"/>
      <c r="L1699" s="14"/>
      <c r="M1699" s="14"/>
      <c r="N1699" s="14"/>
      <c r="O1699" s="14"/>
      <c r="P1699" s="14"/>
      <c r="Q1699" s="14"/>
      <c r="R1699" s="16"/>
      <c r="S1699" s="24"/>
      <c r="T1699" s="25" t="str">
        <f aca="false">IF(A1699="","",E1699+F1699)</f>
        <v/>
      </c>
      <c r="U1699" s="26" t="str">
        <f aca="false">IFERROR(H1699/G1699,"")</f>
        <v/>
      </c>
      <c r="V1699" s="27" t="str">
        <f aca="false">IFERROR(J1699/I1699,"")</f>
        <v/>
      </c>
      <c r="W1699" s="27" t="str">
        <f aca="false">IFERROR(K1699/J1699,"")</f>
        <v/>
      </c>
      <c r="X1699" s="25" t="str">
        <f aca="false">IFERROR(T1699/K1699,"")</f>
        <v/>
      </c>
      <c r="Y1699" s="27" t="str">
        <f aca="false">IFERROR(O1699/K1699,"")</f>
        <v/>
      </c>
      <c r="Z1699" s="27" t="str">
        <f aca="false">IFERROR(P1699/O1699,"")</f>
        <v/>
      </c>
      <c r="AA1699" s="27" t="str">
        <f aca="false">IFERROR(Q1699/P1699,"")</f>
        <v/>
      </c>
      <c r="AB1699" s="25" t="str">
        <f aca="false">IFERROR(T1699/P1699,"")</f>
        <v/>
      </c>
      <c r="AC1699" s="25" t="str">
        <f aca="false">IFERROR(T1699/Q1699,"")</f>
        <v/>
      </c>
      <c r="AD1699" s="25" t="str">
        <f aca="false">IFERROR(R1699/Q1699,"")</f>
        <v/>
      </c>
      <c r="AE1699" s="28" t="str">
        <f aca="false">IFERROR(R1699/T1699,"")</f>
        <v/>
      </c>
      <c r="AF1699" s="29" t="str">
        <f aca="false">IF(A1699="","",IF(OR(O1699&gt;K1699,P1699&gt;O1699,Q1699&gt;P1699,K1699&gt;J1699),"CHECK","OK"))</f>
        <v/>
      </c>
    </row>
    <row r="1700" customFormat="false" ht="15" hidden="false" customHeight="false" outlineLevel="0" collapsed="false">
      <c r="A1700" s="21"/>
      <c r="B1700" s="4"/>
      <c r="C1700" s="4"/>
      <c r="D1700" s="4"/>
      <c r="E1700" s="16"/>
      <c r="F1700" s="16"/>
      <c r="G1700" s="14"/>
      <c r="H1700" s="14"/>
      <c r="I1700" s="14"/>
      <c r="J1700" s="14"/>
      <c r="K1700" s="14"/>
      <c r="L1700" s="14"/>
      <c r="M1700" s="14"/>
      <c r="N1700" s="14"/>
      <c r="O1700" s="14"/>
      <c r="P1700" s="14"/>
      <c r="Q1700" s="14"/>
      <c r="R1700" s="16"/>
      <c r="S1700" s="24"/>
      <c r="T1700" s="25" t="str">
        <f aca="false">IF(A1700="","",E1700+F1700)</f>
        <v/>
      </c>
      <c r="U1700" s="26" t="str">
        <f aca="false">IFERROR(H1700/G1700,"")</f>
        <v/>
      </c>
      <c r="V1700" s="27" t="str">
        <f aca="false">IFERROR(J1700/I1700,"")</f>
        <v/>
      </c>
      <c r="W1700" s="27" t="str">
        <f aca="false">IFERROR(K1700/J1700,"")</f>
        <v/>
      </c>
      <c r="X1700" s="25" t="str">
        <f aca="false">IFERROR(T1700/K1700,"")</f>
        <v/>
      </c>
      <c r="Y1700" s="27" t="str">
        <f aca="false">IFERROR(O1700/K1700,"")</f>
        <v/>
      </c>
      <c r="Z1700" s="27" t="str">
        <f aca="false">IFERROR(P1700/O1700,"")</f>
        <v/>
      </c>
      <c r="AA1700" s="27" t="str">
        <f aca="false">IFERROR(Q1700/P1700,"")</f>
        <v/>
      </c>
      <c r="AB1700" s="25" t="str">
        <f aca="false">IFERROR(T1700/P1700,"")</f>
        <v/>
      </c>
      <c r="AC1700" s="25" t="str">
        <f aca="false">IFERROR(T1700/Q1700,"")</f>
        <v/>
      </c>
      <c r="AD1700" s="25" t="str">
        <f aca="false">IFERROR(R1700/Q1700,"")</f>
        <v/>
      </c>
      <c r="AE1700" s="28" t="str">
        <f aca="false">IFERROR(R1700/T1700,"")</f>
        <v/>
      </c>
      <c r="AF1700" s="29" t="str">
        <f aca="false">IF(A1700="","",IF(OR(O1700&gt;K1700,P1700&gt;O1700,Q1700&gt;P1700,K1700&gt;J1700),"CHECK","OK"))</f>
        <v/>
      </c>
    </row>
    <row r="1701" customFormat="false" ht="15" hidden="false" customHeight="false" outlineLevel="0" collapsed="false">
      <c r="A1701" s="21"/>
      <c r="B1701" s="4"/>
      <c r="C1701" s="4"/>
      <c r="D1701" s="4"/>
      <c r="E1701" s="16"/>
      <c r="F1701" s="16"/>
      <c r="G1701" s="14"/>
      <c r="H1701" s="14"/>
      <c r="I1701" s="14"/>
      <c r="J1701" s="14"/>
      <c r="K1701" s="14"/>
      <c r="L1701" s="14"/>
      <c r="M1701" s="14"/>
      <c r="N1701" s="14"/>
      <c r="O1701" s="14"/>
      <c r="P1701" s="14"/>
      <c r="Q1701" s="14"/>
      <c r="R1701" s="16"/>
      <c r="S1701" s="24"/>
      <c r="T1701" s="25" t="str">
        <f aca="false">IF(A1701="","",E1701+F1701)</f>
        <v/>
      </c>
      <c r="U1701" s="26" t="str">
        <f aca="false">IFERROR(H1701/G1701,"")</f>
        <v/>
      </c>
      <c r="V1701" s="27" t="str">
        <f aca="false">IFERROR(J1701/I1701,"")</f>
        <v/>
      </c>
      <c r="W1701" s="27" t="str">
        <f aca="false">IFERROR(K1701/J1701,"")</f>
        <v/>
      </c>
      <c r="X1701" s="25" t="str">
        <f aca="false">IFERROR(T1701/K1701,"")</f>
        <v/>
      </c>
      <c r="Y1701" s="27" t="str">
        <f aca="false">IFERROR(O1701/K1701,"")</f>
        <v/>
      </c>
      <c r="Z1701" s="27" t="str">
        <f aca="false">IFERROR(P1701/O1701,"")</f>
        <v/>
      </c>
      <c r="AA1701" s="27" t="str">
        <f aca="false">IFERROR(Q1701/P1701,"")</f>
        <v/>
      </c>
      <c r="AB1701" s="25" t="str">
        <f aca="false">IFERROR(T1701/P1701,"")</f>
        <v/>
      </c>
      <c r="AC1701" s="25" t="str">
        <f aca="false">IFERROR(T1701/Q1701,"")</f>
        <v/>
      </c>
      <c r="AD1701" s="25" t="str">
        <f aca="false">IFERROR(R1701/Q1701,"")</f>
        <v/>
      </c>
      <c r="AE1701" s="28" t="str">
        <f aca="false">IFERROR(R1701/T1701,"")</f>
        <v/>
      </c>
      <c r="AF1701" s="29" t="str">
        <f aca="false">IF(A1701="","",IF(OR(O1701&gt;K1701,P1701&gt;O1701,Q1701&gt;P1701,K1701&gt;J1701),"CHECK","OK"))</f>
        <v/>
      </c>
    </row>
    <row r="1702" customFormat="false" ht="15" hidden="false" customHeight="false" outlineLevel="0" collapsed="false">
      <c r="A1702" s="21"/>
      <c r="B1702" s="4"/>
      <c r="C1702" s="4"/>
      <c r="D1702" s="4"/>
      <c r="E1702" s="16"/>
      <c r="F1702" s="16"/>
      <c r="G1702" s="14"/>
      <c r="H1702" s="14"/>
      <c r="I1702" s="14"/>
      <c r="J1702" s="14"/>
      <c r="K1702" s="14"/>
      <c r="L1702" s="14"/>
      <c r="M1702" s="14"/>
      <c r="N1702" s="14"/>
      <c r="O1702" s="14"/>
      <c r="P1702" s="14"/>
      <c r="Q1702" s="14"/>
      <c r="R1702" s="16"/>
      <c r="S1702" s="24"/>
      <c r="T1702" s="25" t="str">
        <f aca="false">IF(A1702="","",E1702+F1702)</f>
        <v/>
      </c>
      <c r="U1702" s="26" t="str">
        <f aca="false">IFERROR(H1702/G1702,"")</f>
        <v/>
      </c>
      <c r="V1702" s="27" t="str">
        <f aca="false">IFERROR(J1702/I1702,"")</f>
        <v/>
      </c>
      <c r="W1702" s="27" t="str">
        <f aca="false">IFERROR(K1702/J1702,"")</f>
        <v/>
      </c>
      <c r="X1702" s="25" t="str">
        <f aca="false">IFERROR(T1702/K1702,"")</f>
        <v/>
      </c>
      <c r="Y1702" s="27" t="str">
        <f aca="false">IFERROR(O1702/K1702,"")</f>
        <v/>
      </c>
      <c r="Z1702" s="27" t="str">
        <f aca="false">IFERROR(P1702/O1702,"")</f>
        <v/>
      </c>
      <c r="AA1702" s="27" t="str">
        <f aca="false">IFERROR(Q1702/P1702,"")</f>
        <v/>
      </c>
      <c r="AB1702" s="25" t="str">
        <f aca="false">IFERROR(T1702/P1702,"")</f>
        <v/>
      </c>
      <c r="AC1702" s="25" t="str">
        <f aca="false">IFERROR(T1702/Q1702,"")</f>
        <v/>
      </c>
      <c r="AD1702" s="25" t="str">
        <f aca="false">IFERROR(R1702/Q1702,"")</f>
        <v/>
      </c>
      <c r="AE1702" s="28" t="str">
        <f aca="false">IFERROR(R1702/T1702,"")</f>
        <v/>
      </c>
      <c r="AF1702" s="29" t="str">
        <f aca="false">IF(A1702="","",IF(OR(O1702&gt;K1702,P1702&gt;O1702,Q1702&gt;P1702,K1702&gt;J1702),"CHECK","OK"))</f>
        <v/>
      </c>
    </row>
    <row r="1703" customFormat="false" ht="15" hidden="false" customHeight="false" outlineLevel="0" collapsed="false">
      <c r="A1703" s="21"/>
      <c r="B1703" s="4"/>
      <c r="C1703" s="4"/>
      <c r="D1703" s="4"/>
      <c r="E1703" s="16"/>
      <c r="F1703" s="16"/>
      <c r="G1703" s="14"/>
      <c r="H1703" s="14"/>
      <c r="I1703" s="14"/>
      <c r="J1703" s="14"/>
      <c r="K1703" s="14"/>
      <c r="L1703" s="14"/>
      <c r="M1703" s="14"/>
      <c r="N1703" s="14"/>
      <c r="O1703" s="14"/>
      <c r="P1703" s="14"/>
      <c r="Q1703" s="14"/>
      <c r="R1703" s="16"/>
      <c r="S1703" s="24"/>
      <c r="T1703" s="25" t="str">
        <f aca="false">IF(A1703="","",E1703+F1703)</f>
        <v/>
      </c>
      <c r="U1703" s="26" t="str">
        <f aca="false">IFERROR(H1703/G1703,"")</f>
        <v/>
      </c>
      <c r="V1703" s="27" t="str">
        <f aca="false">IFERROR(J1703/I1703,"")</f>
        <v/>
      </c>
      <c r="W1703" s="27" t="str">
        <f aca="false">IFERROR(K1703/J1703,"")</f>
        <v/>
      </c>
      <c r="X1703" s="25" t="str">
        <f aca="false">IFERROR(T1703/K1703,"")</f>
        <v/>
      </c>
      <c r="Y1703" s="27" t="str">
        <f aca="false">IFERROR(O1703/K1703,"")</f>
        <v/>
      </c>
      <c r="Z1703" s="27" t="str">
        <f aca="false">IFERROR(P1703/O1703,"")</f>
        <v/>
      </c>
      <c r="AA1703" s="27" t="str">
        <f aca="false">IFERROR(Q1703/P1703,"")</f>
        <v/>
      </c>
      <c r="AB1703" s="25" t="str">
        <f aca="false">IFERROR(T1703/P1703,"")</f>
        <v/>
      </c>
      <c r="AC1703" s="25" t="str">
        <f aca="false">IFERROR(T1703/Q1703,"")</f>
        <v/>
      </c>
      <c r="AD1703" s="25" t="str">
        <f aca="false">IFERROR(R1703/Q1703,"")</f>
        <v/>
      </c>
      <c r="AE1703" s="28" t="str">
        <f aca="false">IFERROR(R1703/T1703,"")</f>
        <v/>
      </c>
      <c r="AF1703" s="29" t="str">
        <f aca="false">IF(A1703="","",IF(OR(O1703&gt;K1703,P1703&gt;O1703,Q1703&gt;P1703,K1703&gt;J1703),"CHECK","OK"))</f>
        <v/>
      </c>
    </row>
    <row r="1704" customFormat="false" ht="15" hidden="false" customHeight="false" outlineLevel="0" collapsed="false">
      <c r="A1704" s="21"/>
      <c r="B1704" s="4"/>
      <c r="C1704" s="4"/>
      <c r="D1704" s="4"/>
      <c r="E1704" s="16"/>
      <c r="F1704" s="16"/>
      <c r="G1704" s="14"/>
      <c r="H1704" s="14"/>
      <c r="I1704" s="14"/>
      <c r="J1704" s="14"/>
      <c r="K1704" s="14"/>
      <c r="L1704" s="14"/>
      <c r="M1704" s="14"/>
      <c r="N1704" s="14"/>
      <c r="O1704" s="14"/>
      <c r="P1704" s="14"/>
      <c r="Q1704" s="14"/>
      <c r="R1704" s="16"/>
      <c r="S1704" s="24"/>
      <c r="T1704" s="25" t="str">
        <f aca="false">IF(A1704="","",E1704+F1704)</f>
        <v/>
      </c>
      <c r="U1704" s="26" t="str">
        <f aca="false">IFERROR(H1704/G1704,"")</f>
        <v/>
      </c>
      <c r="V1704" s="27" t="str">
        <f aca="false">IFERROR(J1704/I1704,"")</f>
        <v/>
      </c>
      <c r="W1704" s="27" t="str">
        <f aca="false">IFERROR(K1704/J1704,"")</f>
        <v/>
      </c>
      <c r="X1704" s="25" t="str">
        <f aca="false">IFERROR(T1704/K1704,"")</f>
        <v/>
      </c>
      <c r="Y1704" s="27" t="str">
        <f aca="false">IFERROR(O1704/K1704,"")</f>
        <v/>
      </c>
      <c r="Z1704" s="27" t="str">
        <f aca="false">IFERROR(P1704/O1704,"")</f>
        <v/>
      </c>
      <c r="AA1704" s="27" t="str">
        <f aca="false">IFERROR(Q1704/P1704,"")</f>
        <v/>
      </c>
      <c r="AB1704" s="25" t="str">
        <f aca="false">IFERROR(T1704/P1704,"")</f>
        <v/>
      </c>
      <c r="AC1704" s="25" t="str">
        <f aca="false">IFERROR(T1704/Q1704,"")</f>
        <v/>
      </c>
      <c r="AD1704" s="25" t="str">
        <f aca="false">IFERROR(R1704/Q1704,"")</f>
        <v/>
      </c>
      <c r="AE1704" s="28" t="str">
        <f aca="false">IFERROR(R1704/T1704,"")</f>
        <v/>
      </c>
      <c r="AF1704" s="29" t="str">
        <f aca="false">IF(A1704="","",IF(OR(O1704&gt;K1704,P1704&gt;O1704,Q1704&gt;P1704,K1704&gt;J1704),"CHECK","OK"))</f>
        <v/>
      </c>
    </row>
    <row r="1705" customFormat="false" ht="15" hidden="false" customHeight="false" outlineLevel="0" collapsed="false">
      <c r="A1705" s="21"/>
      <c r="B1705" s="4"/>
      <c r="C1705" s="4"/>
      <c r="D1705" s="4"/>
      <c r="E1705" s="16"/>
      <c r="F1705" s="16"/>
      <c r="G1705" s="14"/>
      <c r="H1705" s="14"/>
      <c r="I1705" s="14"/>
      <c r="J1705" s="14"/>
      <c r="K1705" s="14"/>
      <c r="L1705" s="14"/>
      <c r="M1705" s="14"/>
      <c r="N1705" s="14"/>
      <c r="O1705" s="14"/>
      <c r="P1705" s="14"/>
      <c r="Q1705" s="14"/>
      <c r="R1705" s="16"/>
      <c r="S1705" s="24"/>
      <c r="T1705" s="25" t="str">
        <f aca="false">IF(A1705="","",E1705+F1705)</f>
        <v/>
      </c>
      <c r="U1705" s="26" t="str">
        <f aca="false">IFERROR(H1705/G1705,"")</f>
        <v/>
      </c>
      <c r="V1705" s="27" t="str">
        <f aca="false">IFERROR(J1705/I1705,"")</f>
        <v/>
      </c>
      <c r="W1705" s="27" t="str">
        <f aca="false">IFERROR(K1705/J1705,"")</f>
        <v/>
      </c>
      <c r="X1705" s="25" t="str">
        <f aca="false">IFERROR(T1705/K1705,"")</f>
        <v/>
      </c>
      <c r="Y1705" s="27" t="str">
        <f aca="false">IFERROR(O1705/K1705,"")</f>
        <v/>
      </c>
      <c r="Z1705" s="27" t="str">
        <f aca="false">IFERROR(P1705/O1705,"")</f>
        <v/>
      </c>
      <c r="AA1705" s="27" t="str">
        <f aca="false">IFERROR(Q1705/P1705,"")</f>
        <v/>
      </c>
      <c r="AB1705" s="25" t="str">
        <f aca="false">IFERROR(T1705/P1705,"")</f>
        <v/>
      </c>
      <c r="AC1705" s="25" t="str">
        <f aca="false">IFERROR(T1705/Q1705,"")</f>
        <v/>
      </c>
      <c r="AD1705" s="25" t="str">
        <f aca="false">IFERROR(R1705/Q1705,"")</f>
        <v/>
      </c>
      <c r="AE1705" s="28" t="str">
        <f aca="false">IFERROR(R1705/T1705,"")</f>
        <v/>
      </c>
      <c r="AF1705" s="29" t="str">
        <f aca="false">IF(A1705="","",IF(OR(O1705&gt;K1705,P1705&gt;O1705,Q1705&gt;P1705,K1705&gt;J1705),"CHECK","OK"))</f>
        <v/>
      </c>
    </row>
    <row r="1706" customFormat="false" ht="15" hidden="false" customHeight="false" outlineLevel="0" collapsed="false">
      <c r="A1706" s="21"/>
      <c r="B1706" s="4"/>
      <c r="C1706" s="4"/>
      <c r="D1706" s="4"/>
      <c r="E1706" s="16"/>
      <c r="F1706" s="16"/>
      <c r="G1706" s="14"/>
      <c r="H1706" s="14"/>
      <c r="I1706" s="14"/>
      <c r="J1706" s="14"/>
      <c r="K1706" s="14"/>
      <c r="L1706" s="14"/>
      <c r="M1706" s="14"/>
      <c r="N1706" s="14"/>
      <c r="O1706" s="14"/>
      <c r="P1706" s="14"/>
      <c r="Q1706" s="14"/>
      <c r="R1706" s="16"/>
      <c r="S1706" s="24"/>
      <c r="T1706" s="25" t="str">
        <f aca="false">IF(A1706="","",E1706+F1706)</f>
        <v/>
      </c>
      <c r="U1706" s="26" t="str">
        <f aca="false">IFERROR(H1706/G1706,"")</f>
        <v/>
      </c>
      <c r="V1706" s="27" t="str">
        <f aca="false">IFERROR(J1706/I1706,"")</f>
        <v/>
      </c>
      <c r="W1706" s="27" t="str">
        <f aca="false">IFERROR(K1706/J1706,"")</f>
        <v/>
      </c>
      <c r="X1706" s="25" t="str">
        <f aca="false">IFERROR(T1706/K1706,"")</f>
        <v/>
      </c>
      <c r="Y1706" s="27" t="str">
        <f aca="false">IFERROR(O1706/K1706,"")</f>
        <v/>
      </c>
      <c r="Z1706" s="27" t="str">
        <f aca="false">IFERROR(P1706/O1706,"")</f>
        <v/>
      </c>
      <c r="AA1706" s="27" t="str">
        <f aca="false">IFERROR(Q1706/P1706,"")</f>
        <v/>
      </c>
      <c r="AB1706" s="25" t="str">
        <f aca="false">IFERROR(T1706/P1706,"")</f>
        <v/>
      </c>
      <c r="AC1706" s="25" t="str">
        <f aca="false">IFERROR(T1706/Q1706,"")</f>
        <v/>
      </c>
      <c r="AD1706" s="25" t="str">
        <f aca="false">IFERROR(R1706/Q1706,"")</f>
        <v/>
      </c>
      <c r="AE1706" s="28" t="str">
        <f aca="false">IFERROR(R1706/T1706,"")</f>
        <v/>
      </c>
      <c r="AF1706" s="29" t="str">
        <f aca="false">IF(A1706="","",IF(OR(O1706&gt;K1706,P1706&gt;O1706,Q1706&gt;P1706,K1706&gt;J1706),"CHECK","OK"))</f>
        <v/>
      </c>
    </row>
    <row r="1707" customFormat="false" ht="15" hidden="false" customHeight="false" outlineLevel="0" collapsed="false">
      <c r="A1707" s="21"/>
      <c r="B1707" s="4"/>
      <c r="C1707" s="4"/>
      <c r="D1707" s="4"/>
      <c r="E1707" s="16"/>
      <c r="F1707" s="16"/>
      <c r="G1707" s="14"/>
      <c r="H1707" s="14"/>
      <c r="I1707" s="14"/>
      <c r="J1707" s="14"/>
      <c r="K1707" s="14"/>
      <c r="L1707" s="14"/>
      <c r="M1707" s="14"/>
      <c r="N1707" s="14"/>
      <c r="O1707" s="14"/>
      <c r="P1707" s="14"/>
      <c r="Q1707" s="14"/>
      <c r="R1707" s="16"/>
      <c r="S1707" s="24"/>
      <c r="T1707" s="25" t="str">
        <f aca="false">IF(A1707="","",E1707+F1707)</f>
        <v/>
      </c>
      <c r="U1707" s="26" t="str">
        <f aca="false">IFERROR(H1707/G1707,"")</f>
        <v/>
      </c>
      <c r="V1707" s="27" t="str">
        <f aca="false">IFERROR(J1707/I1707,"")</f>
        <v/>
      </c>
      <c r="W1707" s="27" t="str">
        <f aca="false">IFERROR(K1707/J1707,"")</f>
        <v/>
      </c>
      <c r="X1707" s="25" t="str">
        <f aca="false">IFERROR(T1707/K1707,"")</f>
        <v/>
      </c>
      <c r="Y1707" s="27" t="str">
        <f aca="false">IFERROR(O1707/K1707,"")</f>
        <v/>
      </c>
      <c r="Z1707" s="27" t="str">
        <f aca="false">IFERROR(P1707/O1707,"")</f>
        <v/>
      </c>
      <c r="AA1707" s="27" t="str">
        <f aca="false">IFERROR(Q1707/P1707,"")</f>
        <v/>
      </c>
      <c r="AB1707" s="25" t="str">
        <f aca="false">IFERROR(T1707/P1707,"")</f>
        <v/>
      </c>
      <c r="AC1707" s="25" t="str">
        <f aca="false">IFERROR(T1707/Q1707,"")</f>
        <v/>
      </c>
      <c r="AD1707" s="25" t="str">
        <f aca="false">IFERROR(R1707/Q1707,"")</f>
        <v/>
      </c>
      <c r="AE1707" s="28" t="str">
        <f aca="false">IFERROR(R1707/T1707,"")</f>
        <v/>
      </c>
      <c r="AF1707" s="29" t="str">
        <f aca="false">IF(A1707="","",IF(OR(O1707&gt;K1707,P1707&gt;O1707,Q1707&gt;P1707,K1707&gt;J1707),"CHECK","OK"))</f>
        <v/>
      </c>
    </row>
    <row r="1708" customFormat="false" ht="15" hidden="false" customHeight="false" outlineLevel="0" collapsed="false">
      <c r="A1708" s="21"/>
      <c r="B1708" s="4"/>
      <c r="C1708" s="4"/>
      <c r="D1708" s="4"/>
      <c r="E1708" s="16"/>
      <c r="F1708" s="16"/>
      <c r="G1708" s="14"/>
      <c r="H1708" s="14"/>
      <c r="I1708" s="14"/>
      <c r="J1708" s="14"/>
      <c r="K1708" s="14"/>
      <c r="L1708" s="14"/>
      <c r="M1708" s="14"/>
      <c r="N1708" s="14"/>
      <c r="O1708" s="14"/>
      <c r="P1708" s="14"/>
      <c r="Q1708" s="14"/>
      <c r="R1708" s="16"/>
      <c r="S1708" s="24"/>
      <c r="T1708" s="25" t="str">
        <f aca="false">IF(A1708="","",E1708+F1708)</f>
        <v/>
      </c>
      <c r="U1708" s="26" t="str">
        <f aca="false">IFERROR(H1708/G1708,"")</f>
        <v/>
      </c>
      <c r="V1708" s="27" t="str">
        <f aca="false">IFERROR(J1708/I1708,"")</f>
        <v/>
      </c>
      <c r="W1708" s="27" t="str">
        <f aca="false">IFERROR(K1708/J1708,"")</f>
        <v/>
      </c>
      <c r="X1708" s="25" t="str">
        <f aca="false">IFERROR(T1708/K1708,"")</f>
        <v/>
      </c>
      <c r="Y1708" s="27" t="str">
        <f aca="false">IFERROR(O1708/K1708,"")</f>
        <v/>
      </c>
      <c r="Z1708" s="27" t="str">
        <f aca="false">IFERROR(P1708/O1708,"")</f>
        <v/>
      </c>
      <c r="AA1708" s="27" t="str">
        <f aca="false">IFERROR(Q1708/P1708,"")</f>
        <v/>
      </c>
      <c r="AB1708" s="25" t="str">
        <f aca="false">IFERROR(T1708/P1708,"")</f>
        <v/>
      </c>
      <c r="AC1708" s="25" t="str">
        <f aca="false">IFERROR(T1708/Q1708,"")</f>
        <v/>
      </c>
      <c r="AD1708" s="25" t="str">
        <f aca="false">IFERROR(R1708/Q1708,"")</f>
        <v/>
      </c>
      <c r="AE1708" s="28" t="str">
        <f aca="false">IFERROR(R1708/T1708,"")</f>
        <v/>
      </c>
      <c r="AF1708" s="29" t="str">
        <f aca="false">IF(A1708="","",IF(OR(O1708&gt;K1708,P1708&gt;O1708,Q1708&gt;P1708,K1708&gt;J1708),"CHECK","OK"))</f>
        <v/>
      </c>
    </row>
    <row r="1709" customFormat="false" ht="15" hidden="false" customHeight="false" outlineLevel="0" collapsed="false">
      <c r="A1709" s="21"/>
      <c r="B1709" s="4"/>
      <c r="C1709" s="4"/>
      <c r="D1709" s="4"/>
      <c r="E1709" s="16"/>
      <c r="F1709" s="16"/>
      <c r="G1709" s="14"/>
      <c r="H1709" s="14"/>
      <c r="I1709" s="14"/>
      <c r="J1709" s="14"/>
      <c r="K1709" s="14"/>
      <c r="L1709" s="14"/>
      <c r="M1709" s="14"/>
      <c r="N1709" s="14"/>
      <c r="O1709" s="14"/>
      <c r="P1709" s="14"/>
      <c r="Q1709" s="14"/>
      <c r="R1709" s="16"/>
      <c r="S1709" s="24"/>
      <c r="T1709" s="25" t="str">
        <f aca="false">IF(A1709="","",E1709+F1709)</f>
        <v/>
      </c>
      <c r="U1709" s="26" t="str">
        <f aca="false">IFERROR(H1709/G1709,"")</f>
        <v/>
      </c>
      <c r="V1709" s="27" t="str">
        <f aca="false">IFERROR(J1709/I1709,"")</f>
        <v/>
      </c>
      <c r="W1709" s="27" t="str">
        <f aca="false">IFERROR(K1709/J1709,"")</f>
        <v/>
      </c>
      <c r="X1709" s="25" t="str">
        <f aca="false">IFERROR(T1709/K1709,"")</f>
        <v/>
      </c>
      <c r="Y1709" s="27" t="str">
        <f aca="false">IFERROR(O1709/K1709,"")</f>
        <v/>
      </c>
      <c r="Z1709" s="27" t="str">
        <f aca="false">IFERROR(P1709/O1709,"")</f>
        <v/>
      </c>
      <c r="AA1709" s="27" t="str">
        <f aca="false">IFERROR(Q1709/P1709,"")</f>
        <v/>
      </c>
      <c r="AB1709" s="25" t="str">
        <f aca="false">IFERROR(T1709/P1709,"")</f>
        <v/>
      </c>
      <c r="AC1709" s="25" t="str">
        <f aca="false">IFERROR(T1709/Q1709,"")</f>
        <v/>
      </c>
      <c r="AD1709" s="25" t="str">
        <f aca="false">IFERROR(R1709/Q1709,"")</f>
        <v/>
      </c>
      <c r="AE1709" s="28" t="str">
        <f aca="false">IFERROR(R1709/T1709,"")</f>
        <v/>
      </c>
      <c r="AF1709" s="29" t="str">
        <f aca="false">IF(A1709="","",IF(OR(O1709&gt;K1709,P1709&gt;O1709,Q1709&gt;P1709,K1709&gt;J1709),"CHECK","OK"))</f>
        <v/>
      </c>
    </row>
    <row r="1710" customFormat="false" ht="15" hidden="false" customHeight="false" outlineLevel="0" collapsed="false">
      <c r="A1710" s="21"/>
      <c r="B1710" s="4"/>
      <c r="C1710" s="4"/>
      <c r="D1710" s="4"/>
      <c r="E1710" s="16"/>
      <c r="F1710" s="16"/>
      <c r="G1710" s="14"/>
      <c r="H1710" s="14"/>
      <c r="I1710" s="14"/>
      <c r="J1710" s="14"/>
      <c r="K1710" s="14"/>
      <c r="L1710" s="14"/>
      <c r="M1710" s="14"/>
      <c r="N1710" s="14"/>
      <c r="O1710" s="14"/>
      <c r="P1710" s="14"/>
      <c r="Q1710" s="14"/>
      <c r="R1710" s="16"/>
      <c r="S1710" s="24"/>
      <c r="T1710" s="25" t="str">
        <f aca="false">IF(A1710="","",E1710+F1710)</f>
        <v/>
      </c>
      <c r="U1710" s="26" t="str">
        <f aca="false">IFERROR(H1710/G1710,"")</f>
        <v/>
      </c>
      <c r="V1710" s="27" t="str">
        <f aca="false">IFERROR(J1710/I1710,"")</f>
        <v/>
      </c>
      <c r="W1710" s="27" t="str">
        <f aca="false">IFERROR(K1710/J1710,"")</f>
        <v/>
      </c>
      <c r="X1710" s="25" t="str">
        <f aca="false">IFERROR(T1710/K1710,"")</f>
        <v/>
      </c>
      <c r="Y1710" s="27" t="str">
        <f aca="false">IFERROR(O1710/K1710,"")</f>
        <v/>
      </c>
      <c r="Z1710" s="27" t="str">
        <f aca="false">IFERROR(P1710/O1710,"")</f>
        <v/>
      </c>
      <c r="AA1710" s="27" t="str">
        <f aca="false">IFERROR(Q1710/P1710,"")</f>
        <v/>
      </c>
      <c r="AB1710" s="25" t="str">
        <f aca="false">IFERROR(T1710/P1710,"")</f>
        <v/>
      </c>
      <c r="AC1710" s="25" t="str">
        <f aca="false">IFERROR(T1710/Q1710,"")</f>
        <v/>
      </c>
      <c r="AD1710" s="25" t="str">
        <f aca="false">IFERROR(R1710/Q1710,"")</f>
        <v/>
      </c>
      <c r="AE1710" s="28" t="str">
        <f aca="false">IFERROR(R1710/T1710,"")</f>
        <v/>
      </c>
      <c r="AF1710" s="29" t="str">
        <f aca="false">IF(A1710="","",IF(OR(O1710&gt;K1710,P1710&gt;O1710,Q1710&gt;P1710,K1710&gt;J1710),"CHECK","OK"))</f>
        <v/>
      </c>
    </row>
    <row r="1711" customFormat="false" ht="15" hidden="false" customHeight="false" outlineLevel="0" collapsed="false">
      <c r="A1711" s="21"/>
      <c r="B1711" s="4"/>
      <c r="C1711" s="4"/>
      <c r="D1711" s="4"/>
      <c r="E1711" s="16"/>
      <c r="F1711" s="16"/>
      <c r="G1711" s="14"/>
      <c r="H1711" s="14"/>
      <c r="I1711" s="14"/>
      <c r="J1711" s="14"/>
      <c r="K1711" s="14"/>
      <c r="L1711" s="14"/>
      <c r="M1711" s="14"/>
      <c r="N1711" s="14"/>
      <c r="O1711" s="14"/>
      <c r="P1711" s="14"/>
      <c r="Q1711" s="14"/>
      <c r="R1711" s="16"/>
      <c r="S1711" s="24"/>
      <c r="T1711" s="25" t="str">
        <f aca="false">IF(A1711="","",E1711+F1711)</f>
        <v/>
      </c>
      <c r="U1711" s="26" t="str">
        <f aca="false">IFERROR(H1711/G1711,"")</f>
        <v/>
      </c>
      <c r="V1711" s="27" t="str">
        <f aca="false">IFERROR(J1711/I1711,"")</f>
        <v/>
      </c>
      <c r="W1711" s="27" t="str">
        <f aca="false">IFERROR(K1711/J1711,"")</f>
        <v/>
      </c>
      <c r="X1711" s="25" t="str">
        <f aca="false">IFERROR(T1711/K1711,"")</f>
        <v/>
      </c>
      <c r="Y1711" s="27" t="str">
        <f aca="false">IFERROR(O1711/K1711,"")</f>
        <v/>
      </c>
      <c r="Z1711" s="27" t="str">
        <f aca="false">IFERROR(P1711/O1711,"")</f>
        <v/>
      </c>
      <c r="AA1711" s="27" t="str">
        <f aca="false">IFERROR(Q1711/P1711,"")</f>
        <v/>
      </c>
      <c r="AB1711" s="25" t="str">
        <f aca="false">IFERROR(T1711/P1711,"")</f>
        <v/>
      </c>
      <c r="AC1711" s="25" t="str">
        <f aca="false">IFERROR(T1711/Q1711,"")</f>
        <v/>
      </c>
      <c r="AD1711" s="25" t="str">
        <f aca="false">IFERROR(R1711/Q1711,"")</f>
        <v/>
      </c>
      <c r="AE1711" s="28" t="str">
        <f aca="false">IFERROR(R1711/T1711,"")</f>
        <v/>
      </c>
      <c r="AF1711" s="29" t="str">
        <f aca="false">IF(A1711="","",IF(OR(O1711&gt;K1711,P1711&gt;O1711,Q1711&gt;P1711,K1711&gt;J1711),"CHECK","OK"))</f>
        <v/>
      </c>
    </row>
    <row r="1712" customFormat="false" ht="15" hidden="false" customHeight="false" outlineLevel="0" collapsed="false">
      <c r="A1712" s="21"/>
      <c r="B1712" s="4"/>
      <c r="C1712" s="4"/>
      <c r="D1712" s="4"/>
      <c r="E1712" s="16"/>
      <c r="F1712" s="16"/>
      <c r="G1712" s="14"/>
      <c r="H1712" s="14"/>
      <c r="I1712" s="14"/>
      <c r="J1712" s="14"/>
      <c r="K1712" s="14"/>
      <c r="L1712" s="14"/>
      <c r="M1712" s="14"/>
      <c r="N1712" s="14"/>
      <c r="O1712" s="14"/>
      <c r="P1712" s="14"/>
      <c r="Q1712" s="14"/>
      <c r="R1712" s="16"/>
      <c r="S1712" s="24"/>
      <c r="T1712" s="25" t="str">
        <f aca="false">IF(A1712="","",E1712+F1712)</f>
        <v/>
      </c>
      <c r="U1712" s="26" t="str">
        <f aca="false">IFERROR(H1712/G1712,"")</f>
        <v/>
      </c>
      <c r="V1712" s="27" t="str">
        <f aca="false">IFERROR(J1712/I1712,"")</f>
        <v/>
      </c>
      <c r="W1712" s="27" t="str">
        <f aca="false">IFERROR(K1712/J1712,"")</f>
        <v/>
      </c>
      <c r="X1712" s="25" t="str">
        <f aca="false">IFERROR(T1712/K1712,"")</f>
        <v/>
      </c>
      <c r="Y1712" s="27" t="str">
        <f aca="false">IFERROR(O1712/K1712,"")</f>
        <v/>
      </c>
      <c r="Z1712" s="27" t="str">
        <f aca="false">IFERROR(P1712/O1712,"")</f>
        <v/>
      </c>
      <c r="AA1712" s="27" t="str">
        <f aca="false">IFERROR(Q1712/P1712,"")</f>
        <v/>
      </c>
      <c r="AB1712" s="25" t="str">
        <f aca="false">IFERROR(T1712/P1712,"")</f>
        <v/>
      </c>
      <c r="AC1712" s="25" t="str">
        <f aca="false">IFERROR(T1712/Q1712,"")</f>
        <v/>
      </c>
      <c r="AD1712" s="25" t="str">
        <f aca="false">IFERROR(R1712/Q1712,"")</f>
        <v/>
      </c>
      <c r="AE1712" s="28" t="str">
        <f aca="false">IFERROR(R1712/T1712,"")</f>
        <v/>
      </c>
      <c r="AF1712" s="29" t="str">
        <f aca="false">IF(A1712="","",IF(OR(O1712&gt;K1712,P1712&gt;O1712,Q1712&gt;P1712,K1712&gt;J1712),"CHECK","OK"))</f>
        <v/>
      </c>
    </row>
    <row r="1713" customFormat="false" ht="15" hidden="false" customHeight="false" outlineLevel="0" collapsed="false">
      <c r="A1713" s="21"/>
      <c r="B1713" s="4"/>
      <c r="C1713" s="4"/>
      <c r="D1713" s="4"/>
      <c r="E1713" s="16"/>
      <c r="F1713" s="16"/>
      <c r="G1713" s="14"/>
      <c r="H1713" s="14"/>
      <c r="I1713" s="14"/>
      <c r="J1713" s="14"/>
      <c r="K1713" s="14"/>
      <c r="L1713" s="14"/>
      <c r="M1713" s="14"/>
      <c r="N1713" s="14"/>
      <c r="O1713" s="14"/>
      <c r="P1713" s="14"/>
      <c r="Q1713" s="14"/>
      <c r="R1713" s="16"/>
      <c r="S1713" s="24"/>
      <c r="T1713" s="25" t="str">
        <f aca="false">IF(A1713="","",E1713+F1713)</f>
        <v/>
      </c>
      <c r="U1713" s="26" t="str">
        <f aca="false">IFERROR(H1713/G1713,"")</f>
        <v/>
      </c>
      <c r="V1713" s="27" t="str">
        <f aca="false">IFERROR(J1713/I1713,"")</f>
        <v/>
      </c>
      <c r="W1713" s="27" t="str">
        <f aca="false">IFERROR(K1713/J1713,"")</f>
        <v/>
      </c>
      <c r="X1713" s="25" t="str">
        <f aca="false">IFERROR(T1713/K1713,"")</f>
        <v/>
      </c>
      <c r="Y1713" s="27" t="str">
        <f aca="false">IFERROR(O1713/K1713,"")</f>
        <v/>
      </c>
      <c r="Z1713" s="27" t="str">
        <f aca="false">IFERROR(P1713/O1713,"")</f>
        <v/>
      </c>
      <c r="AA1713" s="27" t="str">
        <f aca="false">IFERROR(Q1713/P1713,"")</f>
        <v/>
      </c>
      <c r="AB1713" s="25" t="str">
        <f aca="false">IFERROR(T1713/P1713,"")</f>
        <v/>
      </c>
      <c r="AC1713" s="25" t="str">
        <f aca="false">IFERROR(T1713/Q1713,"")</f>
        <v/>
      </c>
      <c r="AD1713" s="25" t="str">
        <f aca="false">IFERROR(R1713/Q1713,"")</f>
        <v/>
      </c>
      <c r="AE1713" s="28" t="str">
        <f aca="false">IFERROR(R1713/T1713,"")</f>
        <v/>
      </c>
      <c r="AF1713" s="29" t="str">
        <f aca="false">IF(A1713="","",IF(OR(O1713&gt;K1713,P1713&gt;O1713,Q1713&gt;P1713,K1713&gt;J1713),"CHECK","OK"))</f>
        <v/>
      </c>
    </row>
    <row r="1714" customFormat="false" ht="15" hidden="false" customHeight="false" outlineLevel="0" collapsed="false">
      <c r="A1714" s="21"/>
      <c r="B1714" s="4"/>
      <c r="C1714" s="4"/>
      <c r="D1714" s="4"/>
      <c r="E1714" s="16"/>
      <c r="F1714" s="16"/>
      <c r="G1714" s="14"/>
      <c r="H1714" s="14"/>
      <c r="I1714" s="14"/>
      <c r="J1714" s="14"/>
      <c r="K1714" s="14"/>
      <c r="L1714" s="14"/>
      <c r="M1714" s="14"/>
      <c r="N1714" s="14"/>
      <c r="O1714" s="14"/>
      <c r="P1714" s="14"/>
      <c r="Q1714" s="14"/>
      <c r="R1714" s="16"/>
      <c r="S1714" s="24"/>
      <c r="T1714" s="25" t="str">
        <f aca="false">IF(A1714="","",E1714+F1714)</f>
        <v/>
      </c>
      <c r="U1714" s="26" t="str">
        <f aca="false">IFERROR(H1714/G1714,"")</f>
        <v/>
      </c>
      <c r="V1714" s="27" t="str">
        <f aca="false">IFERROR(J1714/I1714,"")</f>
        <v/>
      </c>
      <c r="W1714" s="27" t="str">
        <f aca="false">IFERROR(K1714/J1714,"")</f>
        <v/>
      </c>
      <c r="X1714" s="25" t="str">
        <f aca="false">IFERROR(T1714/K1714,"")</f>
        <v/>
      </c>
      <c r="Y1714" s="27" t="str">
        <f aca="false">IFERROR(O1714/K1714,"")</f>
        <v/>
      </c>
      <c r="Z1714" s="27" t="str">
        <f aca="false">IFERROR(P1714/O1714,"")</f>
        <v/>
      </c>
      <c r="AA1714" s="27" t="str">
        <f aca="false">IFERROR(Q1714/P1714,"")</f>
        <v/>
      </c>
      <c r="AB1714" s="25" t="str">
        <f aca="false">IFERROR(T1714/P1714,"")</f>
        <v/>
      </c>
      <c r="AC1714" s="25" t="str">
        <f aca="false">IFERROR(T1714/Q1714,"")</f>
        <v/>
      </c>
      <c r="AD1714" s="25" t="str">
        <f aca="false">IFERROR(R1714/Q1714,"")</f>
        <v/>
      </c>
      <c r="AE1714" s="28" t="str">
        <f aca="false">IFERROR(R1714/T1714,"")</f>
        <v/>
      </c>
      <c r="AF1714" s="29" t="str">
        <f aca="false">IF(A1714="","",IF(OR(O1714&gt;K1714,P1714&gt;O1714,Q1714&gt;P1714,K1714&gt;J1714),"CHECK","OK"))</f>
        <v/>
      </c>
    </row>
    <row r="1715" customFormat="false" ht="15" hidden="false" customHeight="false" outlineLevel="0" collapsed="false">
      <c r="A1715" s="21"/>
      <c r="B1715" s="4"/>
      <c r="C1715" s="4"/>
      <c r="D1715" s="4"/>
      <c r="E1715" s="16"/>
      <c r="F1715" s="16"/>
      <c r="G1715" s="14"/>
      <c r="H1715" s="14"/>
      <c r="I1715" s="14"/>
      <c r="J1715" s="14"/>
      <c r="K1715" s="14"/>
      <c r="L1715" s="14"/>
      <c r="M1715" s="14"/>
      <c r="N1715" s="14"/>
      <c r="O1715" s="14"/>
      <c r="P1715" s="14"/>
      <c r="Q1715" s="14"/>
      <c r="R1715" s="16"/>
      <c r="S1715" s="24"/>
      <c r="T1715" s="25" t="str">
        <f aca="false">IF(A1715="","",E1715+F1715)</f>
        <v/>
      </c>
      <c r="U1715" s="26" t="str">
        <f aca="false">IFERROR(H1715/G1715,"")</f>
        <v/>
      </c>
      <c r="V1715" s="27" t="str">
        <f aca="false">IFERROR(J1715/I1715,"")</f>
        <v/>
      </c>
      <c r="W1715" s="27" t="str">
        <f aca="false">IFERROR(K1715/J1715,"")</f>
        <v/>
      </c>
      <c r="X1715" s="25" t="str">
        <f aca="false">IFERROR(T1715/K1715,"")</f>
        <v/>
      </c>
      <c r="Y1715" s="27" t="str">
        <f aca="false">IFERROR(O1715/K1715,"")</f>
        <v/>
      </c>
      <c r="Z1715" s="27" t="str">
        <f aca="false">IFERROR(P1715/O1715,"")</f>
        <v/>
      </c>
      <c r="AA1715" s="27" t="str">
        <f aca="false">IFERROR(Q1715/P1715,"")</f>
        <v/>
      </c>
      <c r="AB1715" s="25" t="str">
        <f aca="false">IFERROR(T1715/P1715,"")</f>
        <v/>
      </c>
      <c r="AC1715" s="25" t="str">
        <f aca="false">IFERROR(T1715/Q1715,"")</f>
        <v/>
      </c>
      <c r="AD1715" s="25" t="str">
        <f aca="false">IFERROR(R1715/Q1715,"")</f>
        <v/>
      </c>
      <c r="AE1715" s="28" t="str">
        <f aca="false">IFERROR(R1715/T1715,"")</f>
        <v/>
      </c>
      <c r="AF1715" s="29" t="str">
        <f aca="false">IF(A1715="","",IF(OR(O1715&gt;K1715,P1715&gt;O1715,Q1715&gt;P1715,K1715&gt;J1715),"CHECK","OK"))</f>
        <v/>
      </c>
    </row>
    <row r="1716" customFormat="false" ht="15" hidden="false" customHeight="false" outlineLevel="0" collapsed="false">
      <c r="A1716" s="21"/>
      <c r="B1716" s="4"/>
      <c r="C1716" s="4"/>
      <c r="D1716" s="4"/>
      <c r="E1716" s="16"/>
      <c r="F1716" s="16"/>
      <c r="G1716" s="14"/>
      <c r="H1716" s="14"/>
      <c r="I1716" s="14"/>
      <c r="J1716" s="14"/>
      <c r="K1716" s="14"/>
      <c r="L1716" s="14"/>
      <c r="M1716" s="14"/>
      <c r="N1716" s="14"/>
      <c r="O1716" s="14"/>
      <c r="P1716" s="14"/>
      <c r="Q1716" s="14"/>
      <c r="R1716" s="16"/>
      <c r="S1716" s="24"/>
      <c r="T1716" s="25" t="str">
        <f aca="false">IF(A1716="","",E1716+F1716)</f>
        <v/>
      </c>
      <c r="U1716" s="26" t="str">
        <f aca="false">IFERROR(H1716/G1716,"")</f>
        <v/>
      </c>
      <c r="V1716" s="27" t="str">
        <f aca="false">IFERROR(J1716/I1716,"")</f>
        <v/>
      </c>
      <c r="W1716" s="27" t="str">
        <f aca="false">IFERROR(K1716/J1716,"")</f>
        <v/>
      </c>
      <c r="X1716" s="25" t="str">
        <f aca="false">IFERROR(T1716/K1716,"")</f>
        <v/>
      </c>
      <c r="Y1716" s="27" t="str">
        <f aca="false">IFERROR(O1716/K1716,"")</f>
        <v/>
      </c>
      <c r="Z1716" s="27" t="str">
        <f aca="false">IFERROR(P1716/O1716,"")</f>
        <v/>
      </c>
      <c r="AA1716" s="27" t="str">
        <f aca="false">IFERROR(Q1716/P1716,"")</f>
        <v/>
      </c>
      <c r="AB1716" s="25" t="str">
        <f aca="false">IFERROR(T1716/P1716,"")</f>
        <v/>
      </c>
      <c r="AC1716" s="25" t="str">
        <f aca="false">IFERROR(T1716/Q1716,"")</f>
        <v/>
      </c>
      <c r="AD1716" s="25" t="str">
        <f aca="false">IFERROR(R1716/Q1716,"")</f>
        <v/>
      </c>
      <c r="AE1716" s="28" t="str">
        <f aca="false">IFERROR(R1716/T1716,"")</f>
        <v/>
      </c>
      <c r="AF1716" s="29" t="str">
        <f aca="false">IF(A1716="","",IF(OR(O1716&gt;K1716,P1716&gt;O1716,Q1716&gt;P1716,K1716&gt;J1716),"CHECK","OK"))</f>
        <v/>
      </c>
    </row>
    <row r="1717" customFormat="false" ht="15" hidden="false" customHeight="false" outlineLevel="0" collapsed="false">
      <c r="A1717" s="21"/>
      <c r="B1717" s="4"/>
      <c r="C1717" s="4"/>
      <c r="D1717" s="4"/>
      <c r="E1717" s="16"/>
      <c r="F1717" s="16"/>
      <c r="G1717" s="14"/>
      <c r="H1717" s="14"/>
      <c r="I1717" s="14"/>
      <c r="J1717" s="14"/>
      <c r="K1717" s="14"/>
      <c r="L1717" s="14"/>
      <c r="M1717" s="14"/>
      <c r="N1717" s="14"/>
      <c r="O1717" s="14"/>
      <c r="P1717" s="14"/>
      <c r="Q1717" s="14"/>
      <c r="R1717" s="16"/>
      <c r="S1717" s="24"/>
      <c r="T1717" s="25" t="str">
        <f aca="false">IF(A1717="","",E1717+F1717)</f>
        <v/>
      </c>
      <c r="U1717" s="26" t="str">
        <f aca="false">IFERROR(H1717/G1717,"")</f>
        <v/>
      </c>
      <c r="V1717" s="27" t="str">
        <f aca="false">IFERROR(J1717/I1717,"")</f>
        <v/>
      </c>
      <c r="W1717" s="27" t="str">
        <f aca="false">IFERROR(K1717/J1717,"")</f>
        <v/>
      </c>
      <c r="X1717" s="25" t="str">
        <f aca="false">IFERROR(T1717/K1717,"")</f>
        <v/>
      </c>
      <c r="Y1717" s="27" t="str">
        <f aca="false">IFERROR(O1717/K1717,"")</f>
        <v/>
      </c>
      <c r="Z1717" s="27" t="str">
        <f aca="false">IFERROR(P1717/O1717,"")</f>
        <v/>
      </c>
      <c r="AA1717" s="27" t="str">
        <f aca="false">IFERROR(Q1717/P1717,"")</f>
        <v/>
      </c>
      <c r="AB1717" s="25" t="str">
        <f aca="false">IFERROR(T1717/P1717,"")</f>
        <v/>
      </c>
      <c r="AC1717" s="25" t="str">
        <f aca="false">IFERROR(T1717/Q1717,"")</f>
        <v/>
      </c>
      <c r="AD1717" s="25" t="str">
        <f aca="false">IFERROR(R1717/Q1717,"")</f>
        <v/>
      </c>
      <c r="AE1717" s="28" t="str">
        <f aca="false">IFERROR(R1717/T1717,"")</f>
        <v/>
      </c>
      <c r="AF1717" s="29" t="str">
        <f aca="false">IF(A1717="","",IF(OR(O1717&gt;K1717,P1717&gt;O1717,Q1717&gt;P1717,K1717&gt;J1717),"CHECK","OK"))</f>
        <v/>
      </c>
    </row>
    <row r="1718" customFormat="false" ht="15" hidden="false" customHeight="false" outlineLevel="0" collapsed="false">
      <c r="A1718" s="21"/>
      <c r="B1718" s="4"/>
      <c r="C1718" s="4"/>
      <c r="D1718" s="4"/>
      <c r="E1718" s="16"/>
      <c r="F1718" s="16"/>
      <c r="G1718" s="14"/>
      <c r="H1718" s="14"/>
      <c r="I1718" s="14"/>
      <c r="J1718" s="14"/>
      <c r="K1718" s="14"/>
      <c r="L1718" s="14"/>
      <c r="M1718" s="14"/>
      <c r="N1718" s="14"/>
      <c r="O1718" s="14"/>
      <c r="P1718" s="14"/>
      <c r="Q1718" s="14"/>
      <c r="R1718" s="16"/>
      <c r="S1718" s="24"/>
      <c r="T1718" s="25" t="str">
        <f aca="false">IF(A1718="","",E1718+F1718)</f>
        <v/>
      </c>
      <c r="U1718" s="26" t="str">
        <f aca="false">IFERROR(H1718/G1718,"")</f>
        <v/>
      </c>
      <c r="V1718" s="27" t="str">
        <f aca="false">IFERROR(J1718/I1718,"")</f>
        <v/>
      </c>
      <c r="W1718" s="27" t="str">
        <f aca="false">IFERROR(K1718/J1718,"")</f>
        <v/>
      </c>
      <c r="X1718" s="25" t="str">
        <f aca="false">IFERROR(T1718/K1718,"")</f>
        <v/>
      </c>
      <c r="Y1718" s="27" t="str">
        <f aca="false">IFERROR(O1718/K1718,"")</f>
        <v/>
      </c>
      <c r="Z1718" s="27" t="str">
        <f aca="false">IFERROR(P1718/O1718,"")</f>
        <v/>
      </c>
      <c r="AA1718" s="27" t="str">
        <f aca="false">IFERROR(Q1718/P1718,"")</f>
        <v/>
      </c>
      <c r="AB1718" s="25" t="str">
        <f aca="false">IFERROR(T1718/P1718,"")</f>
        <v/>
      </c>
      <c r="AC1718" s="25" t="str">
        <f aca="false">IFERROR(T1718/Q1718,"")</f>
        <v/>
      </c>
      <c r="AD1718" s="25" t="str">
        <f aca="false">IFERROR(R1718/Q1718,"")</f>
        <v/>
      </c>
      <c r="AE1718" s="28" t="str">
        <f aca="false">IFERROR(R1718/T1718,"")</f>
        <v/>
      </c>
      <c r="AF1718" s="29" t="str">
        <f aca="false">IF(A1718="","",IF(OR(O1718&gt;K1718,P1718&gt;O1718,Q1718&gt;P1718,K1718&gt;J1718),"CHECK","OK"))</f>
        <v/>
      </c>
    </row>
    <row r="1719" customFormat="false" ht="15" hidden="false" customHeight="false" outlineLevel="0" collapsed="false">
      <c r="A1719" s="21"/>
      <c r="B1719" s="4"/>
      <c r="C1719" s="4"/>
      <c r="D1719" s="4"/>
      <c r="E1719" s="16"/>
      <c r="F1719" s="16"/>
      <c r="G1719" s="14"/>
      <c r="H1719" s="14"/>
      <c r="I1719" s="14"/>
      <c r="J1719" s="14"/>
      <c r="K1719" s="14"/>
      <c r="L1719" s="14"/>
      <c r="M1719" s="14"/>
      <c r="N1719" s="14"/>
      <c r="O1719" s="14"/>
      <c r="P1719" s="14"/>
      <c r="Q1719" s="14"/>
      <c r="R1719" s="16"/>
      <c r="S1719" s="24"/>
      <c r="T1719" s="25" t="str">
        <f aca="false">IF(A1719="","",E1719+F1719)</f>
        <v/>
      </c>
      <c r="U1719" s="26" t="str">
        <f aca="false">IFERROR(H1719/G1719,"")</f>
        <v/>
      </c>
      <c r="V1719" s="27" t="str">
        <f aca="false">IFERROR(J1719/I1719,"")</f>
        <v/>
      </c>
      <c r="W1719" s="27" t="str">
        <f aca="false">IFERROR(K1719/J1719,"")</f>
        <v/>
      </c>
      <c r="X1719" s="25" t="str">
        <f aca="false">IFERROR(T1719/K1719,"")</f>
        <v/>
      </c>
      <c r="Y1719" s="27" t="str">
        <f aca="false">IFERROR(O1719/K1719,"")</f>
        <v/>
      </c>
      <c r="Z1719" s="27" t="str">
        <f aca="false">IFERROR(P1719/O1719,"")</f>
        <v/>
      </c>
      <c r="AA1719" s="27" t="str">
        <f aca="false">IFERROR(Q1719/P1719,"")</f>
        <v/>
      </c>
      <c r="AB1719" s="25" t="str">
        <f aca="false">IFERROR(T1719/P1719,"")</f>
        <v/>
      </c>
      <c r="AC1719" s="25" t="str">
        <f aca="false">IFERROR(T1719/Q1719,"")</f>
        <v/>
      </c>
      <c r="AD1719" s="25" t="str">
        <f aca="false">IFERROR(R1719/Q1719,"")</f>
        <v/>
      </c>
      <c r="AE1719" s="28" t="str">
        <f aca="false">IFERROR(R1719/T1719,"")</f>
        <v/>
      </c>
      <c r="AF1719" s="29" t="str">
        <f aca="false">IF(A1719="","",IF(OR(O1719&gt;K1719,P1719&gt;O1719,Q1719&gt;P1719,K1719&gt;J1719),"CHECK","OK"))</f>
        <v/>
      </c>
    </row>
    <row r="1720" customFormat="false" ht="15" hidden="false" customHeight="false" outlineLevel="0" collapsed="false">
      <c r="A1720" s="21"/>
      <c r="B1720" s="4"/>
      <c r="C1720" s="4"/>
      <c r="D1720" s="4"/>
      <c r="E1720" s="16"/>
      <c r="F1720" s="16"/>
      <c r="G1720" s="14"/>
      <c r="H1720" s="14"/>
      <c r="I1720" s="14"/>
      <c r="J1720" s="14"/>
      <c r="K1720" s="14"/>
      <c r="L1720" s="14"/>
      <c r="M1720" s="14"/>
      <c r="N1720" s="14"/>
      <c r="O1720" s="14"/>
      <c r="P1720" s="14"/>
      <c r="Q1720" s="14"/>
      <c r="R1720" s="16"/>
      <c r="S1720" s="24"/>
      <c r="T1720" s="25" t="str">
        <f aca="false">IF(A1720="","",E1720+F1720)</f>
        <v/>
      </c>
      <c r="U1720" s="26" t="str">
        <f aca="false">IFERROR(H1720/G1720,"")</f>
        <v/>
      </c>
      <c r="V1720" s="27" t="str">
        <f aca="false">IFERROR(J1720/I1720,"")</f>
        <v/>
      </c>
      <c r="W1720" s="27" t="str">
        <f aca="false">IFERROR(K1720/J1720,"")</f>
        <v/>
      </c>
      <c r="X1720" s="25" t="str">
        <f aca="false">IFERROR(T1720/K1720,"")</f>
        <v/>
      </c>
      <c r="Y1720" s="27" t="str">
        <f aca="false">IFERROR(O1720/K1720,"")</f>
        <v/>
      </c>
      <c r="Z1720" s="27" t="str">
        <f aca="false">IFERROR(P1720/O1720,"")</f>
        <v/>
      </c>
      <c r="AA1720" s="27" t="str">
        <f aca="false">IFERROR(Q1720/P1720,"")</f>
        <v/>
      </c>
      <c r="AB1720" s="25" t="str">
        <f aca="false">IFERROR(T1720/P1720,"")</f>
        <v/>
      </c>
      <c r="AC1720" s="25" t="str">
        <f aca="false">IFERROR(T1720/Q1720,"")</f>
        <v/>
      </c>
      <c r="AD1720" s="25" t="str">
        <f aca="false">IFERROR(R1720/Q1720,"")</f>
        <v/>
      </c>
      <c r="AE1720" s="28" t="str">
        <f aca="false">IFERROR(R1720/T1720,"")</f>
        <v/>
      </c>
      <c r="AF1720" s="29" t="str">
        <f aca="false">IF(A1720="","",IF(OR(O1720&gt;K1720,P1720&gt;O1720,Q1720&gt;P1720,K1720&gt;J1720),"CHECK","OK"))</f>
        <v/>
      </c>
    </row>
    <row r="1721" customFormat="false" ht="15" hidden="false" customHeight="false" outlineLevel="0" collapsed="false">
      <c r="A1721" s="21"/>
      <c r="B1721" s="4"/>
      <c r="C1721" s="4"/>
      <c r="D1721" s="4"/>
      <c r="E1721" s="16"/>
      <c r="F1721" s="16"/>
      <c r="G1721" s="14"/>
      <c r="H1721" s="14"/>
      <c r="I1721" s="14"/>
      <c r="J1721" s="14"/>
      <c r="K1721" s="14"/>
      <c r="L1721" s="14"/>
      <c r="M1721" s="14"/>
      <c r="N1721" s="14"/>
      <c r="O1721" s="14"/>
      <c r="P1721" s="14"/>
      <c r="Q1721" s="14"/>
      <c r="R1721" s="16"/>
      <c r="S1721" s="24"/>
      <c r="T1721" s="25" t="str">
        <f aca="false">IF(A1721="","",E1721+F1721)</f>
        <v/>
      </c>
      <c r="U1721" s="26" t="str">
        <f aca="false">IFERROR(H1721/G1721,"")</f>
        <v/>
      </c>
      <c r="V1721" s="27" t="str">
        <f aca="false">IFERROR(J1721/I1721,"")</f>
        <v/>
      </c>
      <c r="W1721" s="27" t="str">
        <f aca="false">IFERROR(K1721/J1721,"")</f>
        <v/>
      </c>
      <c r="X1721" s="25" t="str">
        <f aca="false">IFERROR(T1721/K1721,"")</f>
        <v/>
      </c>
      <c r="Y1721" s="27" t="str">
        <f aca="false">IFERROR(O1721/K1721,"")</f>
        <v/>
      </c>
      <c r="Z1721" s="27" t="str">
        <f aca="false">IFERROR(P1721/O1721,"")</f>
        <v/>
      </c>
      <c r="AA1721" s="27" t="str">
        <f aca="false">IFERROR(Q1721/P1721,"")</f>
        <v/>
      </c>
      <c r="AB1721" s="25" t="str">
        <f aca="false">IFERROR(T1721/P1721,"")</f>
        <v/>
      </c>
      <c r="AC1721" s="25" t="str">
        <f aca="false">IFERROR(T1721/Q1721,"")</f>
        <v/>
      </c>
      <c r="AD1721" s="25" t="str">
        <f aca="false">IFERROR(R1721/Q1721,"")</f>
        <v/>
      </c>
      <c r="AE1721" s="28" t="str">
        <f aca="false">IFERROR(R1721/T1721,"")</f>
        <v/>
      </c>
      <c r="AF1721" s="29" t="str">
        <f aca="false">IF(A1721="","",IF(OR(O1721&gt;K1721,P1721&gt;O1721,Q1721&gt;P1721,K1721&gt;J1721),"CHECK","OK"))</f>
        <v/>
      </c>
    </row>
    <row r="1722" customFormat="false" ht="15" hidden="false" customHeight="false" outlineLevel="0" collapsed="false">
      <c r="A1722" s="21"/>
      <c r="B1722" s="4"/>
      <c r="C1722" s="4"/>
      <c r="D1722" s="4"/>
      <c r="E1722" s="16"/>
      <c r="F1722" s="16"/>
      <c r="G1722" s="14"/>
      <c r="H1722" s="14"/>
      <c r="I1722" s="14"/>
      <c r="J1722" s="14"/>
      <c r="K1722" s="14"/>
      <c r="L1722" s="14"/>
      <c r="M1722" s="14"/>
      <c r="N1722" s="14"/>
      <c r="O1722" s="14"/>
      <c r="P1722" s="14"/>
      <c r="Q1722" s="14"/>
      <c r="R1722" s="16"/>
      <c r="S1722" s="24"/>
      <c r="T1722" s="25" t="str">
        <f aca="false">IF(A1722="","",E1722+F1722)</f>
        <v/>
      </c>
      <c r="U1722" s="26" t="str">
        <f aca="false">IFERROR(H1722/G1722,"")</f>
        <v/>
      </c>
      <c r="V1722" s="27" t="str">
        <f aca="false">IFERROR(J1722/I1722,"")</f>
        <v/>
      </c>
      <c r="W1722" s="27" t="str">
        <f aca="false">IFERROR(K1722/J1722,"")</f>
        <v/>
      </c>
      <c r="X1722" s="25" t="str">
        <f aca="false">IFERROR(T1722/K1722,"")</f>
        <v/>
      </c>
      <c r="Y1722" s="27" t="str">
        <f aca="false">IFERROR(O1722/K1722,"")</f>
        <v/>
      </c>
      <c r="Z1722" s="27" t="str">
        <f aca="false">IFERROR(P1722/O1722,"")</f>
        <v/>
      </c>
      <c r="AA1722" s="27" t="str">
        <f aca="false">IFERROR(Q1722/P1722,"")</f>
        <v/>
      </c>
      <c r="AB1722" s="25" t="str">
        <f aca="false">IFERROR(T1722/P1722,"")</f>
        <v/>
      </c>
      <c r="AC1722" s="25" t="str">
        <f aca="false">IFERROR(T1722/Q1722,"")</f>
        <v/>
      </c>
      <c r="AD1722" s="25" t="str">
        <f aca="false">IFERROR(R1722/Q1722,"")</f>
        <v/>
      </c>
      <c r="AE1722" s="28" t="str">
        <f aca="false">IFERROR(R1722/T1722,"")</f>
        <v/>
      </c>
      <c r="AF1722" s="29" t="str">
        <f aca="false">IF(A1722="","",IF(OR(O1722&gt;K1722,P1722&gt;O1722,Q1722&gt;P1722,K1722&gt;J1722),"CHECK","OK"))</f>
        <v/>
      </c>
    </row>
    <row r="1723" customFormat="false" ht="15" hidden="false" customHeight="false" outlineLevel="0" collapsed="false">
      <c r="A1723" s="21"/>
      <c r="B1723" s="4"/>
      <c r="C1723" s="4"/>
      <c r="D1723" s="4"/>
      <c r="E1723" s="16"/>
      <c r="F1723" s="16"/>
      <c r="G1723" s="14"/>
      <c r="H1723" s="14"/>
      <c r="I1723" s="14"/>
      <c r="J1723" s="14"/>
      <c r="K1723" s="14"/>
      <c r="L1723" s="14"/>
      <c r="M1723" s="14"/>
      <c r="N1723" s="14"/>
      <c r="O1723" s="14"/>
      <c r="P1723" s="14"/>
      <c r="Q1723" s="14"/>
      <c r="R1723" s="16"/>
      <c r="S1723" s="24"/>
      <c r="T1723" s="25" t="str">
        <f aca="false">IF(A1723="","",E1723+F1723)</f>
        <v/>
      </c>
      <c r="U1723" s="26" t="str">
        <f aca="false">IFERROR(H1723/G1723,"")</f>
        <v/>
      </c>
      <c r="V1723" s="27" t="str">
        <f aca="false">IFERROR(J1723/I1723,"")</f>
        <v/>
      </c>
      <c r="W1723" s="27" t="str">
        <f aca="false">IFERROR(K1723/J1723,"")</f>
        <v/>
      </c>
      <c r="X1723" s="25" t="str">
        <f aca="false">IFERROR(T1723/K1723,"")</f>
        <v/>
      </c>
      <c r="Y1723" s="27" t="str">
        <f aca="false">IFERROR(O1723/K1723,"")</f>
        <v/>
      </c>
      <c r="Z1723" s="27" t="str">
        <f aca="false">IFERROR(P1723/O1723,"")</f>
        <v/>
      </c>
      <c r="AA1723" s="27" t="str">
        <f aca="false">IFERROR(Q1723/P1723,"")</f>
        <v/>
      </c>
      <c r="AB1723" s="25" t="str">
        <f aca="false">IFERROR(T1723/P1723,"")</f>
        <v/>
      </c>
      <c r="AC1723" s="25" t="str">
        <f aca="false">IFERROR(T1723/Q1723,"")</f>
        <v/>
      </c>
      <c r="AD1723" s="25" t="str">
        <f aca="false">IFERROR(R1723/Q1723,"")</f>
        <v/>
      </c>
      <c r="AE1723" s="28" t="str">
        <f aca="false">IFERROR(R1723/T1723,"")</f>
        <v/>
      </c>
      <c r="AF1723" s="29" t="str">
        <f aca="false">IF(A1723="","",IF(OR(O1723&gt;K1723,P1723&gt;O1723,Q1723&gt;P1723,K1723&gt;J1723),"CHECK","OK"))</f>
        <v/>
      </c>
    </row>
    <row r="1724" customFormat="false" ht="15" hidden="false" customHeight="false" outlineLevel="0" collapsed="false">
      <c r="A1724" s="21"/>
      <c r="B1724" s="4"/>
      <c r="C1724" s="4"/>
      <c r="D1724" s="4"/>
      <c r="E1724" s="16"/>
      <c r="F1724" s="16"/>
      <c r="G1724" s="14"/>
      <c r="H1724" s="14"/>
      <c r="I1724" s="14"/>
      <c r="J1724" s="14"/>
      <c r="K1724" s="14"/>
      <c r="L1724" s="14"/>
      <c r="M1724" s="14"/>
      <c r="N1724" s="14"/>
      <c r="O1724" s="14"/>
      <c r="P1724" s="14"/>
      <c r="Q1724" s="14"/>
      <c r="R1724" s="16"/>
      <c r="S1724" s="24"/>
      <c r="T1724" s="25" t="str">
        <f aca="false">IF(A1724="","",E1724+F1724)</f>
        <v/>
      </c>
      <c r="U1724" s="26" t="str">
        <f aca="false">IFERROR(H1724/G1724,"")</f>
        <v/>
      </c>
      <c r="V1724" s="27" t="str">
        <f aca="false">IFERROR(J1724/I1724,"")</f>
        <v/>
      </c>
      <c r="W1724" s="27" t="str">
        <f aca="false">IFERROR(K1724/J1724,"")</f>
        <v/>
      </c>
      <c r="X1724" s="25" t="str">
        <f aca="false">IFERROR(T1724/K1724,"")</f>
        <v/>
      </c>
      <c r="Y1724" s="27" t="str">
        <f aca="false">IFERROR(O1724/K1724,"")</f>
        <v/>
      </c>
      <c r="Z1724" s="27" t="str">
        <f aca="false">IFERROR(P1724/O1724,"")</f>
        <v/>
      </c>
      <c r="AA1724" s="27" t="str">
        <f aca="false">IFERROR(Q1724/P1724,"")</f>
        <v/>
      </c>
      <c r="AB1724" s="25" t="str">
        <f aca="false">IFERROR(T1724/P1724,"")</f>
        <v/>
      </c>
      <c r="AC1724" s="25" t="str">
        <f aca="false">IFERROR(T1724/Q1724,"")</f>
        <v/>
      </c>
      <c r="AD1724" s="25" t="str">
        <f aca="false">IFERROR(R1724/Q1724,"")</f>
        <v/>
      </c>
      <c r="AE1724" s="28" t="str">
        <f aca="false">IFERROR(R1724/T1724,"")</f>
        <v/>
      </c>
      <c r="AF1724" s="29" t="str">
        <f aca="false">IF(A1724="","",IF(OR(O1724&gt;K1724,P1724&gt;O1724,Q1724&gt;P1724,K1724&gt;J1724),"CHECK","OK"))</f>
        <v/>
      </c>
    </row>
    <row r="1725" customFormat="false" ht="15" hidden="false" customHeight="false" outlineLevel="0" collapsed="false">
      <c r="A1725" s="21"/>
      <c r="B1725" s="4"/>
      <c r="C1725" s="4"/>
      <c r="D1725" s="4"/>
      <c r="E1725" s="16"/>
      <c r="F1725" s="16"/>
      <c r="G1725" s="14"/>
      <c r="H1725" s="14"/>
      <c r="I1725" s="14"/>
      <c r="J1725" s="14"/>
      <c r="K1725" s="14"/>
      <c r="L1725" s="14"/>
      <c r="M1725" s="14"/>
      <c r="N1725" s="14"/>
      <c r="O1725" s="14"/>
      <c r="P1725" s="14"/>
      <c r="Q1725" s="14"/>
      <c r="R1725" s="16"/>
      <c r="S1725" s="24"/>
      <c r="T1725" s="25" t="str">
        <f aca="false">IF(A1725="","",E1725+F1725)</f>
        <v/>
      </c>
      <c r="U1725" s="26" t="str">
        <f aca="false">IFERROR(H1725/G1725,"")</f>
        <v/>
      </c>
      <c r="V1725" s="27" t="str">
        <f aca="false">IFERROR(J1725/I1725,"")</f>
        <v/>
      </c>
      <c r="W1725" s="27" t="str">
        <f aca="false">IFERROR(K1725/J1725,"")</f>
        <v/>
      </c>
      <c r="X1725" s="25" t="str">
        <f aca="false">IFERROR(T1725/K1725,"")</f>
        <v/>
      </c>
      <c r="Y1725" s="27" t="str">
        <f aca="false">IFERROR(O1725/K1725,"")</f>
        <v/>
      </c>
      <c r="Z1725" s="27" t="str">
        <f aca="false">IFERROR(P1725/O1725,"")</f>
        <v/>
      </c>
      <c r="AA1725" s="27" t="str">
        <f aca="false">IFERROR(Q1725/P1725,"")</f>
        <v/>
      </c>
      <c r="AB1725" s="25" t="str">
        <f aca="false">IFERROR(T1725/P1725,"")</f>
        <v/>
      </c>
      <c r="AC1725" s="25" t="str">
        <f aca="false">IFERROR(T1725/Q1725,"")</f>
        <v/>
      </c>
      <c r="AD1725" s="25" t="str">
        <f aca="false">IFERROR(R1725/Q1725,"")</f>
        <v/>
      </c>
      <c r="AE1725" s="28" t="str">
        <f aca="false">IFERROR(R1725/T1725,"")</f>
        <v/>
      </c>
      <c r="AF1725" s="29" t="str">
        <f aca="false">IF(A1725="","",IF(OR(O1725&gt;K1725,P1725&gt;O1725,Q1725&gt;P1725,K1725&gt;J1725),"CHECK","OK"))</f>
        <v/>
      </c>
    </row>
    <row r="1726" customFormat="false" ht="15" hidden="false" customHeight="false" outlineLevel="0" collapsed="false">
      <c r="A1726" s="21"/>
      <c r="B1726" s="4"/>
      <c r="C1726" s="4"/>
      <c r="D1726" s="4"/>
      <c r="E1726" s="16"/>
      <c r="F1726" s="16"/>
      <c r="G1726" s="14"/>
      <c r="H1726" s="14"/>
      <c r="I1726" s="14"/>
      <c r="J1726" s="14"/>
      <c r="K1726" s="14"/>
      <c r="L1726" s="14"/>
      <c r="M1726" s="14"/>
      <c r="N1726" s="14"/>
      <c r="O1726" s="14"/>
      <c r="P1726" s="14"/>
      <c r="Q1726" s="14"/>
      <c r="R1726" s="16"/>
      <c r="S1726" s="24"/>
      <c r="T1726" s="25" t="str">
        <f aca="false">IF(A1726="","",E1726+F1726)</f>
        <v/>
      </c>
      <c r="U1726" s="26" t="str">
        <f aca="false">IFERROR(H1726/G1726,"")</f>
        <v/>
      </c>
      <c r="V1726" s="27" t="str">
        <f aca="false">IFERROR(J1726/I1726,"")</f>
        <v/>
      </c>
      <c r="W1726" s="27" t="str">
        <f aca="false">IFERROR(K1726/J1726,"")</f>
        <v/>
      </c>
      <c r="X1726" s="25" t="str">
        <f aca="false">IFERROR(T1726/K1726,"")</f>
        <v/>
      </c>
      <c r="Y1726" s="27" t="str">
        <f aca="false">IFERROR(O1726/K1726,"")</f>
        <v/>
      </c>
      <c r="Z1726" s="27" t="str">
        <f aca="false">IFERROR(P1726/O1726,"")</f>
        <v/>
      </c>
      <c r="AA1726" s="27" t="str">
        <f aca="false">IFERROR(Q1726/P1726,"")</f>
        <v/>
      </c>
      <c r="AB1726" s="25" t="str">
        <f aca="false">IFERROR(T1726/P1726,"")</f>
        <v/>
      </c>
      <c r="AC1726" s="25" t="str">
        <f aca="false">IFERROR(T1726/Q1726,"")</f>
        <v/>
      </c>
      <c r="AD1726" s="25" t="str">
        <f aca="false">IFERROR(R1726/Q1726,"")</f>
        <v/>
      </c>
      <c r="AE1726" s="28" t="str">
        <f aca="false">IFERROR(R1726/T1726,"")</f>
        <v/>
      </c>
      <c r="AF1726" s="29" t="str">
        <f aca="false">IF(A1726="","",IF(OR(O1726&gt;K1726,P1726&gt;O1726,Q1726&gt;P1726,K1726&gt;J1726),"CHECK","OK"))</f>
        <v/>
      </c>
    </row>
    <row r="1727" customFormat="false" ht="15" hidden="false" customHeight="false" outlineLevel="0" collapsed="false">
      <c r="A1727" s="21"/>
      <c r="B1727" s="4"/>
      <c r="C1727" s="4"/>
      <c r="D1727" s="4"/>
      <c r="E1727" s="16"/>
      <c r="F1727" s="16"/>
      <c r="G1727" s="14"/>
      <c r="H1727" s="14"/>
      <c r="I1727" s="14"/>
      <c r="J1727" s="14"/>
      <c r="K1727" s="14"/>
      <c r="L1727" s="14"/>
      <c r="M1727" s="14"/>
      <c r="N1727" s="14"/>
      <c r="O1727" s="14"/>
      <c r="P1727" s="14"/>
      <c r="Q1727" s="14"/>
      <c r="R1727" s="16"/>
      <c r="S1727" s="24"/>
      <c r="T1727" s="25" t="str">
        <f aca="false">IF(A1727="","",E1727+F1727)</f>
        <v/>
      </c>
      <c r="U1727" s="26" t="str">
        <f aca="false">IFERROR(H1727/G1727,"")</f>
        <v/>
      </c>
      <c r="V1727" s="27" t="str">
        <f aca="false">IFERROR(J1727/I1727,"")</f>
        <v/>
      </c>
      <c r="W1727" s="27" t="str">
        <f aca="false">IFERROR(K1727/J1727,"")</f>
        <v/>
      </c>
      <c r="X1727" s="25" t="str">
        <f aca="false">IFERROR(T1727/K1727,"")</f>
        <v/>
      </c>
      <c r="Y1727" s="27" t="str">
        <f aca="false">IFERROR(O1727/K1727,"")</f>
        <v/>
      </c>
      <c r="Z1727" s="27" t="str">
        <f aca="false">IFERROR(P1727/O1727,"")</f>
        <v/>
      </c>
      <c r="AA1727" s="27" t="str">
        <f aca="false">IFERROR(Q1727/P1727,"")</f>
        <v/>
      </c>
      <c r="AB1727" s="25" t="str">
        <f aca="false">IFERROR(T1727/P1727,"")</f>
        <v/>
      </c>
      <c r="AC1727" s="25" t="str">
        <f aca="false">IFERROR(T1727/Q1727,"")</f>
        <v/>
      </c>
      <c r="AD1727" s="25" t="str">
        <f aca="false">IFERROR(R1727/Q1727,"")</f>
        <v/>
      </c>
      <c r="AE1727" s="28" t="str">
        <f aca="false">IFERROR(R1727/T1727,"")</f>
        <v/>
      </c>
      <c r="AF1727" s="29" t="str">
        <f aca="false">IF(A1727="","",IF(OR(O1727&gt;K1727,P1727&gt;O1727,Q1727&gt;P1727,K1727&gt;J1727),"CHECK","OK"))</f>
        <v/>
      </c>
    </row>
    <row r="1728" customFormat="false" ht="15" hidden="false" customHeight="false" outlineLevel="0" collapsed="false">
      <c r="A1728" s="21"/>
      <c r="B1728" s="4"/>
      <c r="C1728" s="4"/>
      <c r="D1728" s="4"/>
      <c r="E1728" s="16"/>
      <c r="F1728" s="16"/>
      <c r="G1728" s="14"/>
      <c r="H1728" s="14"/>
      <c r="I1728" s="14"/>
      <c r="J1728" s="14"/>
      <c r="K1728" s="14"/>
      <c r="L1728" s="14"/>
      <c r="M1728" s="14"/>
      <c r="N1728" s="14"/>
      <c r="O1728" s="14"/>
      <c r="P1728" s="14"/>
      <c r="Q1728" s="14"/>
      <c r="R1728" s="16"/>
      <c r="S1728" s="24"/>
      <c r="T1728" s="25" t="str">
        <f aca="false">IF(A1728="","",E1728+F1728)</f>
        <v/>
      </c>
      <c r="U1728" s="26" t="str">
        <f aca="false">IFERROR(H1728/G1728,"")</f>
        <v/>
      </c>
      <c r="V1728" s="27" t="str">
        <f aca="false">IFERROR(J1728/I1728,"")</f>
        <v/>
      </c>
      <c r="W1728" s="27" t="str">
        <f aca="false">IFERROR(K1728/J1728,"")</f>
        <v/>
      </c>
      <c r="X1728" s="25" t="str">
        <f aca="false">IFERROR(T1728/K1728,"")</f>
        <v/>
      </c>
      <c r="Y1728" s="27" t="str">
        <f aca="false">IFERROR(O1728/K1728,"")</f>
        <v/>
      </c>
      <c r="Z1728" s="27" t="str">
        <f aca="false">IFERROR(P1728/O1728,"")</f>
        <v/>
      </c>
      <c r="AA1728" s="27" t="str">
        <f aca="false">IFERROR(Q1728/P1728,"")</f>
        <v/>
      </c>
      <c r="AB1728" s="25" t="str">
        <f aca="false">IFERROR(T1728/P1728,"")</f>
        <v/>
      </c>
      <c r="AC1728" s="25" t="str">
        <f aca="false">IFERROR(T1728/Q1728,"")</f>
        <v/>
      </c>
      <c r="AD1728" s="25" t="str">
        <f aca="false">IFERROR(R1728/Q1728,"")</f>
        <v/>
      </c>
      <c r="AE1728" s="28" t="str">
        <f aca="false">IFERROR(R1728/T1728,"")</f>
        <v/>
      </c>
      <c r="AF1728" s="29" t="str">
        <f aca="false">IF(A1728="","",IF(OR(O1728&gt;K1728,P1728&gt;O1728,Q1728&gt;P1728,K1728&gt;J1728),"CHECK","OK"))</f>
        <v/>
      </c>
    </row>
    <row r="1729" customFormat="false" ht="15" hidden="false" customHeight="false" outlineLevel="0" collapsed="false">
      <c r="A1729" s="21"/>
      <c r="B1729" s="4"/>
      <c r="C1729" s="4"/>
      <c r="D1729" s="4"/>
      <c r="E1729" s="16"/>
      <c r="F1729" s="16"/>
      <c r="G1729" s="14"/>
      <c r="H1729" s="14"/>
      <c r="I1729" s="14"/>
      <c r="J1729" s="14"/>
      <c r="K1729" s="14"/>
      <c r="L1729" s="14"/>
      <c r="M1729" s="14"/>
      <c r="N1729" s="14"/>
      <c r="O1729" s="14"/>
      <c r="P1729" s="14"/>
      <c r="Q1729" s="14"/>
      <c r="R1729" s="16"/>
      <c r="S1729" s="24"/>
      <c r="T1729" s="25" t="str">
        <f aca="false">IF(A1729="","",E1729+F1729)</f>
        <v/>
      </c>
      <c r="U1729" s="26" t="str">
        <f aca="false">IFERROR(H1729/G1729,"")</f>
        <v/>
      </c>
      <c r="V1729" s="27" t="str">
        <f aca="false">IFERROR(J1729/I1729,"")</f>
        <v/>
      </c>
      <c r="W1729" s="27" t="str">
        <f aca="false">IFERROR(K1729/J1729,"")</f>
        <v/>
      </c>
      <c r="X1729" s="25" t="str">
        <f aca="false">IFERROR(T1729/K1729,"")</f>
        <v/>
      </c>
      <c r="Y1729" s="27" t="str">
        <f aca="false">IFERROR(O1729/K1729,"")</f>
        <v/>
      </c>
      <c r="Z1729" s="27" t="str">
        <f aca="false">IFERROR(P1729/O1729,"")</f>
        <v/>
      </c>
      <c r="AA1729" s="27" t="str">
        <f aca="false">IFERROR(Q1729/P1729,"")</f>
        <v/>
      </c>
      <c r="AB1729" s="25" t="str">
        <f aca="false">IFERROR(T1729/P1729,"")</f>
        <v/>
      </c>
      <c r="AC1729" s="25" t="str">
        <f aca="false">IFERROR(T1729/Q1729,"")</f>
        <v/>
      </c>
      <c r="AD1729" s="25" t="str">
        <f aca="false">IFERROR(R1729/Q1729,"")</f>
        <v/>
      </c>
      <c r="AE1729" s="28" t="str">
        <f aca="false">IFERROR(R1729/T1729,"")</f>
        <v/>
      </c>
      <c r="AF1729" s="29" t="str">
        <f aca="false">IF(A1729="","",IF(OR(O1729&gt;K1729,P1729&gt;O1729,Q1729&gt;P1729,K1729&gt;J1729),"CHECK","OK"))</f>
        <v/>
      </c>
    </row>
    <row r="1730" customFormat="false" ht="15" hidden="false" customHeight="false" outlineLevel="0" collapsed="false">
      <c r="A1730" s="21"/>
      <c r="B1730" s="4"/>
      <c r="C1730" s="4"/>
      <c r="D1730" s="4"/>
      <c r="E1730" s="16"/>
      <c r="F1730" s="16"/>
      <c r="G1730" s="14"/>
      <c r="H1730" s="14"/>
      <c r="I1730" s="14"/>
      <c r="J1730" s="14"/>
      <c r="K1730" s="14"/>
      <c r="L1730" s="14"/>
      <c r="M1730" s="14"/>
      <c r="N1730" s="14"/>
      <c r="O1730" s="14"/>
      <c r="P1730" s="14"/>
      <c r="Q1730" s="14"/>
      <c r="R1730" s="16"/>
      <c r="S1730" s="24"/>
      <c r="T1730" s="25" t="str">
        <f aca="false">IF(A1730="","",E1730+F1730)</f>
        <v/>
      </c>
      <c r="U1730" s="26" t="str">
        <f aca="false">IFERROR(H1730/G1730,"")</f>
        <v/>
      </c>
      <c r="V1730" s="27" t="str">
        <f aca="false">IFERROR(J1730/I1730,"")</f>
        <v/>
      </c>
      <c r="W1730" s="27" t="str">
        <f aca="false">IFERROR(K1730/J1730,"")</f>
        <v/>
      </c>
      <c r="X1730" s="25" t="str">
        <f aca="false">IFERROR(T1730/K1730,"")</f>
        <v/>
      </c>
      <c r="Y1730" s="27" t="str">
        <f aca="false">IFERROR(O1730/K1730,"")</f>
        <v/>
      </c>
      <c r="Z1730" s="27" t="str">
        <f aca="false">IFERROR(P1730/O1730,"")</f>
        <v/>
      </c>
      <c r="AA1730" s="27" t="str">
        <f aca="false">IFERROR(Q1730/P1730,"")</f>
        <v/>
      </c>
      <c r="AB1730" s="25" t="str">
        <f aca="false">IFERROR(T1730/P1730,"")</f>
        <v/>
      </c>
      <c r="AC1730" s="25" t="str">
        <f aca="false">IFERROR(T1730/Q1730,"")</f>
        <v/>
      </c>
      <c r="AD1730" s="25" t="str">
        <f aca="false">IFERROR(R1730/Q1730,"")</f>
        <v/>
      </c>
      <c r="AE1730" s="28" t="str">
        <f aca="false">IFERROR(R1730/T1730,"")</f>
        <v/>
      </c>
      <c r="AF1730" s="29" t="str">
        <f aca="false">IF(A1730="","",IF(OR(O1730&gt;K1730,P1730&gt;O1730,Q1730&gt;P1730,K1730&gt;J1730),"CHECK","OK"))</f>
        <v/>
      </c>
    </row>
    <row r="1731" customFormat="false" ht="15" hidden="false" customHeight="false" outlineLevel="0" collapsed="false">
      <c r="A1731" s="21"/>
      <c r="B1731" s="4"/>
      <c r="C1731" s="4"/>
      <c r="D1731" s="4"/>
      <c r="E1731" s="16"/>
      <c r="F1731" s="16"/>
      <c r="G1731" s="14"/>
      <c r="H1731" s="14"/>
      <c r="I1731" s="14"/>
      <c r="J1731" s="14"/>
      <c r="K1731" s="14"/>
      <c r="L1731" s="14"/>
      <c r="M1731" s="14"/>
      <c r="N1731" s="14"/>
      <c r="O1731" s="14"/>
      <c r="P1731" s="14"/>
      <c r="Q1731" s="14"/>
      <c r="R1731" s="16"/>
      <c r="S1731" s="24"/>
      <c r="T1731" s="25" t="str">
        <f aca="false">IF(A1731="","",E1731+F1731)</f>
        <v/>
      </c>
      <c r="U1731" s="26" t="str">
        <f aca="false">IFERROR(H1731/G1731,"")</f>
        <v/>
      </c>
      <c r="V1731" s="27" t="str">
        <f aca="false">IFERROR(J1731/I1731,"")</f>
        <v/>
      </c>
      <c r="W1731" s="27" t="str">
        <f aca="false">IFERROR(K1731/J1731,"")</f>
        <v/>
      </c>
      <c r="X1731" s="25" t="str">
        <f aca="false">IFERROR(T1731/K1731,"")</f>
        <v/>
      </c>
      <c r="Y1731" s="27" t="str">
        <f aca="false">IFERROR(O1731/K1731,"")</f>
        <v/>
      </c>
      <c r="Z1731" s="27" t="str">
        <f aca="false">IFERROR(P1731/O1731,"")</f>
        <v/>
      </c>
      <c r="AA1731" s="27" t="str">
        <f aca="false">IFERROR(Q1731/P1731,"")</f>
        <v/>
      </c>
      <c r="AB1731" s="25" t="str">
        <f aca="false">IFERROR(T1731/P1731,"")</f>
        <v/>
      </c>
      <c r="AC1731" s="25" t="str">
        <f aca="false">IFERROR(T1731/Q1731,"")</f>
        <v/>
      </c>
      <c r="AD1731" s="25" t="str">
        <f aca="false">IFERROR(R1731/Q1731,"")</f>
        <v/>
      </c>
      <c r="AE1731" s="28" t="str">
        <f aca="false">IFERROR(R1731/T1731,"")</f>
        <v/>
      </c>
      <c r="AF1731" s="29" t="str">
        <f aca="false">IF(A1731="","",IF(OR(O1731&gt;K1731,P1731&gt;O1731,Q1731&gt;P1731,K1731&gt;J1731),"CHECK","OK"))</f>
        <v/>
      </c>
    </row>
    <row r="1732" customFormat="false" ht="15" hidden="false" customHeight="false" outlineLevel="0" collapsed="false">
      <c r="A1732" s="21"/>
      <c r="B1732" s="4"/>
      <c r="C1732" s="4"/>
      <c r="D1732" s="4"/>
      <c r="E1732" s="16"/>
      <c r="F1732" s="16"/>
      <c r="G1732" s="14"/>
      <c r="H1732" s="14"/>
      <c r="I1732" s="14"/>
      <c r="J1732" s="14"/>
      <c r="K1732" s="14"/>
      <c r="L1732" s="14"/>
      <c r="M1732" s="14"/>
      <c r="N1732" s="14"/>
      <c r="O1732" s="14"/>
      <c r="P1732" s="14"/>
      <c r="Q1732" s="14"/>
      <c r="R1732" s="16"/>
      <c r="S1732" s="24"/>
      <c r="T1732" s="25" t="str">
        <f aca="false">IF(A1732="","",E1732+F1732)</f>
        <v/>
      </c>
      <c r="U1732" s="26" t="str">
        <f aca="false">IFERROR(H1732/G1732,"")</f>
        <v/>
      </c>
      <c r="V1732" s="27" t="str">
        <f aca="false">IFERROR(J1732/I1732,"")</f>
        <v/>
      </c>
      <c r="W1732" s="27" t="str">
        <f aca="false">IFERROR(K1732/J1732,"")</f>
        <v/>
      </c>
      <c r="X1732" s="25" t="str">
        <f aca="false">IFERROR(T1732/K1732,"")</f>
        <v/>
      </c>
      <c r="Y1732" s="27" t="str">
        <f aca="false">IFERROR(O1732/K1732,"")</f>
        <v/>
      </c>
      <c r="Z1732" s="27" t="str">
        <f aca="false">IFERROR(P1732/O1732,"")</f>
        <v/>
      </c>
      <c r="AA1732" s="27" t="str">
        <f aca="false">IFERROR(Q1732/P1732,"")</f>
        <v/>
      </c>
      <c r="AB1732" s="25" t="str">
        <f aca="false">IFERROR(T1732/P1732,"")</f>
        <v/>
      </c>
      <c r="AC1732" s="25" t="str">
        <f aca="false">IFERROR(T1732/Q1732,"")</f>
        <v/>
      </c>
      <c r="AD1732" s="25" t="str">
        <f aca="false">IFERROR(R1732/Q1732,"")</f>
        <v/>
      </c>
      <c r="AE1732" s="28" t="str">
        <f aca="false">IFERROR(R1732/T1732,"")</f>
        <v/>
      </c>
      <c r="AF1732" s="29" t="str">
        <f aca="false">IF(A1732="","",IF(OR(O1732&gt;K1732,P1732&gt;O1732,Q1732&gt;P1732,K1732&gt;J1732),"CHECK","OK"))</f>
        <v/>
      </c>
    </row>
    <row r="1733" customFormat="false" ht="15" hidden="false" customHeight="false" outlineLevel="0" collapsed="false">
      <c r="A1733" s="21"/>
      <c r="B1733" s="4"/>
      <c r="C1733" s="4"/>
      <c r="D1733" s="4"/>
      <c r="E1733" s="16"/>
      <c r="F1733" s="16"/>
      <c r="G1733" s="14"/>
      <c r="H1733" s="14"/>
      <c r="I1733" s="14"/>
      <c r="J1733" s="14"/>
      <c r="K1733" s="14"/>
      <c r="L1733" s="14"/>
      <c r="M1733" s="14"/>
      <c r="N1733" s="14"/>
      <c r="O1733" s="14"/>
      <c r="P1733" s="14"/>
      <c r="Q1733" s="14"/>
      <c r="R1733" s="16"/>
      <c r="S1733" s="24"/>
      <c r="T1733" s="25" t="str">
        <f aca="false">IF(A1733="","",E1733+F1733)</f>
        <v/>
      </c>
      <c r="U1733" s="26" t="str">
        <f aca="false">IFERROR(H1733/G1733,"")</f>
        <v/>
      </c>
      <c r="V1733" s="27" t="str">
        <f aca="false">IFERROR(J1733/I1733,"")</f>
        <v/>
      </c>
      <c r="W1733" s="27" t="str">
        <f aca="false">IFERROR(K1733/J1733,"")</f>
        <v/>
      </c>
      <c r="X1733" s="25" t="str">
        <f aca="false">IFERROR(T1733/K1733,"")</f>
        <v/>
      </c>
      <c r="Y1733" s="27" t="str">
        <f aca="false">IFERROR(O1733/K1733,"")</f>
        <v/>
      </c>
      <c r="Z1733" s="27" t="str">
        <f aca="false">IFERROR(P1733/O1733,"")</f>
        <v/>
      </c>
      <c r="AA1733" s="27" t="str">
        <f aca="false">IFERROR(Q1733/P1733,"")</f>
        <v/>
      </c>
      <c r="AB1733" s="25" t="str">
        <f aca="false">IFERROR(T1733/P1733,"")</f>
        <v/>
      </c>
      <c r="AC1733" s="25" t="str">
        <f aca="false">IFERROR(T1733/Q1733,"")</f>
        <v/>
      </c>
      <c r="AD1733" s="25" t="str">
        <f aca="false">IFERROR(R1733/Q1733,"")</f>
        <v/>
      </c>
      <c r="AE1733" s="28" t="str">
        <f aca="false">IFERROR(R1733/T1733,"")</f>
        <v/>
      </c>
      <c r="AF1733" s="29" t="str">
        <f aca="false">IF(A1733="","",IF(OR(O1733&gt;K1733,P1733&gt;O1733,Q1733&gt;P1733,K1733&gt;J1733),"CHECK","OK"))</f>
        <v/>
      </c>
    </row>
    <row r="1734" customFormat="false" ht="15" hidden="false" customHeight="false" outlineLevel="0" collapsed="false">
      <c r="A1734" s="21"/>
      <c r="B1734" s="4"/>
      <c r="C1734" s="4"/>
      <c r="D1734" s="4"/>
      <c r="E1734" s="16"/>
      <c r="F1734" s="16"/>
      <c r="G1734" s="14"/>
      <c r="H1734" s="14"/>
      <c r="I1734" s="14"/>
      <c r="J1734" s="14"/>
      <c r="K1734" s="14"/>
      <c r="L1734" s="14"/>
      <c r="M1734" s="14"/>
      <c r="N1734" s="14"/>
      <c r="O1734" s="14"/>
      <c r="P1734" s="14"/>
      <c r="Q1734" s="14"/>
      <c r="R1734" s="16"/>
      <c r="S1734" s="24"/>
      <c r="T1734" s="25" t="str">
        <f aca="false">IF(A1734="","",E1734+F1734)</f>
        <v/>
      </c>
      <c r="U1734" s="26" t="str">
        <f aca="false">IFERROR(H1734/G1734,"")</f>
        <v/>
      </c>
      <c r="V1734" s="27" t="str">
        <f aca="false">IFERROR(J1734/I1734,"")</f>
        <v/>
      </c>
      <c r="W1734" s="27" t="str">
        <f aca="false">IFERROR(K1734/J1734,"")</f>
        <v/>
      </c>
      <c r="X1734" s="25" t="str">
        <f aca="false">IFERROR(T1734/K1734,"")</f>
        <v/>
      </c>
      <c r="Y1734" s="27" t="str">
        <f aca="false">IFERROR(O1734/K1734,"")</f>
        <v/>
      </c>
      <c r="Z1734" s="27" t="str">
        <f aca="false">IFERROR(P1734/O1734,"")</f>
        <v/>
      </c>
      <c r="AA1734" s="27" t="str">
        <f aca="false">IFERROR(Q1734/P1734,"")</f>
        <v/>
      </c>
      <c r="AB1734" s="25" t="str">
        <f aca="false">IFERROR(T1734/P1734,"")</f>
        <v/>
      </c>
      <c r="AC1734" s="25" t="str">
        <f aca="false">IFERROR(T1734/Q1734,"")</f>
        <v/>
      </c>
      <c r="AD1734" s="25" t="str">
        <f aca="false">IFERROR(R1734/Q1734,"")</f>
        <v/>
      </c>
      <c r="AE1734" s="28" t="str">
        <f aca="false">IFERROR(R1734/T1734,"")</f>
        <v/>
      </c>
      <c r="AF1734" s="29" t="str">
        <f aca="false">IF(A1734="","",IF(OR(O1734&gt;K1734,P1734&gt;O1734,Q1734&gt;P1734,K1734&gt;J1734),"CHECK","OK"))</f>
        <v/>
      </c>
    </row>
    <row r="1735" customFormat="false" ht="15" hidden="false" customHeight="false" outlineLevel="0" collapsed="false">
      <c r="A1735" s="21"/>
      <c r="B1735" s="4"/>
      <c r="C1735" s="4"/>
      <c r="D1735" s="4"/>
      <c r="E1735" s="16"/>
      <c r="F1735" s="16"/>
      <c r="G1735" s="14"/>
      <c r="H1735" s="14"/>
      <c r="I1735" s="14"/>
      <c r="J1735" s="14"/>
      <c r="K1735" s="14"/>
      <c r="L1735" s="14"/>
      <c r="M1735" s="14"/>
      <c r="N1735" s="14"/>
      <c r="O1735" s="14"/>
      <c r="P1735" s="14"/>
      <c r="Q1735" s="14"/>
      <c r="R1735" s="16"/>
      <c r="S1735" s="24"/>
      <c r="T1735" s="25" t="str">
        <f aca="false">IF(A1735="","",E1735+F1735)</f>
        <v/>
      </c>
      <c r="U1735" s="26" t="str">
        <f aca="false">IFERROR(H1735/G1735,"")</f>
        <v/>
      </c>
      <c r="V1735" s="27" t="str">
        <f aca="false">IFERROR(J1735/I1735,"")</f>
        <v/>
      </c>
      <c r="W1735" s="27" t="str">
        <f aca="false">IFERROR(K1735/J1735,"")</f>
        <v/>
      </c>
      <c r="X1735" s="25" t="str">
        <f aca="false">IFERROR(T1735/K1735,"")</f>
        <v/>
      </c>
      <c r="Y1735" s="27" t="str">
        <f aca="false">IFERROR(O1735/K1735,"")</f>
        <v/>
      </c>
      <c r="Z1735" s="27" t="str">
        <f aca="false">IFERROR(P1735/O1735,"")</f>
        <v/>
      </c>
      <c r="AA1735" s="27" t="str">
        <f aca="false">IFERROR(Q1735/P1735,"")</f>
        <v/>
      </c>
      <c r="AB1735" s="25" t="str">
        <f aca="false">IFERROR(T1735/P1735,"")</f>
        <v/>
      </c>
      <c r="AC1735" s="25" t="str">
        <f aca="false">IFERROR(T1735/Q1735,"")</f>
        <v/>
      </c>
      <c r="AD1735" s="25" t="str">
        <f aca="false">IFERROR(R1735/Q1735,"")</f>
        <v/>
      </c>
      <c r="AE1735" s="28" t="str">
        <f aca="false">IFERROR(R1735/T1735,"")</f>
        <v/>
      </c>
      <c r="AF1735" s="29" t="str">
        <f aca="false">IF(A1735="","",IF(OR(O1735&gt;K1735,P1735&gt;O1735,Q1735&gt;P1735,K1735&gt;J1735),"CHECK","OK"))</f>
        <v/>
      </c>
    </row>
    <row r="1736" customFormat="false" ht="15" hidden="false" customHeight="false" outlineLevel="0" collapsed="false">
      <c r="A1736" s="21"/>
      <c r="B1736" s="4"/>
      <c r="C1736" s="4"/>
      <c r="D1736" s="4"/>
      <c r="E1736" s="16"/>
      <c r="F1736" s="16"/>
      <c r="G1736" s="14"/>
      <c r="H1736" s="14"/>
      <c r="I1736" s="14"/>
      <c r="J1736" s="14"/>
      <c r="K1736" s="14"/>
      <c r="L1736" s="14"/>
      <c r="M1736" s="14"/>
      <c r="N1736" s="14"/>
      <c r="O1736" s="14"/>
      <c r="P1736" s="14"/>
      <c r="Q1736" s="14"/>
      <c r="R1736" s="16"/>
      <c r="S1736" s="24"/>
      <c r="T1736" s="25" t="str">
        <f aca="false">IF(A1736="","",E1736+F1736)</f>
        <v/>
      </c>
      <c r="U1736" s="26" t="str">
        <f aca="false">IFERROR(H1736/G1736,"")</f>
        <v/>
      </c>
      <c r="V1736" s="27" t="str">
        <f aca="false">IFERROR(J1736/I1736,"")</f>
        <v/>
      </c>
      <c r="W1736" s="27" t="str">
        <f aca="false">IFERROR(K1736/J1736,"")</f>
        <v/>
      </c>
      <c r="X1736" s="25" t="str">
        <f aca="false">IFERROR(T1736/K1736,"")</f>
        <v/>
      </c>
      <c r="Y1736" s="27" t="str">
        <f aca="false">IFERROR(O1736/K1736,"")</f>
        <v/>
      </c>
      <c r="Z1736" s="27" t="str">
        <f aca="false">IFERROR(P1736/O1736,"")</f>
        <v/>
      </c>
      <c r="AA1736" s="27" t="str">
        <f aca="false">IFERROR(Q1736/P1736,"")</f>
        <v/>
      </c>
      <c r="AB1736" s="25" t="str">
        <f aca="false">IFERROR(T1736/P1736,"")</f>
        <v/>
      </c>
      <c r="AC1736" s="25" t="str">
        <f aca="false">IFERROR(T1736/Q1736,"")</f>
        <v/>
      </c>
      <c r="AD1736" s="25" t="str">
        <f aca="false">IFERROR(R1736/Q1736,"")</f>
        <v/>
      </c>
      <c r="AE1736" s="28" t="str">
        <f aca="false">IFERROR(R1736/T1736,"")</f>
        <v/>
      </c>
      <c r="AF1736" s="29" t="str">
        <f aca="false">IF(A1736="","",IF(OR(O1736&gt;K1736,P1736&gt;O1736,Q1736&gt;P1736,K1736&gt;J1736),"CHECK","OK"))</f>
        <v/>
      </c>
    </row>
    <row r="1737" customFormat="false" ht="15" hidden="false" customHeight="false" outlineLevel="0" collapsed="false">
      <c r="A1737" s="21"/>
      <c r="B1737" s="4"/>
      <c r="C1737" s="4"/>
      <c r="D1737" s="4"/>
      <c r="E1737" s="16"/>
      <c r="F1737" s="16"/>
      <c r="G1737" s="14"/>
      <c r="H1737" s="14"/>
      <c r="I1737" s="14"/>
      <c r="J1737" s="14"/>
      <c r="K1737" s="14"/>
      <c r="L1737" s="14"/>
      <c r="M1737" s="14"/>
      <c r="N1737" s="14"/>
      <c r="O1737" s="14"/>
      <c r="P1737" s="14"/>
      <c r="Q1737" s="14"/>
      <c r="R1737" s="16"/>
      <c r="S1737" s="24"/>
      <c r="T1737" s="25" t="str">
        <f aca="false">IF(A1737="","",E1737+F1737)</f>
        <v/>
      </c>
      <c r="U1737" s="26" t="str">
        <f aca="false">IFERROR(H1737/G1737,"")</f>
        <v/>
      </c>
      <c r="V1737" s="27" t="str">
        <f aca="false">IFERROR(J1737/I1737,"")</f>
        <v/>
      </c>
      <c r="W1737" s="27" t="str">
        <f aca="false">IFERROR(K1737/J1737,"")</f>
        <v/>
      </c>
      <c r="X1737" s="25" t="str">
        <f aca="false">IFERROR(T1737/K1737,"")</f>
        <v/>
      </c>
      <c r="Y1737" s="27" t="str">
        <f aca="false">IFERROR(O1737/K1737,"")</f>
        <v/>
      </c>
      <c r="Z1737" s="27" t="str">
        <f aca="false">IFERROR(P1737/O1737,"")</f>
        <v/>
      </c>
      <c r="AA1737" s="27" t="str">
        <f aca="false">IFERROR(Q1737/P1737,"")</f>
        <v/>
      </c>
      <c r="AB1737" s="25" t="str">
        <f aca="false">IFERROR(T1737/P1737,"")</f>
        <v/>
      </c>
      <c r="AC1737" s="25" t="str">
        <f aca="false">IFERROR(T1737/Q1737,"")</f>
        <v/>
      </c>
      <c r="AD1737" s="25" t="str">
        <f aca="false">IFERROR(R1737/Q1737,"")</f>
        <v/>
      </c>
      <c r="AE1737" s="28" t="str">
        <f aca="false">IFERROR(R1737/T1737,"")</f>
        <v/>
      </c>
      <c r="AF1737" s="29" t="str">
        <f aca="false">IF(A1737="","",IF(OR(O1737&gt;K1737,P1737&gt;O1737,Q1737&gt;P1737,K1737&gt;J1737),"CHECK","OK"))</f>
        <v/>
      </c>
    </row>
    <row r="1738" customFormat="false" ht="15" hidden="false" customHeight="false" outlineLevel="0" collapsed="false">
      <c r="A1738" s="21"/>
      <c r="B1738" s="4"/>
      <c r="C1738" s="4"/>
      <c r="D1738" s="4"/>
      <c r="E1738" s="16"/>
      <c r="F1738" s="16"/>
      <c r="G1738" s="14"/>
      <c r="H1738" s="14"/>
      <c r="I1738" s="14"/>
      <c r="J1738" s="14"/>
      <c r="K1738" s="14"/>
      <c r="L1738" s="14"/>
      <c r="M1738" s="14"/>
      <c r="N1738" s="14"/>
      <c r="O1738" s="14"/>
      <c r="P1738" s="14"/>
      <c r="Q1738" s="14"/>
      <c r="R1738" s="16"/>
      <c r="S1738" s="24"/>
      <c r="T1738" s="25" t="str">
        <f aca="false">IF(A1738="","",E1738+F1738)</f>
        <v/>
      </c>
      <c r="U1738" s="26" t="str">
        <f aca="false">IFERROR(H1738/G1738,"")</f>
        <v/>
      </c>
      <c r="V1738" s="27" t="str">
        <f aca="false">IFERROR(J1738/I1738,"")</f>
        <v/>
      </c>
      <c r="W1738" s="27" t="str">
        <f aca="false">IFERROR(K1738/J1738,"")</f>
        <v/>
      </c>
      <c r="X1738" s="25" t="str">
        <f aca="false">IFERROR(T1738/K1738,"")</f>
        <v/>
      </c>
      <c r="Y1738" s="27" t="str">
        <f aca="false">IFERROR(O1738/K1738,"")</f>
        <v/>
      </c>
      <c r="Z1738" s="27" t="str">
        <f aca="false">IFERROR(P1738/O1738,"")</f>
        <v/>
      </c>
      <c r="AA1738" s="27" t="str">
        <f aca="false">IFERROR(Q1738/P1738,"")</f>
        <v/>
      </c>
      <c r="AB1738" s="25" t="str">
        <f aca="false">IFERROR(T1738/P1738,"")</f>
        <v/>
      </c>
      <c r="AC1738" s="25" t="str">
        <f aca="false">IFERROR(T1738/Q1738,"")</f>
        <v/>
      </c>
      <c r="AD1738" s="25" t="str">
        <f aca="false">IFERROR(R1738/Q1738,"")</f>
        <v/>
      </c>
      <c r="AE1738" s="28" t="str">
        <f aca="false">IFERROR(R1738/T1738,"")</f>
        <v/>
      </c>
      <c r="AF1738" s="29" t="str">
        <f aca="false">IF(A1738="","",IF(OR(O1738&gt;K1738,P1738&gt;O1738,Q1738&gt;P1738,K1738&gt;J1738),"CHECK","OK"))</f>
        <v/>
      </c>
    </row>
    <row r="1739" customFormat="false" ht="15" hidden="false" customHeight="false" outlineLevel="0" collapsed="false">
      <c r="A1739" s="21"/>
      <c r="B1739" s="4"/>
      <c r="C1739" s="4"/>
      <c r="D1739" s="4"/>
      <c r="E1739" s="16"/>
      <c r="F1739" s="16"/>
      <c r="G1739" s="14"/>
      <c r="H1739" s="14"/>
      <c r="I1739" s="14"/>
      <c r="J1739" s="14"/>
      <c r="K1739" s="14"/>
      <c r="L1739" s="14"/>
      <c r="M1739" s="14"/>
      <c r="N1739" s="14"/>
      <c r="O1739" s="14"/>
      <c r="P1739" s="14"/>
      <c r="Q1739" s="14"/>
      <c r="R1739" s="16"/>
      <c r="S1739" s="24"/>
      <c r="T1739" s="25" t="str">
        <f aca="false">IF(A1739="","",E1739+F1739)</f>
        <v/>
      </c>
      <c r="U1739" s="26" t="str">
        <f aca="false">IFERROR(H1739/G1739,"")</f>
        <v/>
      </c>
      <c r="V1739" s="27" t="str">
        <f aca="false">IFERROR(J1739/I1739,"")</f>
        <v/>
      </c>
      <c r="W1739" s="27" t="str">
        <f aca="false">IFERROR(K1739/J1739,"")</f>
        <v/>
      </c>
      <c r="X1739" s="25" t="str">
        <f aca="false">IFERROR(T1739/K1739,"")</f>
        <v/>
      </c>
      <c r="Y1739" s="27" t="str">
        <f aca="false">IFERROR(O1739/K1739,"")</f>
        <v/>
      </c>
      <c r="Z1739" s="27" t="str">
        <f aca="false">IFERROR(P1739/O1739,"")</f>
        <v/>
      </c>
      <c r="AA1739" s="27" t="str">
        <f aca="false">IFERROR(Q1739/P1739,"")</f>
        <v/>
      </c>
      <c r="AB1739" s="25" t="str">
        <f aca="false">IFERROR(T1739/P1739,"")</f>
        <v/>
      </c>
      <c r="AC1739" s="25" t="str">
        <f aca="false">IFERROR(T1739/Q1739,"")</f>
        <v/>
      </c>
      <c r="AD1739" s="25" t="str">
        <f aca="false">IFERROR(R1739/Q1739,"")</f>
        <v/>
      </c>
      <c r="AE1739" s="28" t="str">
        <f aca="false">IFERROR(R1739/T1739,"")</f>
        <v/>
      </c>
      <c r="AF1739" s="29" t="str">
        <f aca="false">IF(A1739="","",IF(OR(O1739&gt;K1739,P1739&gt;O1739,Q1739&gt;P1739,K1739&gt;J1739),"CHECK","OK"))</f>
        <v/>
      </c>
    </row>
    <row r="1740" customFormat="false" ht="15" hidden="false" customHeight="false" outlineLevel="0" collapsed="false">
      <c r="A1740" s="21"/>
      <c r="B1740" s="4"/>
      <c r="C1740" s="4"/>
      <c r="D1740" s="4"/>
      <c r="E1740" s="16"/>
      <c r="F1740" s="16"/>
      <c r="G1740" s="14"/>
      <c r="H1740" s="14"/>
      <c r="I1740" s="14"/>
      <c r="J1740" s="14"/>
      <c r="K1740" s="14"/>
      <c r="L1740" s="14"/>
      <c r="M1740" s="14"/>
      <c r="N1740" s="14"/>
      <c r="O1740" s="14"/>
      <c r="P1740" s="14"/>
      <c r="Q1740" s="14"/>
      <c r="R1740" s="16"/>
      <c r="S1740" s="24"/>
      <c r="T1740" s="25" t="str">
        <f aca="false">IF(A1740="","",E1740+F1740)</f>
        <v/>
      </c>
      <c r="U1740" s="26" t="str">
        <f aca="false">IFERROR(H1740/G1740,"")</f>
        <v/>
      </c>
      <c r="V1740" s="27" t="str">
        <f aca="false">IFERROR(J1740/I1740,"")</f>
        <v/>
      </c>
      <c r="W1740" s="27" t="str">
        <f aca="false">IFERROR(K1740/J1740,"")</f>
        <v/>
      </c>
      <c r="X1740" s="25" t="str">
        <f aca="false">IFERROR(T1740/K1740,"")</f>
        <v/>
      </c>
      <c r="Y1740" s="27" t="str">
        <f aca="false">IFERROR(O1740/K1740,"")</f>
        <v/>
      </c>
      <c r="Z1740" s="27" t="str">
        <f aca="false">IFERROR(P1740/O1740,"")</f>
        <v/>
      </c>
      <c r="AA1740" s="27" t="str">
        <f aca="false">IFERROR(Q1740/P1740,"")</f>
        <v/>
      </c>
      <c r="AB1740" s="25" t="str">
        <f aca="false">IFERROR(T1740/P1740,"")</f>
        <v/>
      </c>
      <c r="AC1740" s="25" t="str">
        <f aca="false">IFERROR(T1740/Q1740,"")</f>
        <v/>
      </c>
      <c r="AD1740" s="25" t="str">
        <f aca="false">IFERROR(R1740/Q1740,"")</f>
        <v/>
      </c>
      <c r="AE1740" s="28" t="str">
        <f aca="false">IFERROR(R1740/T1740,"")</f>
        <v/>
      </c>
      <c r="AF1740" s="29" t="str">
        <f aca="false">IF(A1740="","",IF(OR(O1740&gt;K1740,P1740&gt;O1740,Q1740&gt;P1740,K1740&gt;J1740),"CHECK","OK"))</f>
        <v/>
      </c>
    </row>
    <row r="1741" customFormat="false" ht="15" hidden="false" customHeight="false" outlineLevel="0" collapsed="false">
      <c r="A1741" s="21"/>
      <c r="B1741" s="4"/>
      <c r="C1741" s="4"/>
      <c r="D1741" s="4"/>
      <c r="E1741" s="16"/>
      <c r="F1741" s="16"/>
      <c r="G1741" s="14"/>
      <c r="H1741" s="14"/>
      <c r="I1741" s="14"/>
      <c r="J1741" s="14"/>
      <c r="K1741" s="14"/>
      <c r="L1741" s="14"/>
      <c r="M1741" s="14"/>
      <c r="N1741" s="14"/>
      <c r="O1741" s="14"/>
      <c r="P1741" s="14"/>
      <c r="Q1741" s="14"/>
      <c r="R1741" s="16"/>
      <c r="S1741" s="24"/>
      <c r="T1741" s="25" t="str">
        <f aca="false">IF(A1741="","",E1741+F1741)</f>
        <v/>
      </c>
      <c r="U1741" s="26" t="str">
        <f aca="false">IFERROR(H1741/G1741,"")</f>
        <v/>
      </c>
      <c r="V1741" s="27" t="str">
        <f aca="false">IFERROR(J1741/I1741,"")</f>
        <v/>
      </c>
      <c r="W1741" s="27" t="str">
        <f aca="false">IFERROR(K1741/J1741,"")</f>
        <v/>
      </c>
      <c r="X1741" s="25" t="str">
        <f aca="false">IFERROR(T1741/K1741,"")</f>
        <v/>
      </c>
      <c r="Y1741" s="27" t="str">
        <f aca="false">IFERROR(O1741/K1741,"")</f>
        <v/>
      </c>
      <c r="Z1741" s="27" t="str">
        <f aca="false">IFERROR(P1741/O1741,"")</f>
        <v/>
      </c>
      <c r="AA1741" s="27" t="str">
        <f aca="false">IFERROR(Q1741/P1741,"")</f>
        <v/>
      </c>
      <c r="AB1741" s="25" t="str">
        <f aca="false">IFERROR(T1741/P1741,"")</f>
        <v/>
      </c>
      <c r="AC1741" s="25" t="str">
        <f aca="false">IFERROR(T1741/Q1741,"")</f>
        <v/>
      </c>
      <c r="AD1741" s="25" t="str">
        <f aca="false">IFERROR(R1741/Q1741,"")</f>
        <v/>
      </c>
      <c r="AE1741" s="28" t="str">
        <f aca="false">IFERROR(R1741/T1741,"")</f>
        <v/>
      </c>
      <c r="AF1741" s="29" t="str">
        <f aca="false">IF(A1741="","",IF(OR(O1741&gt;K1741,P1741&gt;O1741,Q1741&gt;P1741,K1741&gt;J1741),"CHECK","OK"))</f>
        <v/>
      </c>
    </row>
    <row r="1742" customFormat="false" ht="15" hidden="false" customHeight="false" outlineLevel="0" collapsed="false">
      <c r="A1742" s="21"/>
      <c r="B1742" s="4"/>
      <c r="C1742" s="4"/>
      <c r="D1742" s="4"/>
      <c r="E1742" s="16"/>
      <c r="F1742" s="16"/>
      <c r="G1742" s="14"/>
      <c r="H1742" s="14"/>
      <c r="I1742" s="14"/>
      <c r="J1742" s="14"/>
      <c r="K1742" s="14"/>
      <c r="L1742" s="14"/>
      <c r="M1742" s="14"/>
      <c r="N1742" s="14"/>
      <c r="O1742" s="14"/>
      <c r="P1742" s="14"/>
      <c r="Q1742" s="14"/>
      <c r="R1742" s="16"/>
      <c r="S1742" s="24"/>
      <c r="T1742" s="25" t="str">
        <f aca="false">IF(A1742="","",E1742+F1742)</f>
        <v/>
      </c>
      <c r="U1742" s="26" t="str">
        <f aca="false">IFERROR(H1742/G1742,"")</f>
        <v/>
      </c>
      <c r="V1742" s="27" t="str">
        <f aca="false">IFERROR(J1742/I1742,"")</f>
        <v/>
      </c>
      <c r="W1742" s="27" t="str">
        <f aca="false">IFERROR(K1742/J1742,"")</f>
        <v/>
      </c>
      <c r="X1742" s="25" t="str">
        <f aca="false">IFERROR(T1742/K1742,"")</f>
        <v/>
      </c>
      <c r="Y1742" s="27" t="str">
        <f aca="false">IFERROR(O1742/K1742,"")</f>
        <v/>
      </c>
      <c r="Z1742" s="27" t="str">
        <f aca="false">IFERROR(P1742/O1742,"")</f>
        <v/>
      </c>
      <c r="AA1742" s="27" t="str">
        <f aca="false">IFERROR(Q1742/P1742,"")</f>
        <v/>
      </c>
      <c r="AB1742" s="25" t="str">
        <f aca="false">IFERROR(T1742/P1742,"")</f>
        <v/>
      </c>
      <c r="AC1742" s="25" t="str">
        <f aca="false">IFERROR(T1742/Q1742,"")</f>
        <v/>
      </c>
      <c r="AD1742" s="25" t="str">
        <f aca="false">IFERROR(R1742/Q1742,"")</f>
        <v/>
      </c>
      <c r="AE1742" s="28" t="str">
        <f aca="false">IFERROR(R1742/T1742,"")</f>
        <v/>
      </c>
      <c r="AF1742" s="29" t="str">
        <f aca="false">IF(A1742="","",IF(OR(O1742&gt;K1742,P1742&gt;O1742,Q1742&gt;P1742,K1742&gt;J1742),"CHECK","OK"))</f>
        <v/>
      </c>
    </row>
    <row r="1743" customFormat="false" ht="15" hidden="false" customHeight="false" outlineLevel="0" collapsed="false">
      <c r="A1743" s="21"/>
      <c r="B1743" s="4"/>
      <c r="C1743" s="4"/>
      <c r="D1743" s="4"/>
      <c r="E1743" s="16"/>
      <c r="F1743" s="16"/>
      <c r="G1743" s="14"/>
      <c r="H1743" s="14"/>
      <c r="I1743" s="14"/>
      <c r="J1743" s="14"/>
      <c r="K1743" s="14"/>
      <c r="L1743" s="14"/>
      <c r="M1743" s="14"/>
      <c r="N1743" s="14"/>
      <c r="O1743" s="14"/>
      <c r="P1743" s="14"/>
      <c r="Q1743" s="14"/>
      <c r="R1743" s="16"/>
      <c r="S1743" s="24"/>
      <c r="T1743" s="25" t="str">
        <f aca="false">IF(A1743="","",E1743+F1743)</f>
        <v/>
      </c>
      <c r="U1743" s="26" t="str">
        <f aca="false">IFERROR(H1743/G1743,"")</f>
        <v/>
      </c>
      <c r="V1743" s="27" t="str">
        <f aca="false">IFERROR(J1743/I1743,"")</f>
        <v/>
      </c>
      <c r="W1743" s="27" t="str">
        <f aca="false">IFERROR(K1743/J1743,"")</f>
        <v/>
      </c>
      <c r="X1743" s="25" t="str">
        <f aca="false">IFERROR(T1743/K1743,"")</f>
        <v/>
      </c>
      <c r="Y1743" s="27" t="str">
        <f aca="false">IFERROR(O1743/K1743,"")</f>
        <v/>
      </c>
      <c r="Z1743" s="27" t="str">
        <f aca="false">IFERROR(P1743/O1743,"")</f>
        <v/>
      </c>
      <c r="AA1743" s="27" t="str">
        <f aca="false">IFERROR(Q1743/P1743,"")</f>
        <v/>
      </c>
      <c r="AB1743" s="25" t="str">
        <f aca="false">IFERROR(T1743/P1743,"")</f>
        <v/>
      </c>
      <c r="AC1743" s="25" t="str">
        <f aca="false">IFERROR(T1743/Q1743,"")</f>
        <v/>
      </c>
      <c r="AD1743" s="25" t="str">
        <f aca="false">IFERROR(R1743/Q1743,"")</f>
        <v/>
      </c>
      <c r="AE1743" s="28" t="str">
        <f aca="false">IFERROR(R1743/T1743,"")</f>
        <v/>
      </c>
      <c r="AF1743" s="29" t="str">
        <f aca="false">IF(A1743="","",IF(OR(O1743&gt;K1743,P1743&gt;O1743,Q1743&gt;P1743,K1743&gt;J1743),"CHECK","OK"))</f>
        <v/>
      </c>
    </row>
    <row r="1744" customFormat="false" ht="15" hidden="false" customHeight="false" outlineLevel="0" collapsed="false">
      <c r="A1744" s="21"/>
      <c r="B1744" s="4"/>
      <c r="C1744" s="4"/>
      <c r="D1744" s="4"/>
      <c r="E1744" s="16"/>
      <c r="F1744" s="16"/>
      <c r="G1744" s="14"/>
      <c r="H1744" s="14"/>
      <c r="I1744" s="14"/>
      <c r="J1744" s="14"/>
      <c r="K1744" s="14"/>
      <c r="L1744" s="14"/>
      <c r="M1744" s="14"/>
      <c r="N1744" s="14"/>
      <c r="O1744" s="14"/>
      <c r="P1744" s="14"/>
      <c r="Q1744" s="14"/>
      <c r="R1744" s="16"/>
      <c r="S1744" s="24"/>
      <c r="T1744" s="25" t="str">
        <f aca="false">IF(A1744="","",E1744+F1744)</f>
        <v/>
      </c>
      <c r="U1744" s="26" t="str">
        <f aca="false">IFERROR(H1744/G1744,"")</f>
        <v/>
      </c>
      <c r="V1744" s="27" t="str">
        <f aca="false">IFERROR(J1744/I1744,"")</f>
        <v/>
      </c>
      <c r="W1744" s="27" t="str">
        <f aca="false">IFERROR(K1744/J1744,"")</f>
        <v/>
      </c>
      <c r="X1744" s="25" t="str">
        <f aca="false">IFERROR(T1744/K1744,"")</f>
        <v/>
      </c>
      <c r="Y1744" s="27" t="str">
        <f aca="false">IFERROR(O1744/K1744,"")</f>
        <v/>
      </c>
      <c r="Z1744" s="27" t="str">
        <f aca="false">IFERROR(P1744/O1744,"")</f>
        <v/>
      </c>
      <c r="AA1744" s="27" t="str">
        <f aca="false">IFERROR(Q1744/P1744,"")</f>
        <v/>
      </c>
      <c r="AB1744" s="25" t="str">
        <f aca="false">IFERROR(T1744/P1744,"")</f>
        <v/>
      </c>
      <c r="AC1744" s="25" t="str">
        <f aca="false">IFERROR(T1744/Q1744,"")</f>
        <v/>
      </c>
      <c r="AD1744" s="25" t="str">
        <f aca="false">IFERROR(R1744/Q1744,"")</f>
        <v/>
      </c>
      <c r="AE1744" s="28" t="str">
        <f aca="false">IFERROR(R1744/T1744,"")</f>
        <v/>
      </c>
      <c r="AF1744" s="29" t="str">
        <f aca="false">IF(A1744="","",IF(OR(O1744&gt;K1744,P1744&gt;O1744,Q1744&gt;P1744,K1744&gt;J1744),"CHECK","OK"))</f>
        <v/>
      </c>
    </row>
    <row r="1745" customFormat="false" ht="15" hidden="false" customHeight="false" outlineLevel="0" collapsed="false">
      <c r="A1745" s="21"/>
      <c r="B1745" s="4"/>
      <c r="C1745" s="4"/>
      <c r="D1745" s="4"/>
      <c r="E1745" s="16"/>
      <c r="F1745" s="16"/>
      <c r="G1745" s="14"/>
      <c r="H1745" s="14"/>
      <c r="I1745" s="14"/>
      <c r="J1745" s="14"/>
      <c r="K1745" s="14"/>
      <c r="L1745" s="14"/>
      <c r="M1745" s="14"/>
      <c r="N1745" s="14"/>
      <c r="O1745" s="14"/>
      <c r="P1745" s="14"/>
      <c r="Q1745" s="14"/>
      <c r="R1745" s="16"/>
      <c r="S1745" s="24"/>
      <c r="T1745" s="25" t="str">
        <f aca="false">IF(A1745="","",E1745+F1745)</f>
        <v/>
      </c>
      <c r="U1745" s="26" t="str">
        <f aca="false">IFERROR(H1745/G1745,"")</f>
        <v/>
      </c>
      <c r="V1745" s="27" t="str">
        <f aca="false">IFERROR(J1745/I1745,"")</f>
        <v/>
      </c>
      <c r="W1745" s="27" t="str">
        <f aca="false">IFERROR(K1745/J1745,"")</f>
        <v/>
      </c>
      <c r="X1745" s="25" t="str">
        <f aca="false">IFERROR(T1745/K1745,"")</f>
        <v/>
      </c>
      <c r="Y1745" s="27" t="str">
        <f aca="false">IFERROR(O1745/K1745,"")</f>
        <v/>
      </c>
      <c r="Z1745" s="27" t="str">
        <f aca="false">IFERROR(P1745/O1745,"")</f>
        <v/>
      </c>
      <c r="AA1745" s="27" t="str">
        <f aca="false">IFERROR(Q1745/P1745,"")</f>
        <v/>
      </c>
      <c r="AB1745" s="25" t="str">
        <f aca="false">IFERROR(T1745/P1745,"")</f>
        <v/>
      </c>
      <c r="AC1745" s="25" t="str">
        <f aca="false">IFERROR(T1745/Q1745,"")</f>
        <v/>
      </c>
      <c r="AD1745" s="25" t="str">
        <f aca="false">IFERROR(R1745/Q1745,"")</f>
        <v/>
      </c>
      <c r="AE1745" s="28" t="str">
        <f aca="false">IFERROR(R1745/T1745,"")</f>
        <v/>
      </c>
      <c r="AF1745" s="29" t="str">
        <f aca="false">IF(A1745="","",IF(OR(O1745&gt;K1745,P1745&gt;O1745,Q1745&gt;P1745,K1745&gt;J1745),"CHECK","OK"))</f>
        <v/>
      </c>
    </row>
    <row r="1746" customFormat="false" ht="15" hidden="false" customHeight="false" outlineLevel="0" collapsed="false">
      <c r="A1746" s="21"/>
      <c r="B1746" s="4"/>
      <c r="C1746" s="4"/>
      <c r="D1746" s="4"/>
      <c r="E1746" s="16"/>
      <c r="F1746" s="16"/>
      <c r="G1746" s="14"/>
      <c r="H1746" s="14"/>
      <c r="I1746" s="14"/>
      <c r="J1746" s="14"/>
      <c r="K1746" s="14"/>
      <c r="L1746" s="14"/>
      <c r="M1746" s="14"/>
      <c r="N1746" s="14"/>
      <c r="O1746" s="14"/>
      <c r="P1746" s="14"/>
      <c r="Q1746" s="14"/>
      <c r="R1746" s="16"/>
      <c r="S1746" s="24"/>
      <c r="T1746" s="25" t="str">
        <f aca="false">IF(A1746="","",E1746+F1746)</f>
        <v/>
      </c>
      <c r="U1746" s="26" t="str">
        <f aca="false">IFERROR(H1746/G1746,"")</f>
        <v/>
      </c>
      <c r="V1746" s="27" t="str">
        <f aca="false">IFERROR(J1746/I1746,"")</f>
        <v/>
      </c>
      <c r="W1746" s="27" t="str">
        <f aca="false">IFERROR(K1746/J1746,"")</f>
        <v/>
      </c>
      <c r="X1746" s="25" t="str">
        <f aca="false">IFERROR(T1746/K1746,"")</f>
        <v/>
      </c>
      <c r="Y1746" s="27" t="str">
        <f aca="false">IFERROR(O1746/K1746,"")</f>
        <v/>
      </c>
      <c r="Z1746" s="27" t="str">
        <f aca="false">IFERROR(P1746/O1746,"")</f>
        <v/>
      </c>
      <c r="AA1746" s="27" t="str">
        <f aca="false">IFERROR(Q1746/P1746,"")</f>
        <v/>
      </c>
      <c r="AB1746" s="25" t="str">
        <f aca="false">IFERROR(T1746/P1746,"")</f>
        <v/>
      </c>
      <c r="AC1746" s="25" t="str">
        <f aca="false">IFERROR(T1746/Q1746,"")</f>
        <v/>
      </c>
      <c r="AD1746" s="25" t="str">
        <f aca="false">IFERROR(R1746/Q1746,"")</f>
        <v/>
      </c>
      <c r="AE1746" s="28" t="str">
        <f aca="false">IFERROR(R1746/T1746,"")</f>
        <v/>
      </c>
      <c r="AF1746" s="29" t="str">
        <f aca="false">IF(A1746="","",IF(OR(O1746&gt;K1746,P1746&gt;O1746,Q1746&gt;P1746,K1746&gt;J1746),"CHECK","OK"))</f>
        <v/>
      </c>
    </row>
    <row r="1747" customFormat="false" ht="15" hidden="false" customHeight="false" outlineLevel="0" collapsed="false">
      <c r="A1747" s="21"/>
      <c r="B1747" s="4"/>
      <c r="C1747" s="4"/>
      <c r="D1747" s="4"/>
      <c r="E1747" s="16"/>
      <c r="F1747" s="16"/>
      <c r="G1747" s="14"/>
      <c r="H1747" s="14"/>
      <c r="I1747" s="14"/>
      <c r="J1747" s="14"/>
      <c r="K1747" s="14"/>
      <c r="L1747" s="14"/>
      <c r="M1747" s="14"/>
      <c r="N1747" s="14"/>
      <c r="O1747" s="14"/>
      <c r="P1747" s="14"/>
      <c r="Q1747" s="14"/>
      <c r="R1747" s="16"/>
      <c r="S1747" s="24"/>
      <c r="T1747" s="25" t="str">
        <f aca="false">IF(A1747="","",E1747+F1747)</f>
        <v/>
      </c>
      <c r="U1747" s="26" t="str">
        <f aca="false">IFERROR(H1747/G1747,"")</f>
        <v/>
      </c>
      <c r="V1747" s="27" t="str">
        <f aca="false">IFERROR(J1747/I1747,"")</f>
        <v/>
      </c>
      <c r="W1747" s="27" t="str">
        <f aca="false">IFERROR(K1747/J1747,"")</f>
        <v/>
      </c>
      <c r="X1747" s="25" t="str">
        <f aca="false">IFERROR(T1747/K1747,"")</f>
        <v/>
      </c>
      <c r="Y1747" s="27" t="str">
        <f aca="false">IFERROR(O1747/K1747,"")</f>
        <v/>
      </c>
      <c r="Z1747" s="27" t="str">
        <f aca="false">IFERROR(P1747/O1747,"")</f>
        <v/>
      </c>
      <c r="AA1747" s="27" t="str">
        <f aca="false">IFERROR(Q1747/P1747,"")</f>
        <v/>
      </c>
      <c r="AB1747" s="25" t="str">
        <f aca="false">IFERROR(T1747/P1747,"")</f>
        <v/>
      </c>
      <c r="AC1747" s="25" t="str">
        <f aca="false">IFERROR(T1747/Q1747,"")</f>
        <v/>
      </c>
      <c r="AD1747" s="25" t="str">
        <f aca="false">IFERROR(R1747/Q1747,"")</f>
        <v/>
      </c>
      <c r="AE1747" s="28" t="str">
        <f aca="false">IFERROR(R1747/T1747,"")</f>
        <v/>
      </c>
      <c r="AF1747" s="29" t="str">
        <f aca="false">IF(A1747="","",IF(OR(O1747&gt;K1747,P1747&gt;O1747,Q1747&gt;P1747,K1747&gt;J1747),"CHECK","OK"))</f>
        <v/>
      </c>
    </row>
    <row r="1748" customFormat="false" ht="15" hidden="false" customHeight="false" outlineLevel="0" collapsed="false">
      <c r="A1748" s="21"/>
      <c r="B1748" s="4"/>
      <c r="C1748" s="4"/>
      <c r="D1748" s="4"/>
      <c r="E1748" s="16"/>
      <c r="F1748" s="16"/>
      <c r="G1748" s="14"/>
      <c r="H1748" s="14"/>
      <c r="I1748" s="14"/>
      <c r="J1748" s="14"/>
      <c r="K1748" s="14"/>
      <c r="L1748" s="14"/>
      <c r="M1748" s="14"/>
      <c r="N1748" s="14"/>
      <c r="O1748" s="14"/>
      <c r="P1748" s="14"/>
      <c r="Q1748" s="14"/>
      <c r="R1748" s="16"/>
      <c r="S1748" s="24"/>
      <c r="T1748" s="25" t="str">
        <f aca="false">IF(A1748="","",E1748+F1748)</f>
        <v/>
      </c>
      <c r="U1748" s="26" t="str">
        <f aca="false">IFERROR(H1748/G1748,"")</f>
        <v/>
      </c>
      <c r="V1748" s="27" t="str">
        <f aca="false">IFERROR(J1748/I1748,"")</f>
        <v/>
      </c>
      <c r="W1748" s="27" t="str">
        <f aca="false">IFERROR(K1748/J1748,"")</f>
        <v/>
      </c>
      <c r="X1748" s="25" t="str">
        <f aca="false">IFERROR(T1748/K1748,"")</f>
        <v/>
      </c>
      <c r="Y1748" s="27" t="str">
        <f aca="false">IFERROR(O1748/K1748,"")</f>
        <v/>
      </c>
      <c r="Z1748" s="27" t="str">
        <f aca="false">IFERROR(P1748/O1748,"")</f>
        <v/>
      </c>
      <c r="AA1748" s="27" t="str">
        <f aca="false">IFERROR(Q1748/P1748,"")</f>
        <v/>
      </c>
      <c r="AB1748" s="25" t="str">
        <f aca="false">IFERROR(T1748/P1748,"")</f>
        <v/>
      </c>
      <c r="AC1748" s="25" t="str">
        <f aca="false">IFERROR(T1748/Q1748,"")</f>
        <v/>
      </c>
      <c r="AD1748" s="25" t="str">
        <f aca="false">IFERROR(R1748/Q1748,"")</f>
        <v/>
      </c>
      <c r="AE1748" s="28" t="str">
        <f aca="false">IFERROR(R1748/T1748,"")</f>
        <v/>
      </c>
      <c r="AF1748" s="29" t="str">
        <f aca="false">IF(A1748="","",IF(OR(O1748&gt;K1748,P1748&gt;O1748,Q1748&gt;P1748,K1748&gt;J1748),"CHECK","OK"))</f>
        <v/>
      </c>
    </row>
    <row r="1749" customFormat="false" ht="15" hidden="false" customHeight="false" outlineLevel="0" collapsed="false">
      <c r="A1749" s="21"/>
      <c r="B1749" s="4"/>
      <c r="C1749" s="4"/>
      <c r="D1749" s="4"/>
      <c r="E1749" s="16"/>
      <c r="F1749" s="16"/>
      <c r="G1749" s="14"/>
      <c r="H1749" s="14"/>
      <c r="I1749" s="14"/>
      <c r="J1749" s="14"/>
      <c r="K1749" s="14"/>
      <c r="L1749" s="14"/>
      <c r="M1749" s="14"/>
      <c r="N1749" s="14"/>
      <c r="O1749" s="14"/>
      <c r="P1749" s="14"/>
      <c r="Q1749" s="14"/>
      <c r="R1749" s="16"/>
      <c r="S1749" s="24"/>
      <c r="T1749" s="25" t="str">
        <f aca="false">IF(A1749="","",E1749+F1749)</f>
        <v/>
      </c>
      <c r="U1749" s="26" t="str">
        <f aca="false">IFERROR(H1749/G1749,"")</f>
        <v/>
      </c>
      <c r="V1749" s="27" t="str">
        <f aca="false">IFERROR(J1749/I1749,"")</f>
        <v/>
      </c>
      <c r="W1749" s="27" t="str">
        <f aca="false">IFERROR(K1749/J1749,"")</f>
        <v/>
      </c>
      <c r="X1749" s="25" t="str">
        <f aca="false">IFERROR(T1749/K1749,"")</f>
        <v/>
      </c>
      <c r="Y1749" s="27" t="str">
        <f aca="false">IFERROR(O1749/K1749,"")</f>
        <v/>
      </c>
      <c r="Z1749" s="27" t="str">
        <f aca="false">IFERROR(P1749/O1749,"")</f>
        <v/>
      </c>
      <c r="AA1749" s="27" t="str">
        <f aca="false">IFERROR(Q1749/P1749,"")</f>
        <v/>
      </c>
      <c r="AB1749" s="25" t="str">
        <f aca="false">IFERROR(T1749/P1749,"")</f>
        <v/>
      </c>
      <c r="AC1749" s="25" t="str">
        <f aca="false">IFERROR(T1749/Q1749,"")</f>
        <v/>
      </c>
      <c r="AD1749" s="25" t="str">
        <f aca="false">IFERROR(R1749/Q1749,"")</f>
        <v/>
      </c>
      <c r="AE1749" s="28" t="str">
        <f aca="false">IFERROR(R1749/T1749,"")</f>
        <v/>
      </c>
      <c r="AF1749" s="29" t="str">
        <f aca="false">IF(A1749="","",IF(OR(O1749&gt;K1749,P1749&gt;O1749,Q1749&gt;P1749,K1749&gt;J1749),"CHECK","OK"))</f>
        <v/>
      </c>
    </row>
    <row r="1750" customFormat="false" ht="15" hidden="false" customHeight="false" outlineLevel="0" collapsed="false">
      <c r="A1750" s="21"/>
      <c r="B1750" s="4"/>
      <c r="C1750" s="4"/>
      <c r="D1750" s="4"/>
      <c r="E1750" s="16"/>
      <c r="F1750" s="16"/>
      <c r="G1750" s="14"/>
      <c r="H1750" s="14"/>
      <c r="I1750" s="14"/>
      <c r="J1750" s="14"/>
      <c r="K1750" s="14"/>
      <c r="L1750" s="14"/>
      <c r="M1750" s="14"/>
      <c r="N1750" s="14"/>
      <c r="O1750" s="14"/>
      <c r="P1750" s="14"/>
      <c r="Q1750" s="14"/>
      <c r="R1750" s="16"/>
      <c r="S1750" s="24"/>
      <c r="T1750" s="25" t="str">
        <f aca="false">IF(A1750="","",E1750+F1750)</f>
        <v/>
      </c>
      <c r="U1750" s="26" t="str">
        <f aca="false">IFERROR(H1750/G1750,"")</f>
        <v/>
      </c>
      <c r="V1750" s="27" t="str">
        <f aca="false">IFERROR(J1750/I1750,"")</f>
        <v/>
      </c>
      <c r="W1750" s="27" t="str">
        <f aca="false">IFERROR(K1750/J1750,"")</f>
        <v/>
      </c>
      <c r="X1750" s="25" t="str">
        <f aca="false">IFERROR(T1750/K1750,"")</f>
        <v/>
      </c>
      <c r="Y1750" s="27" t="str">
        <f aca="false">IFERROR(O1750/K1750,"")</f>
        <v/>
      </c>
      <c r="Z1750" s="27" t="str">
        <f aca="false">IFERROR(P1750/O1750,"")</f>
        <v/>
      </c>
      <c r="AA1750" s="27" t="str">
        <f aca="false">IFERROR(Q1750/P1750,"")</f>
        <v/>
      </c>
      <c r="AB1750" s="25" t="str">
        <f aca="false">IFERROR(T1750/P1750,"")</f>
        <v/>
      </c>
      <c r="AC1750" s="25" t="str">
        <f aca="false">IFERROR(T1750/Q1750,"")</f>
        <v/>
      </c>
      <c r="AD1750" s="25" t="str">
        <f aca="false">IFERROR(R1750/Q1750,"")</f>
        <v/>
      </c>
      <c r="AE1750" s="28" t="str">
        <f aca="false">IFERROR(R1750/T1750,"")</f>
        <v/>
      </c>
      <c r="AF1750" s="29" t="str">
        <f aca="false">IF(A1750="","",IF(OR(O1750&gt;K1750,P1750&gt;O1750,Q1750&gt;P1750,K1750&gt;J1750),"CHECK","OK"))</f>
        <v/>
      </c>
    </row>
    <row r="1751" customFormat="false" ht="15" hidden="false" customHeight="false" outlineLevel="0" collapsed="false">
      <c r="A1751" s="21"/>
      <c r="B1751" s="4"/>
      <c r="C1751" s="4"/>
      <c r="D1751" s="4"/>
      <c r="E1751" s="16"/>
      <c r="F1751" s="16"/>
      <c r="G1751" s="14"/>
      <c r="H1751" s="14"/>
      <c r="I1751" s="14"/>
      <c r="J1751" s="14"/>
      <c r="K1751" s="14"/>
      <c r="L1751" s="14"/>
      <c r="M1751" s="14"/>
      <c r="N1751" s="14"/>
      <c r="O1751" s="14"/>
      <c r="P1751" s="14"/>
      <c r="Q1751" s="14"/>
      <c r="R1751" s="16"/>
      <c r="S1751" s="24"/>
      <c r="T1751" s="25" t="str">
        <f aca="false">IF(A1751="","",E1751+F1751)</f>
        <v/>
      </c>
      <c r="U1751" s="26" t="str">
        <f aca="false">IFERROR(H1751/G1751,"")</f>
        <v/>
      </c>
      <c r="V1751" s="27" t="str">
        <f aca="false">IFERROR(J1751/I1751,"")</f>
        <v/>
      </c>
      <c r="W1751" s="27" t="str">
        <f aca="false">IFERROR(K1751/J1751,"")</f>
        <v/>
      </c>
      <c r="X1751" s="25" t="str">
        <f aca="false">IFERROR(T1751/K1751,"")</f>
        <v/>
      </c>
      <c r="Y1751" s="27" t="str">
        <f aca="false">IFERROR(O1751/K1751,"")</f>
        <v/>
      </c>
      <c r="Z1751" s="27" t="str">
        <f aca="false">IFERROR(P1751/O1751,"")</f>
        <v/>
      </c>
      <c r="AA1751" s="27" t="str">
        <f aca="false">IFERROR(Q1751/P1751,"")</f>
        <v/>
      </c>
      <c r="AB1751" s="25" t="str">
        <f aca="false">IFERROR(T1751/P1751,"")</f>
        <v/>
      </c>
      <c r="AC1751" s="25" t="str">
        <f aca="false">IFERROR(T1751/Q1751,"")</f>
        <v/>
      </c>
      <c r="AD1751" s="25" t="str">
        <f aca="false">IFERROR(R1751/Q1751,"")</f>
        <v/>
      </c>
      <c r="AE1751" s="28" t="str">
        <f aca="false">IFERROR(R1751/T1751,"")</f>
        <v/>
      </c>
      <c r="AF1751" s="29" t="str">
        <f aca="false">IF(A1751="","",IF(OR(O1751&gt;K1751,P1751&gt;O1751,Q1751&gt;P1751,K1751&gt;J1751),"CHECK","OK"))</f>
        <v/>
      </c>
    </row>
    <row r="1752" customFormat="false" ht="15" hidden="false" customHeight="false" outlineLevel="0" collapsed="false">
      <c r="A1752" s="21"/>
      <c r="B1752" s="4"/>
      <c r="C1752" s="4"/>
      <c r="D1752" s="4"/>
      <c r="E1752" s="16"/>
      <c r="F1752" s="16"/>
      <c r="G1752" s="14"/>
      <c r="H1752" s="14"/>
      <c r="I1752" s="14"/>
      <c r="J1752" s="14"/>
      <c r="K1752" s="14"/>
      <c r="L1752" s="14"/>
      <c r="M1752" s="14"/>
      <c r="N1752" s="14"/>
      <c r="O1752" s="14"/>
      <c r="P1752" s="14"/>
      <c r="Q1752" s="14"/>
      <c r="R1752" s="16"/>
      <c r="S1752" s="24"/>
      <c r="T1752" s="25" t="str">
        <f aca="false">IF(A1752="","",E1752+F1752)</f>
        <v/>
      </c>
      <c r="U1752" s="26" t="str">
        <f aca="false">IFERROR(H1752/G1752,"")</f>
        <v/>
      </c>
      <c r="V1752" s="27" t="str">
        <f aca="false">IFERROR(J1752/I1752,"")</f>
        <v/>
      </c>
      <c r="W1752" s="27" t="str">
        <f aca="false">IFERROR(K1752/J1752,"")</f>
        <v/>
      </c>
      <c r="X1752" s="25" t="str">
        <f aca="false">IFERROR(T1752/K1752,"")</f>
        <v/>
      </c>
      <c r="Y1752" s="27" t="str">
        <f aca="false">IFERROR(O1752/K1752,"")</f>
        <v/>
      </c>
      <c r="Z1752" s="27" t="str">
        <f aca="false">IFERROR(P1752/O1752,"")</f>
        <v/>
      </c>
      <c r="AA1752" s="27" t="str">
        <f aca="false">IFERROR(Q1752/P1752,"")</f>
        <v/>
      </c>
      <c r="AB1752" s="25" t="str">
        <f aca="false">IFERROR(T1752/P1752,"")</f>
        <v/>
      </c>
      <c r="AC1752" s="25" t="str">
        <f aca="false">IFERROR(T1752/Q1752,"")</f>
        <v/>
      </c>
      <c r="AD1752" s="25" t="str">
        <f aca="false">IFERROR(R1752/Q1752,"")</f>
        <v/>
      </c>
      <c r="AE1752" s="28" t="str">
        <f aca="false">IFERROR(R1752/T1752,"")</f>
        <v/>
      </c>
      <c r="AF1752" s="29" t="str">
        <f aca="false">IF(A1752="","",IF(OR(O1752&gt;K1752,P1752&gt;O1752,Q1752&gt;P1752,K1752&gt;J1752),"CHECK","OK"))</f>
        <v/>
      </c>
    </row>
    <row r="1753" customFormat="false" ht="15" hidden="false" customHeight="false" outlineLevel="0" collapsed="false">
      <c r="A1753" s="21"/>
      <c r="B1753" s="4"/>
      <c r="C1753" s="4"/>
      <c r="D1753" s="4"/>
      <c r="E1753" s="16"/>
      <c r="F1753" s="16"/>
      <c r="G1753" s="14"/>
      <c r="H1753" s="14"/>
      <c r="I1753" s="14"/>
      <c r="J1753" s="14"/>
      <c r="K1753" s="14"/>
      <c r="L1753" s="14"/>
      <c r="M1753" s="14"/>
      <c r="N1753" s="14"/>
      <c r="O1753" s="14"/>
      <c r="P1753" s="14"/>
      <c r="Q1753" s="14"/>
      <c r="R1753" s="16"/>
      <c r="S1753" s="24"/>
      <c r="T1753" s="25" t="str">
        <f aca="false">IF(A1753="","",E1753+F1753)</f>
        <v/>
      </c>
      <c r="U1753" s="26" t="str">
        <f aca="false">IFERROR(H1753/G1753,"")</f>
        <v/>
      </c>
      <c r="V1753" s="27" t="str">
        <f aca="false">IFERROR(J1753/I1753,"")</f>
        <v/>
      </c>
      <c r="W1753" s="27" t="str">
        <f aca="false">IFERROR(K1753/J1753,"")</f>
        <v/>
      </c>
      <c r="X1753" s="25" t="str">
        <f aca="false">IFERROR(T1753/K1753,"")</f>
        <v/>
      </c>
      <c r="Y1753" s="27" t="str">
        <f aca="false">IFERROR(O1753/K1753,"")</f>
        <v/>
      </c>
      <c r="Z1753" s="27" t="str">
        <f aca="false">IFERROR(P1753/O1753,"")</f>
        <v/>
      </c>
      <c r="AA1753" s="27" t="str">
        <f aca="false">IFERROR(Q1753/P1753,"")</f>
        <v/>
      </c>
      <c r="AB1753" s="25" t="str">
        <f aca="false">IFERROR(T1753/P1753,"")</f>
        <v/>
      </c>
      <c r="AC1753" s="25" t="str">
        <f aca="false">IFERROR(T1753/Q1753,"")</f>
        <v/>
      </c>
      <c r="AD1753" s="25" t="str">
        <f aca="false">IFERROR(R1753/Q1753,"")</f>
        <v/>
      </c>
      <c r="AE1753" s="28" t="str">
        <f aca="false">IFERROR(R1753/T1753,"")</f>
        <v/>
      </c>
      <c r="AF1753" s="29" t="str">
        <f aca="false">IF(A1753="","",IF(OR(O1753&gt;K1753,P1753&gt;O1753,Q1753&gt;P1753,K1753&gt;J1753),"CHECK","OK"))</f>
        <v/>
      </c>
    </row>
    <row r="1754" customFormat="false" ht="15" hidden="false" customHeight="false" outlineLevel="0" collapsed="false">
      <c r="A1754" s="21"/>
      <c r="B1754" s="4"/>
      <c r="C1754" s="4"/>
      <c r="D1754" s="4"/>
      <c r="E1754" s="16"/>
      <c r="F1754" s="16"/>
      <c r="G1754" s="14"/>
      <c r="H1754" s="14"/>
      <c r="I1754" s="14"/>
      <c r="J1754" s="14"/>
      <c r="K1754" s="14"/>
      <c r="L1754" s="14"/>
      <c r="M1754" s="14"/>
      <c r="N1754" s="14"/>
      <c r="O1754" s="14"/>
      <c r="P1754" s="14"/>
      <c r="Q1754" s="14"/>
      <c r="R1754" s="16"/>
      <c r="S1754" s="24"/>
      <c r="T1754" s="25" t="str">
        <f aca="false">IF(A1754="","",E1754+F1754)</f>
        <v/>
      </c>
      <c r="U1754" s="26" t="str">
        <f aca="false">IFERROR(H1754/G1754,"")</f>
        <v/>
      </c>
      <c r="V1754" s="27" t="str">
        <f aca="false">IFERROR(J1754/I1754,"")</f>
        <v/>
      </c>
      <c r="W1754" s="27" t="str">
        <f aca="false">IFERROR(K1754/J1754,"")</f>
        <v/>
      </c>
      <c r="X1754" s="25" t="str">
        <f aca="false">IFERROR(T1754/K1754,"")</f>
        <v/>
      </c>
      <c r="Y1754" s="27" t="str">
        <f aca="false">IFERROR(O1754/K1754,"")</f>
        <v/>
      </c>
      <c r="Z1754" s="27" t="str">
        <f aca="false">IFERROR(P1754/O1754,"")</f>
        <v/>
      </c>
      <c r="AA1754" s="27" t="str">
        <f aca="false">IFERROR(Q1754/P1754,"")</f>
        <v/>
      </c>
      <c r="AB1754" s="25" t="str">
        <f aca="false">IFERROR(T1754/P1754,"")</f>
        <v/>
      </c>
      <c r="AC1754" s="25" t="str">
        <f aca="false">IFERROR(T1754/Q1754,"")</f>
        <v/>
      </c>
      <c r="AD1754" s="25" t="str">
        <f aca="false">IFERROR(R1754/Q1754,"")</f>
        <v/>
      </c>
      <c r="AE1754" s="28" t="str">
        <f aca="false">IFERROR(R1754/T1754,"")</f>
        <v/>
      </c>
      <c r="AF1754" s="29" t="str">
        <f aca="false">IF(A1754="","",IF(OR(O1754&gt;K1754,P1754&gt;O1754,Q1754&gt;P1754,K1754&gt;J1754),"CHECK","OK"))</f>
        <v/>
      </c>
    </row>
    <row r="1755" customFormat="false" ht="15" hidden="false" customHeight="false" outlineLevel="0" collapsed="false">
      <c r="A1755" s="21"/>
      <c r="B1755" s="4"/>
      <c r="C1755" s="4"/>
      <c r="D1755" s="4"/>
      <c r="E1755" s="16"/>
      <c r="F1755" s="16"/>
      <c r="G1755" s="14"/>
      <c r="H1755" s="14"/>
      <c r="I1755" s="14"/>
      <c r="J1755" s="14"/>
      <c r="K1755" s="14"/>
      <c r="L1755" s="14"/>
      <c r="M1755" s="14"/>
      <c r="N1755" s="14"/>
      <c r="O1755" s="14"/>
      <c r="P1755" s="14"/>
      <c r="Q1755" s="14"/>
      <c r="R1755" s="16"/>
      <c r="S1755" s="24"/>
      <c r="T1755" s="25" t="str">
        <f aca="false">IF(A1755="","",E1755+F1755)</f>
        <v/>
      </c>
      <c r="U1755" s="26" t="str">
        <f aca="false">IFERROR(H1755/G1755,"")</f>
        <v/>
      </c>
      <c r="V1755" s="27" t="str">
        <f aca="false">IFERROR(J1755/I1755,"")</f>
        <v/>
      </c>
      <c r="W1755" s="27" t="str">
        <f aca="false">IFERROR(K1755/J1755,"")</f>
        <v/>
      </c>
      <c r="X1755" s="25" t="str">
        <f aca="false">IFERROR(T1755/K1755,"")</f>
        <v/>
      </c>
      <c r="Y1755" s="27" t="str">
        <f aca="false">IFERROR(O1755/K1755,"")</f>
        <v/>
      </c>
      <c r="Z1755" s="27" t="str">
        <f aca="false">IFERROR(P1755/O1755,"")</f>
        <v/>
      </c>
      <c r="AA1755" s="27" t="str">
        <f aca="false">IFERROR(Q1755/P1755,"")</f>
        <v/>
      </c>
      <c r="AB1755" s="25" t="str">
        <f aca="false">IFERROR(T1755/P1755,"")</f>
        <v/>
      </c>
      <c r="AC1755" s="25" t="str">
        <f aca="false">IFERROR(T1755/Q1755,"")</f>
        <v/>
      </c>
      <c r="AD1755" s="25" t="str">
        <f aca="false">IFERROR(R1755/Q1755,"")</f>
        <v/>
      </c>
      <c r="AE1755" s="28" t="str">
        <f aca="false">IFERROR(R1755/T1755,"")</f>
        <v/>
      </c>
      <c r="AF1755" s="29" t="str">
        <f aca="false">IF(A1755="","",IF(OR(O1755&gt;K1755,P1755&gt;O1755,Q1755&gt;P1755,K1755&gt;J1755),"CHECK","OK"))</f>
        <v/>
      </c>
    </row>
    <row r="1756" customFormat="false" ht="15" hidden="false" customHeight="false" outlineLevel="0" collapsed="false">
      <c r="A1756" s="21"/>
      <c r="B1756" s="4"/>
      <c r="C1756" s="4"/>
      <c r="D1756" s="4"/>
      <c r="E1756" s="16"/>
      <c r="F1756" s="16"/>
      <c r="G1756" s="14"/>
      <c r="H1756" s="14"/>
      <c r="I1756" s="14"/>
      <c r="J1756" s="14"/>
      <c r="K1756" s="14"/>
      <c r="L1756" s="14"/>
      <c r="M1756" s="14"/>
      <c r="N1756" s="14"/>
      <c r="O1756" s="14"/>
      <c r="P1756" s="14"/>
      <c r="Q1756" s="14"/>
      <c r="R1756" s="16"/>
      <c r="S1756" s="24"/>
      <c r="T1756" s="25" t="str">
        <f aca="false">IF(A1756="","",E1756+F1756)</f>
        <v/>
      </c>
      <c r="U1756" s="26" t="str">
        <f aca="false">IFERROR(H1756/G1756,"")</f>
        <v/>
      </c>
      <c r="V1756" s="27" t="str">
        <f aca="false">IFERROR(J1756/I1756,"")</f>
        <v/>
      </c>
      <c r="W1756" s="27" t="str">
        <f aca="false">IFERROR(K1756/J1756,"")</f>
        <v/>
      </c>
      <c r="X1756" s="25" t="str">
        <f aca="false">IFERROR(T1756/K1756,"")</f>
        <v/>
      </c>
      <c r="Y1756" s="27" t="str">
        <f aca="false">IFERROR(O1756/K1756,"")</f>
        <v/>
      </c>
      <c r="Z1756" s="27" t="str">
        <f aca="false">IFERROR(P1756/O1756,"")</f>
        <v/>
      </c>
      <c r="AA1756" s="27" t="str">
        <f aca="false">IFERROR(Q1756/P1756,"")</f>
        <v/>
      </c>
      <c r="AB1756" s="25" t="str">
        <f aca="false">IFERROR(T1756/P1756,"")</f>
        <v/>
      </c>
      <c r="AC1756" s="25" t="str">
        <f aca="false">IFERROR(T1756/Q1756,"")</f>
        <v/>
      </c>
      <c r="AD1756" s="25" t="str">
        <f aca="false">IFERROR(R1756/Q1756,"")</f>
        <v/>
      </c>
      <c r="AE1756" s="28" t="str">
        <f aca="false">IFERROR(R1756/T1756,"")</f>
        <v/>
      </c>
      <c r="AF1756" s="29" t="str">
        <f aca="false">IF(A1756="","",IF(OR(O1756&gt;K1756,P1756&gt;O1756,Q1756&gt;P1756,K1756&gt;J1756),"CHECK","OK"))</f>
        <v/>
      </c>
    </row>
    <row r="1757" customFormat="false" ht="15" hidden="false" customHeight="false" outlineLevel="0" collapsed="false">
      <c r="A1757" s="21"/>
      <c r="B1757" s="4"/>
      <c r="C1757" s="4"/>
      <c r="D1757" s="4"/>
      <c r="E1757" s="16"/>
      <c r="F1757" s="16"/>
      <c r="G1757" s="14"/>
      <c r="H1757" s="14"/>
      <c r="I1757" s="14"/>
      <c r="J1757" s="14"/>
      <c r="K1757" s="14"/>
      <c r="L1757" s="14"/>
      <c r="M1757" s="14"/>
      <c r="N1757" s="14"/>
      <c r="O1757" s="14"/>
      <c r="P1757" s="14"/>
      <c r="Q1757" s="14"/>
      <c r="R1757" s="16"/>
      <c r="S1757" s="24"/>
      <c r="T1757" s="25" t="str">
        <f aca="false">IF(A1757="","",E1757+F1757)</f>
        <v/>
      </c>
      <c r="U1757" s="26" t="str">
        <f aca="false">IFERROR(H1757/G1757,"")</f>
        <v/>
      </c>
      <c r="V1757" s="27" t="str">
        <f aca="false">IFERROR(J1757/I1757,"")</f>
        <v/>
      </c>
      <c r="W1757" s="27" t="str">
        <f aca="false">IFERROR(K1757/J1757,"")</f>
        <v/>
      </c>
      <c r="X1757" s="25" t="str">
        <f aca="false">IFERROR(T1757/K1757,"")</f>
        <v/>
      </c>
      <c r="Y1757" s="27" t="str">
        <f aca="false">IFERROR(O1757/K1757,"")</f>
        <v/>
      </c>
      <c r="Z1757" s="27" t="str">
        <f aca="false">IFERROR(P1757/O1757,"")</f>
        <v/>
      </c>
      <c r="AA1757" s="27" t="str">
        <f aca="false">IFERROR(Q1757/P1757,"")</f>
        <v/>
      </c>
      <c r="AB1757" s="25" t="str">
        <f aca="false">IFERROR(T1757/P1757,"")</f>
        <v/>
      </c>
      <c r="AC1757" s="25" t="str">
        <f aca="false">IFERROR(T1757/Q1757,"")</f>
        <v/>
      </c>
      <c r="AD1757" s="25" t="str">
        <f aca="false">IFERROR(R1757/Q1757,"")</f>
        <v/>
      </c>
      <c r="AE1757" s="28" t="str">
        <f aca="false">IFERROR(R1757/T1757,"")</f>
        <v/>
      </c>
      <c r="AF1757" s="29" t="str">
        <f aca="false">IF(A1757="","",IF(OR(O1757&gt;K1757,P1757&gt;O1757,Q1757&gt;P1757,K1757&gt;J1757),"CHECK","OK"))</f>
        <v/>
      </c>
    </row>
    <row r="1758" customFormat="false" ht="15" hidden="false" customHeight="false" outlineLevel="0" collapsed="false">
      <c r="A1758" s="21"/>
      <c r="B1758" s="4"/>
      <c r="C1758" s="4"/>
      <c r="D1758" s="4"/>
      <c r="E1758" s="16"/>
      <c r="F1758" s="16"/>
      <c r="G1758" s="14"/>
      <c r="H1758" s="14"/>
      <c r="I1758" s="14"/>
      <c r="J1758" s="14"/>
      <c r="K1758" s="14"/>
      <c r="L1758" s="14"/>
      <c r="M1758" s="14"/>
      <c r="N1758" s="14"/>
      <c r="O1758" s="14"/>
      <c r="P1758" s="14"/>
      <c r="Q1758" s="14"/>
      <c r="R1758" s="16"/>
      <c r="S1758" s="24"/>
      <c r="T1758" s="25" t="str">
        <f aca="false">IF(A1758="","",E1758+F1758)</f>
        <v/>
      </c>
      <c r="U1758" s="26" t="str">
        <f aca="false">IFERROR(H1758/G1758,"")</f>
        <v/>
      </c>
      <c r="V1758" s="27" t="str">
        <f aca="false">IFERROR(J1758/I1758,"")</f>
        <v/>
      </c>
      <c r="W1758" s="27" t="str">
        <f aca="false">IFERROR(K1758/J1758,"")</f>
        <v/>
      </c>
      <c r="X1758" s="25" t="str">
        <f aca="false">IFERROR(T1758/K1758,"")</f>
        <v/>
      </c>
      <c r="Y1758" s="27" t="str">
        <f aca="false">IFERROR(O1758/K1758,"")</f>
        <v/>
      </c>
      <c r="Z1758" s="27" t="str">
        <f aca="false">IFERROR(P1758/O1758,"")</f>
        <v/>
      </c>
      <c r="AA1758" s="27" t="str">
        <f aca="false">IFERROR(Q1758/P1758,"")</f>
        <v/>
      </c>
      <c r="AB1758" s="25" t="str">
        <f aca="false">IFERROR(T1758/P1758,"")</f>
        <v/>
      </c>
      <c r="AC1758" s="25" t="str">
        <f aca="false">IFERROR(T1758/Q1758,"")</f>
        <v/>
      </c>
      <c r="AD1758" s="25" t="str">
        <f aca="false">IFERROR(R1758/Q1758,"")</f>
        <v/>
      </c>
      <c r="AE1758" s="28" t="str">
        <f aca="false">IFERROR(R1758/T1758,"")</f>
        <v/>
      </c>
      <c r="AF1758" s="29" t="str">
        <f aca="false">IF(A1758="","",IF(OR(O1758&gt;K1758,P1758&gt;O1758,Q1758&gt;P1758,K1758&gt;J1758),"CHECK","OK"))</f>
        <v/>
      </c>
    </row>
    <row r="1759" customFormat="false" ht="15" hidden="false" customHeight="false" outlineLevel="0" collapsed="false">
      <c r="A1759" s="21"/>
      <c r="B1759" s="4"/>
      <c r="C1759" s="4"/>
      <c r="D1759" s="4"/>
      <c r="E1759" s="16"/>
      <c r="F1759" s="16"/>
      <c r="G1759" s="14"/>
      <c r="H1759" s="14"/>
      <c r="I1759" s="14"/>
      <c r="J1759" s="14"/>
      <c r="K1759" s="14"/>
      <c r="L1759" s="14"/>
      <c r="M1759" s="14"/>
      <c r="N1759" s="14"/>
      <c r="O1759" s="14"/>
      <c r="P1759" s="14"/>
      <c r="Q1759" s="14"/>
      <c r="R1759" s="16"/>
      <c r="S1759" s="24"/>
      <c r="T1759" s="25" t="str">
        <f aca="false">IF(A1759="","",E1759+F1759)</f>
        <v/>
      </c>
      <c r="U1759" s="26" t="str">
        <f aca="false">IFERROR(H1759/G1759,"")</f>
        <v/>
      </c>
      <c r="V1759" s="27" t="str">
        <f aca="false">IFERROR(J1759/I1759,"")</f>
        <v/>
      </c>
      <c r="W1759" s="27" t="str">
        <f aca="false">IFERROR(K1759/J1759,"")</f>
        <v/>
      </c>
      <c r="X1759" s="25" t="str">
        <f aca="false">IFERROR(T1759/K1759,"")</f>
        <v/>
      </c>
      <c r="Y1759" s="27" t="str">
        <f aca="false">IFERROR(O1759/K1759,"")</f>
        <v/>
      </c>
      <c r="Z1759" s="27" t="str">
        <f aca="false">IFERROR(P1759/O1759,"")</f>
        <v/>
      </c>
      <c r="AA1759" s="27" t="str">
        <f aca="false">IFERROR(Q1759/P1759,"")</f>
        <v/>
      </c>
      <c r="AB1759" s="25" t="str">
        <f aca="false">IFERROR(T1759/P1759,"")</f>
        <v/>
      </c>
      <c r="AC1759" s="25" t="str">
        <f aca="false">IFERROR(T1759/Q1759,"")</f>
        <v/>
      </c>
      <c r="AD1759" s="25" t="str">
        <f aca="false">IFERROR(R1759/Q1759,"")</f>
        <v/>
      </c>
      <c r="AE1759" s="28" t="str">
        <f aca="false">IFERROR(R1759/T1759,"")</f>
        <v/>
      </c>
      <c r="AF1759" s="29" t="str">
        <f aca="false">IF(A1759="","",IF(OR(O1759&gt;K1759,P1759&gt;O1759,Q1759&gt;P1759,K1759&gt;J1759),"CHECK","OK"))</f>
        <v/>
      </c>
    </row>
    <row r="1760" customFormat="false" ht="15" hidden="false" customHeight="false" outlineLevel="0" collapsed="false">
      <c r="A1760" s="21"/>
      <c r="B1760" s="4"/>
      <c r="C1760" s="4"/>
      <c r="D1760" s="4"/>
      <c r="E1760" s="16"/>
      <c r="F1760" s="16"/>
      <c r="G1760" s="14"/>
      <c r="H1760" s="14"/>
      <c r="I1760" s="14"/>
      <c r="J1760" s="14"/>
      <c r="K1760" s="14"/>
      <c r="L1760" s="14"/>
      <c r="M1760" s="14"/>
      <c r="N1760" s="14"/>
      <c r="O1760" s="14"/>
      <c r="P1760" s="14"/>
      <c r="Q1760" s="14"/>
      <c r="R1760" s="16"/>
      <c r="S1760" s="24"/>
      <c r="T1760" s="25" t="str">
        <f aca="false">IF(A1760="","",E1760+F1760)</f>
        <v/>
      </c>
      <c r="U1760" s="26" t="str">
        <f aca="false">IFERROR(H1760/G1760,"")</f>
        <v/>
      </c>
      <c r="V1760" s="27" t="str">
        <f aca="false">IFERROR(J1760/I1760,"")</f>
        <v/>
      </c>
      <c r="W1760" s="27" t="str">
        <f aca="false">IFERROR(K1760/J1760,"")</f>
        <v/>
      </c>
      <c r="X1760" s="25" t="str">
        <f aca="false">IFERROR(T1760/K1760,"")</f>
        <v/>
      </c>
      <c r="Y1760" s="27" t="str">
        <f aca="false">IFERROR(O1760/K1760,"")</f>
        <v/>
      </c>
      <c r="Z1760" s="27" t="str">
        <f aca="false">IFERROR(P1760/O1760,"")</f>
        <v/>
      </c>
      <c r="AA1760" s="27" t="str">
        <f aca="false">IFERROR(Q1760/P1760,"")</f>
        <v/>
      </c>
      <c r="AB1760" s="25" t="str">
        <f aca="false">IFERROR(T1760/P1760,"")</f>
        <v/>
      </c>
      <c r="AC1760" s="25" t="str">
        <f aca="false">IFERROR(T1760/Q1760,"")</f>
        <v/>
      </c>
      <c r="AD1760" s="25" t="str">
        <f aca="false">IFERROR(R1760/Q1760,"")</f>
        <v/>
      </c>
      <c r="AE1760" s="28" t="str">
        <f aca="false">IFERROR(R1760/T1760,"")</f>
        <v/>
      </c>
      <c r="AF1760" s="29" t="str">
        <f aca="false">IF(A1760="","",IF(OR(O1760&gt;K1760,P1760&gt;O1760,Q1760&gt;P1760,K1760&gt;J1760),"CHECK","OK"))</f>
        <v/>
      </c>
    </row>
    <row r="1761" customFormat="false" ht="15" hidden="false" customHeight="false" outlineLevel="0" collapsed="false">
      <c r="A1761" s="21"/>
      <c r="B1761" s="4"/>
      <c r="C1761" s="4"/>
      <c r="D1761" s="4"/>
      <c r="E1761" s="16"/>
      <c r="F1761" s="16"/>
      <c r="G1761" s="14"/>
      <c r="H1761" s="14"/>
      <c r="I1761" s="14"/>
      <c r="J1761" s="14"/>
      <c r="K1761" s="14"/>
      <c r="L1761" s="14"/>
      <c r="M1761" s="14"/>
      <c r="N1761" s="14"/>
      <c r="O1761" s="14"/>
      <c r="P1761" s="14"/>
      <c r="Q1761" s="14"/>
      <c r="R1761" s="16"/>
      <c r="S1761" s="24"/>
      <c r="T1761" s="25" t="str">
        <f aca="false">IF(A1761="","",E1761+F1761)</f>
        <v/>
      </c>
      <c r="U1761" s="26" t="str">
        <f aca="false">IFERROR(H1761/G1761,"")</f>
        <v/>
      </c>
      <c r="V1761" s="27" t="str">
        <f aca="false">IFERROR(J1761/I1761,"")</f>
        <v/>
      </c>
      <c r="W1761" s="27" t="str">
        <f aca="false">IFERROR(K1761/J1761,"")</f>
        <v/>
      </c>
      <c r="X1761" s="25" t="str">
        <f aca="false">IFERROR(T1761/K1761,"")</f>
        <v/>
      </c>
      <c r="Y1761" s="27" t="str">
        <f aca="false">IFERROR(O1761/K1761,"")</f>
        <v/>
      </c>
      <c r="Z1761" s="27" t="str">
        <f aca="false">IFERROR(P1761/O1761,"")</f>
        <v/>
      </c>
      <c r="AA1761" s="27" t="str">
        <f aca="false">IFERROR(Q1761/P1761,"")</f>
        <v/>
      </c>
      <c r="AB1761" s="25" t="str">
        <f aca="false">IFERROR(T1761/P1761,"")</f>
        <v/>
      </c>
      <c r="AC1761" s="25" t="str">
        <f aca="false">IFERROR(T1761/Q1761,"")</f>
        <v/>
      </c>
      <c r="AD1761" s="25" t="str">
        <f aca="false">IFERROR(R1761/Q1761,"")</f>
        <v/>
      </c>
      <c r="AE1761" s="28" t="str">
        <f aca="false">IFERROR(R1761/T1761,"")</f>
        <v/>
      </c>
      <c r="AF1761" s="29" t="str">
        <f aca="false">IF(A1761="","",IF(OR(O1761&gt;K1761,P1761&gt;O1761,Q1761&gt;P1761,K1761&gt;J1761),"CHECK","OK"))</f>
        <v/>
      </c>
    </row>
    <row r="1762" customFormat="false" ht="15" hidden="false" customHeight="false" outlineLevel="0" collapsed="false">
      <c r="A1762" s="21"/>
      <c r="B1762" s="4"/>
      <c r="C1762" s="4"/>
      <c r="D1762" s="4"/>
      <c r="E1762" s="16"/>
      <c r="F1762" s="16"/>
      <c r="G1762" s="14"/>
      <c r="H1762" s="14"/>
      <c r="I1762" s="14"/>
      <c r="J1762" s="14"/>
      <c r="K1762" s="14"/>
      <c r="L1762" s="14"/>
      <c r="M1762" s="14"/>
      <c r="N1762" s="14"/>
      <c r="O1762" s="14"/>
      <c r="P1762" s="14"/>
      <c r="Q1762" s="14"/>
      <c r="R1762" s="16"/>
      <c r="S1762" s="24"/>
      <c r="T1762" s="25" t="str">
        <f aca="false">IF(A1762="","",E1762+F1762)</f>
        <v/>
      </c>
      <c r="U1762" s="26" t="str">
        <f aca="false">IFERROR(H1762/G1762,"")</f>
        <v/>
      </c>
      <c r="V1762" s="27" t="str">
        <f aca="false">IFERROR(J1762/I1762,"")</f>
        <v/>
      </c>
      <c r="W1762" s="27" t="str">
        <f aca="false">IFERROR(K1762/J1762,"")</f>
        <v/>
      </c>
      <c r="X1762" s="25" t="str">
        <f aca="false">IFERROR(T1762/K1762,"")</f>
        <v/>
      </c>
      <c r="Y1762" s="27" t="str">
        <f aca="false">IFERROR(O1762/K1762,"")</f>
        <v/>
      </c>
      <c r="Z1762" s="27" t="str">
        <f aca="false">IFERROR(P1762/O1762,"")</f>
        <v/>
      </c>
      <c r="AA1762" s="27" t="str">
        <f aca="false">IFERROR(Q1762/P1762,"")</f>
        <v/>
      </c>
      <c r="AB1762" s="25" t="str">
        <f aca="false">IFERROR(T1762/P1762,"")</f>
        <v/>
      </c>
      <c r="AC1762" s="25" t="str">
        <f aca="false">IFERROR(T1762/Q1762,"")</f>
        <v/>
      </c>
      <c r="AD1762" s="25" t="str">
        <f aca="false">IFERROR(R1762/Q1762,"")</f>
        <v/>
      </c>
      <c r="AE1762" s="28" t="str">
        <f aca="false">IFERROR(R1762/T1762,"")</f>
        <v/>
      </c>
      <c r="AF1762" s="29" t="str">
        <f aca="false">IF(A1762="","",IF(OR(O1762&gt;K1762,P1762&gt;O1762,Q1762&gt;P1762,K1762&gt;J1762),"CHECK","OK"))</f>
        <v/>
      </c>
    </row>
    <row r="1763" customFormat="false" ht="15" hidden="false" customHeight="false" outlineLevel="0" collapsed="false">
      <c r="A1763" s="21"/>
      <c r="B1763" s="4"/>
      <c r="C1763" s="4"/>
      <c r="D1763" s="4"/>
      <c r="E1763" s="16"/>
      <c r="F1763" s="16"/>
      <c r="G1763" s="14"/>
      <c r="H1763" s="14"/>
      <c r="I1763" s="14"/>
      <c r="J1763" s="14"/>
      <c r="K1763" s="14"/>
      <c r="L1763" s="14"/>
      <c r="M1763" s="14"/>
      <c r="N1763" s="14"/>
      <c r="O1763" s="14"/>
      <c r="P1763" s="14"/>
      <c r="Q1763" s="14"/>
      <c r="R1763" s="16"/>
      <c r="S1763" s="24"/>
      <c r="T1763" s="25" t="str">
        <f aca="false">IF(A1763="","",E1763+F1763)</f>
        <v/>
      </c>
      <c r="U1763" s="26" t="str">
        <f aca="false">IFERROR(H1763/G1763,"")</f>
        <v/>
      </c>
      <c r="V1763" s="27" t="str">
        <f aca="false">IFERROR(J1763/I1763,"")</f>
        <v/>
      </c>
      <c r="W1763" s="27" t="str">
        <f aca="false">IFERROR(K1763/J1763,"")</f>
        <v/>
      </c>
      <c r="X1763" s="25" t="str">
        <f aca="false">IFERROR(T1763/K1763,"")</f>
        <v/>
      </c>
      <c r="Y1763" s="27" t="str">
        <f aca="false">IFERROR(O1763/K1763,"")</f>
        <v/>
      </c>
      <c r="Z1763" s="27" t="str">
        <f aca="false">IFERROR(P1763/O1763,"")</f>
        <v/>
      </c>
      <c r="AA1763" s="27" t="str">
        <f aca="false">IFERROR(Q1763/P1763,"")</f>
        <v/>
      </c>
      <c r="AB1763" s="25" t="str">
        <f aca="false">IFERROR(T1763/P1763,"")</f>
        <v/>
      </c>
      <c r="AC1763" s="25" t="str">
        <f aca="false">IFERROR(T1763/Q1763,"")</f>
        <v/>
      </c>
      <c r="AD1763" s="25" t="str">
        <f aca="false">IFERROR(R1763/Q1763,"")</f>
        <v/>
      </c>
      <c r="AE1763" s="28" t="str">
        <f aca="false">IFERROR(R1763/T1763,"")</f>
        <v/>
      </c>
      <c r="AF1763" s="29" t="str">
        <f aca="false">IF(A1763="","",IF(OR(O1763&gt;K1763,P1763&gt;O1763,Q1763&gt;P1763,K1763&gt;J1763),"CHECK","OK"))</f>
        <v/>
      </c>
    </row>
    <row r="1764" customFormat="false" ht="15" hidden="false" customHeight="false" outlineLevel="0" collapsed="false">
      <c r="A1764" s="21"/>
      <c r="B1764" s="4"/>
      <c r="C1764" s="4"/>
      <c r="D1764" s="4"/>
      <c r="E1764" s="16"/>
      <c r="F1764" s="16"/>
      <c r="G1764" s="14"/>
      <c r="H1764" s="14"/>
      <c r="I1764" s="14"/>
      <c r="J1764" s="14"/>
      <c r="K1764" s="14"/>
      <c r="L1764" s="14"/>
      <c r="M1764" s="14"/>
      <c r="N1764" s="14"/>
      <c r="O1764" s="14"/>
      <c r="P1764" s="14"/>
      <c r="Q1764" s="14"/>
      <c r="R1764" s="16"/>
      <c r="S1764" s="24"/>
      <c r="T1764" s="25" t="str">
        <f aca="false">IF(A1764="","",E1764+F1764)</f>
        <v/>
      </c>
      <c r="U1764" s="26" t="str">
        <f aca="false">IFERROR(H1764/G1764,"")</f>
        <v/>
      </c>
      <c r="V1764" s="27" t="str">
        <f aca="false">IFERROR(J1764/I1764,"")</f>
        <v/>
      </c>
      <c r="W1764" s="27" t="str">
        <f aca="false">IFERROR(K1764/J1764,"")</f>
        <v/>
      </c>
      <c r="X1764" s="25" t="str">
        <f aca="false">IFERROR(T1764/K1764,"")</f>
        <v/>
      </c>
      <c r="Y1764" s="27" t="str">
        <f aca="false">IFERROR(O1764/K1764,"")</f>
        <v/>
      </c>
      <c r="Z1764" s="27" t="str">
        <f aca="false">IFERROR(P1764/O1764,"")</f>
        <v/>
      </c>
      <c r="AA1764" s="27" t="str">
        <f aca="false">IFERROR(Q1764/P1764,"")</f>
        <v/>
      </c>
      <c r="AB1764" s="25" t="str">
        <f aca="false">IFERROR(T1764/P1764,"")</f>
        <v/>
      </c>
      <c r="AC1764" s="25" t="str">
        <f aca="false">IFERROR(T1764/Q1764,"")</f>
        <v/>
      </c>
      <c r="AD1764" s="25" t="str">
        <f aca="false">IFERROR(R1764/Q1764,"")</f>
        <v/>
      </c>
      <c r="AE1764" s="28" t="str">
        <f aca="false">IFERROR(R1764/T1764,"")</f>
        <v/>
      </c>
      <c r="AF1764" s="29" t="str">
        <f aca="false">IF(A1764="","",IF(OR(O1764&gt;K1764,P1764&gt;O1764,Q1764&gt;P1764,K1764&gt;J1764),"CHECK","OK"))</f>
        <v/>
      </c>
    </row>
    <row r="1765" customFormat="false" ht="15" hidden="false" customHeight="false" outlineLevel="0" collapsed="false">
      <c r="A1765" s="21"/>
      <c r="B1765" s="4"/>
      <c r="C1765" s="4"/>
      <c r="D1765" s="4"/>
      <c r="E1765" s="16"/>
      <c r="F1765" s="16"/>
      <c r="G1765" s="14"/>
      <c r="H1765" s="14"/>
      <c r="I1765" s="14"/>
      <c r="J1765" s="14"/>
      <c r="K1765" s="14"/>
      <c r="L1765" s="14"/>
      <c r="M1765" s="14"/>
      <c r="N1765" s="14"/>
      <c r="O1765" s="14"/>
      <c r="P1765" s="14"/>
      <c r="Q1765" s="14"/>
      <c r="R1765" s="16"/>
      <c r="S1765" s="24"/>
      <c r="T1765" s="25" t="str">
        <f aca="false">IF(A1765="","",E1765+F1765)</f>
        <v/>
      </c>
      <c r="U1765" s="26" t="str">
        <f aca="false">IFERROR(H1765/G1765,"")</f>
        <v/>
      </c>
      <c r="V1765" s="27" t="str">
        <f aca="false">IFERROR(J1765/I1765,"")</f>
        <v/>
      </c>
      <c r="W1765" s="27" t="str">
        <f aca="false">IFERROR(K1765/J1765,"")</f>
        <v/>
      </c>
      <c r="X1765" s="25" t="str">
        <f aca="false">IFERROR(T1765/K1765,"")</f>
        <v/>
      </c>
      <c r="Y1765" s="27" t="str">
        <f aca="false">IFERROR(O1765/K1765,"")</f>
        <v/>
      </c>
      <c r="Z1765" s="27" t="str">
        <f aca="false">IFERROR(P1765/O1765,"")</f>
        <v/>
      </c>
      <c r="AA1765" s="27" t="str">
        <f aca="false">IFERROR(Q1765/P1765,"")</f>
        <v/>
      </c>
      <c r="AB1765" s="25" t="str">
        <f aca="false">IFERROR(T1765/P1765,"")</f>
        <v/>
      </c>
      <c r="AC1765" s="25" t="str">
        <f aca="false">IFERROR(T1765/Q1765,"")</f>
        <v/>
      </c>
      <c r="AD1765" s="25" t="str">
        <f aca="false">IFERROR(R1765/Q1765,"")</f>
        <v/>
      </c>
      <c r="AE1765" s="28" t="str">
        <f aca="false">IFERROR(R1765/T1765,"")</f>
        <v/>
      </c>
      <c r="AF1765" s="29" t="str">
        <f aca="false">IF(A1765="","",IF(OR(O1765&gt;K1765,P1765&gt;O1765,Q1765&gt;P1765,K1765&gt;J1765),"CHECK","OK"))</f>
        <v/>
      </c>
    </row>
    <row r="1766" customFormat="false" ht="15" hidden="false" customHeight="false" outlineLevel="0" collapsed="false">
      <c r="A1766" s="21"/>
      <c r="B1766" s="4"/>
      <c r="C1766" s="4"/>
      <c r="D1766" s="4"/>
      <c r="E1766" s="16"/>
      <c r="F1766" s="16"/>
      <c r="G1766" s="14"/>
      <c r="H1766" s="14"/>
      <c r="I1766" s="14"/>
      <c r="J1766" s="14"/>
      <c r="K1766" s="14"/>
      <c r="L1766" s="14"/>
      <c r="M1766" s="14"/>
      <c r="N1766" s="14"/>
      <c r="O1766" s="14"/>
      <c r="P1766" s="14"/>
      <c r="Q1766" s="14"/>
      <c r="R1766" s="16"/>
      <c r="S1766" s="24"/>
      <c r="T1766" s="25" t="str">
        <f aca="false">IF(A1766="","",E1766+F1766)</f>
        <v/>
      </c>
      <c r="U1766" s="26" t="str">
        <f aca="false">IFERROR(H1766/G1766,"")</f>
        <v/>
      </c>
      <c r="V1766" s="27" t="str">
        <f aca="false">IFERROR(J1766/I1766,"")</f>
        <v/>
      </c>
      <c r="W1766" s="27" t="str">
        <f aca="false">IFERROR(K1766/J1766,"")</f>
        <v/>
      </c>
      <c r="X1766" s="25" t="str">
        <f aca="false">IFERROR(T1766/K1766,"")</f>
        <v/>
      </c>
      <c r="Y1766" s="27" t="str">
        <f aca="false">IFERROR(O1766/K1766,"")</f>
        <v/>
      </c>
      <c r="Z1766" s="27" t="str">
        <f aca="false">IFERROR(P1766/O1766,"")</f>
        <v/>
      </c>
      <c r="AA1766" s="27" t="str">
        <f aca="false">IFERROR(Q1766/P1766,"")</f>
        <v/>
      </c>
      <c r="AB1766" s="25" t="str">
        <f aca="false">IFERROR(T1766/P1766,"")</f>
        <v/>
      </c>
      <c r="AC1766" s="25" t="str">
        <f aca="false">IFERROR(T1766/Q1766,"")</f>
        <v/>
      </c>
      <c r="AD1766" s="25" t="str">
        <f aca="false">IFERROR(R1766/Q1766,"")</f>
        <v/>
      </c>
      <c r="AE1766" s="28" t="str">
        <f aca="false">IFERROR(R1766/T1766,"")</f>
        <v/>
      </c>
      <c r="AF1766" s="29" t="str">
        <f aca="false">IF(A1766="","",IF(OR(O1766&gt;K1766,P1766&gt;O1766,Q1766&gt;P1766,K1766&gt;J1766),"CHECK","OK"))</f>
        <v/>
      </c>
    </row>
    <row r="1767" customFormat="false" ht="15" hidden="false" customHeight="false" outlineLevel="0" collapsed="false">
      <c r="A1767" s="21"/>
      <c r="B1767" s="4"/>
      <c r="C1767" s="4"/>
      <c r="D1767" s="4"/>
      <c r="E1767" s="16"/>
      <c r="F1767" s="16"/>
      <c r="G1767" s="14"/>
      <c r="H1767" s="14"/>
      <c r="I1767" s="14"/>
      <c r="J1767" s="14"/>
      <c r="K1767" s="14"/>
      <c r="L1767" s="14"/>
      <c r="M1767" s="14"/>
      <c r="N1767" s="14"/>
      <c r="O1767" s="14"/>
      <c r="P1767" s="14"/>
      <c r="Q1767" s="14"/>
      <c r="R1767" s="16"/>
      <c r="S1767" s="24"/>
      <c r="T1767" s="25" t="str">
        <f aca="false">IF(A1767="","",E1767+F1767)</f>
        <v/>
      </c>
      <c r="U1767" s="26" t="str">
        <f aca="false">IFERROR(H1767/G1767,"")</f>
        <v/>
      </c>
      <c r="V1767" s="27" t="str">
        <f aca="false">IFERROR(J1767/I1767,"")</f>
        <v/>
      </c>
      <c r="W1767" s="27" t="str">
        <f aca="false">IFERROR(K1767/J1767,"")</f>
        <v/>
      </c>
      <c r="X1767" s="25" t="str">
        <f aca="false">IFERROR(T1767/K1767,"")</f>
        <v/>
      </c>
      <c r="Y1767" s="27" t="str">
        <f aca="false">IFERROR(O1767/K1767,"")</f>
        <v/>
      </c>
      <c r="Z1767" s="27" t="str">
        <f aca="false">IFERROR(P1767/O1767,"")</f>
        <v/>
      </c>
      <c r="AA1767" s="27" t="str">
        <f aca="false">IFERROR(Q1767/P1767,"")</f>
        <v/>
      </c>
      <c r="AB1767" s="25" t="str">
        <f aca="false">IFERROR(T1767/P1767,"")</f>
        <v/>
      </c>
      <c r="AC1767" s="25" t="str">
        <f aca="false">IFERROR(T1767/Q1767,"")</f>
        <v/>
      </c>
      <c r="AD1767" s="25" t="str">
        <f aca="false">IFERROR(R1767/Q1767,"")</f>
        <v/>
      </c>
      <c r="AE1767" s="28" t="str">
        <f aca="false">IFERROR(R1767/T1767,"")</f>
        <v/>
      </c>
      <c r="AF1767" s="29" t="str">
        <f aca="false">IF(A1767="","",IF(OR(O1767&gt;K1767,P1767&gt;O1767,Q1767&gt;P1767,K1767&gt;J1767),"CHECK","OK"))</f>
        <v/>
      </c>
    </row>
    <row r="1768" customFormat="false" ht="15" hidden="false" customHeight="false" outlineLevel="0" collapsed="false">
      <c r="A1768" s="21"/>
      <c r="B1768" s="4"/>
      <c r="C1768" s="4"/>
      <c r="D1768" s="4"/>
      <c r="E1768" s="16"/>
      <c r="F1768" s="16"/>
      <c r="G1768" s="14"/>
      <c r="H1768" s="14"/>
      <c r="I1768" s="14"/>
      <c r="J1768" s="14"/>
      <c r="K1768" s="14"/>
      <c r="L1768" s="14"/>
      <c r="M1768" s="14"/>
      <c r="N1768" s="14"/>
      <c r="O1768" s="14"/>
      <c r="P1768" s="14"/>
      <c r="Q1768" s="14"/>
      <c r="R1768" s="16"/>
      <c r="S1768" s="24"/>
      <c r="T1768" s="25" t="str">
        <f aca="false">IF(A1768="","",E1768+F1768)</f>
        <v/>
      </c>
      <c r="U1768" s="26" t="str">
        <f aca="false">IFERROR(H1768/G1768,"")</f>
        <v/>
      </c>
      <c r="V1768" s="27" t="str">
        <f aca="false">IFERROR(J1768/I1768,"")</f>
        <v/>
      </c>
      <c r="W1768" s="27" t="str">
        <f aca="false">IFERROR(K1768/J1768,"")</f>
        <v/>
      </c>
      <c r="X1768" s="25" t="str">
        <f aca="false">IFERROR(T1768/K1768,"")</f>
        <v/>
      </c>
      <c r="Y1768" s="27" t="str">
        <f aca="false">IFERROR(O1768/K1768,"")</f>
        <v/>
      </c>
      <c r="Z1768" s="27" t="str">
        <f aca="false">IFERROR(P1768/O1768,"")</f>
        <v/>
      </c>
      <c r="AA1768" s="27" t="str">
        <f aca="false">IFERROR(Q1768/P1768,"")</f>
        <v/>
      </c>
      <c r="AB1768" s="25" t="str">
        <f aca="false">IFERROR(T1768/P1768,"")</f>
        <v/>
      </c>
      <c r="AC1768" s="25" t="str">
        <f aca="false">IFERROR(T1768/Q1768,"")</f>
        <v/>
      </c>
      <c r="AD1768" s="25" t="str">
        <f aca="false">IFERROR(R1768/Q1768,"")</f>
        <v/>
      </c>
      <c r="AE1768" s="28" t="str">
        <f aca="false">IFERROR(R1768/T1768,"")</f>
        <v/>
      </c>
      <c r="AF1768" s="29" t="str">
        <f aca="false">IF(A1768="","",IF(OR(O1768&gt;K1768,P1768&gt;O1768,Q1768&gt;P1768,K1768&gt;J1768),"CHECK","OK"))</f>
        <v/>
      </c>
    </row>
    <row r="1769" customFormat="false" ht="15" hidden="false" customHeight="false" outlineLevel="0" collapsed="false">
      <c r="A1769" s="21"/>
      <c r="B1769" s="4"/>
      <c r="C1769" s="4"/>
      <c r="D1769" s="4"/>
      <c r="E1769" s="16"/>
      <c r="F1769" s="16"/>
      <c r="G1769" s="14"/>
      <c r="H1769" s="14"/>
      <c r="I1769" s="14"/>
      <c r="J1769" s="14"/>
      <c r="K1769" s="14"/>
      <c r="L1769" s="14"/>
      <c r="M1769" s="14"/>
      <c r="N1769" s="14"/>
      <c r="O1769" s="14"/>
      <c r="P1769" s="14"/>
      <c r="Q1769" s="14"/>
      <c r="R1769" s="16"/>
      <c r="S1769" s="24"/>
      <c r="T1769" s="25" t="str">
        <f aca="false">IF(A1769="","",E1769+F1769)</f>
        <v/>
      </c>
      <c r="U1769" s="26" t="str">
        <f aca="false">IFERROR(H1769/G1769,"")</f>
        <v/>
      </c>
      <c r="V1769" s="27" t="str">
        <f aca="false">IFERROR(J1769/I1769,"")</f>
        <v/>
      </c>
      <c r="W1769" s="27" t="str">
        <f aca="false">IFERROR(K1769/J1769,"")</f>
        <v/>
      </c>
      <c r="X1769" s="25" t="str">
        <f aca="false">IFERROR(T1769/K1769,"")</f>
        <v/>
      </c>
      <c r="Y1769" s="27" t="str">
        <f aca="false">IFERROR(O1769/K1769,"")</f>
        <v/>
      </c>
      <c r="Z1769" s="27" t="str">
        <f aca="false">IFERROR(P1769/O1769,"")</f>
        <v/>
      </c>
      <c r="AA1769" s="27" t="str">
        <f aca="false">IFERROR(Q1769/P1769,"")</f>
        <v/>
      </c>
      <c r="AB1769" s="25" t="str">
        <f aca="false">IFERROR(T1769/P1769,"")</f>
        <v/>
      </c>
      <c r="AC1769" s="25" t="str">
        <f aca="false">IFERROR(T1769/Q1769,"")</f>
        <v/>
      </c>
      <c r="AD1769" s="25" t="str">
        <f aca="false">IFERROR(R1769/Q1769,"")</f>
        <v/>
      </c>
      <c r="AE1769" s="28" t="str">
        <f aca="false">IFERROR(R1769/T1769,"")</f>
        <v/>
      </c>
      <c r="AF1769" s="29" t="str">
        <f aca="false">IF(A1769="","",IF(OR(O1769&gt;K1769,P1769&gt;O1769,Q1769&gt;P1769,K1769&gt;J1769),"CHECK","OK"))</f>
        <v/>
      </c>
    </row>
    <row r="1770" customFormat="false" ht="15" hidden="false" customHeight="false" outlineLevel="0" collapsed="false">
      <c r="A1770" s="21"/>
      <c r="B1770" s="4"/>
      <c r="C1770" s="4"/>
      <c r="D1770" s="4"/>
      <c r="E1770" s="16"/>
      <c r="F1770" s="16"/>
      <c r="G1770" s="14"/>
      <c r="H1770" s="14"/>
      <c r="I1770" s="14"/>
      <c r="J1770" s="14"/>
      <c r="K1770" s="14"/>
      <c r="L1770" s="14"/>
      <c r="M1770" s="14"/>
      <c r="N1770" s="14"/>
      <c r="O1770" s="14"/>
      <c r="P1770" s="14"/>
      <c r="Q1770" s="14"/>
      <c r="R1770" s="16"/>
      <c r="S1770" s="24"/>
      <c r="T1770" s="25" t="str">
        <f aca="false">IF(A1770="","",E1770+F1770)</f>
        <v/>
      </c>
      <c r="U1770" s="26" t="str">
        <f aca="false">IFERROR(H1770/G1770,"")</f>
        <v/>
      </c>
      <c r="V1770" s="27" t="str">
        <f aca="false">IFERROR(J1770/I1770,"")</f>
        <v/>
      </c>
      <c r="W1770" s="27" t="str">
        <f aca="false">IFERROR(K1770/J1770,"")</f>
        <v/>
      </c>
      <c r="X1770" s="25" t="str">
        <f aca="false">IFERROR(T1770/K1770,"")</f>
        <v/>
      </c>
      <c r="Y1770" s="27" t="str">
        <f aca="false">IFERROR(O1770/K1770,"")</f>
        <v/>
      </c>
      <c r="Z1770" s="27" t="str">
        <f aca="false">IFERROR(P1770/O1770,"")</f>
        <v/>
      </c>
      <c r="AA1770" s="27" t="str">
        <f aca="false">IFERROR(Q1770/P1770,"")</f>
        <v/>
      </c>
      <c r="AB1770" s="25" t="str">
        <f aca="false">IFERROR(T1770/P1770,"")</f>
        <v/>
      </c>
      <c r="AC1770" s="25" t="str">
        <f aca="false">IFERROR(T1770/Q1770,"")</f>
        <v/>
      </c>
      <c r="AD1770" s="25" t="str">
        <f aca="false">IFERROR(R1770/Q1770,"")</f>
        <v/>
      </c>
      <c r="AE1770" s="28" t="str">
        <f aca="false">IFERROR(R1770/T1770,"")</f>
        <v/>
      </c>
      <c r="AF1770" s="29" t="str">
        <f aca="false">IF(A1770="","",IF(OR(O1770&gt;K1770,P1770&gt;O1770,Q1770&gt;P1770,K1770&gt;J1770),"CHECK","OK"))</f>
        <v/>
      </c>
    </row>
    <row r="1771" customFormat="false" ht="15" hidden="false" customHeight="false" outlineLevel="0" collapsed="false">
      <c r="A1771" s="21"/>
      <c r="B1771" s="4"/>
      <c r="C1771" s="4"/>
      <c r="D1771" s="4"/>
      <c r="E1771" s="16"/>
      <c r="F1771" s="16"/>
      <c r="G1771" s="14"/>
      <c r="H1771" s="14"/>
      <c r="I1771" s="14"/>
      <c r="J1771" s="14"/>
      <c r="K1771" s="14"/>
      <c r="L1771" s="14"/>
      <c r="M1771" s="14"/>
      <c r="N1771" s="14"/>
      <c r="O1771" s="14"/>
      <c r="P1771" s="14"/>
      <c r="Q1771" s="14"/>
      <c r="R1771" s="16"/>
      <c r="S1771" s="24"/>
      <c r="T1771" s="25" t="str">
        <f aca="false">IF(A1771="","",E1771+F1771)</f>
        <v/>
      </c>
      <c r="U1771" s="26" t="str">
        <f aca="false">IFERROR(H1771/G1771,"")</f>
        <v/>
      </c>
      <c r="V1771" s="27" t="str">
        <f aca="false">IFERROR(J1771/I1771,"")</f>
        <v/>
      </c>
      <c r="W1771" s="27" t="str">
        <f aca="false">IFERROR(K1771/J1771,"")</f>
        <v/>
      </c>
      <c r="X1771" s="25" t="str">
        <f aca="false">IFERROR(T1771/K1771,"")</f>
        <v/>
      </c>
      <c r="Y1771" s="27" t="str">
        <f aca="false">IFERROR(O1771/K1771,"")</f>
        <v/>
      </c>
      <c r="Z1771" s="27" t="str">
        <f aca="false">IFERROR(P1771/O1771,"")</f>
        <v/>
      </c>
      <c r="AA1771" s="27" t="str">
        <f aca="false">IFERROR(Q1771/P1771,"")</f>
        <v/>
      </c>
      <c r="AB1771" s="25" t="str">
        <f aca="false">IFERROR(T1771/P1771,"")</f>
        <v/>
      </c>
      <c r="AC1771" s="25" t="str">
        <f aca="false">IFERROR(T1771/Q1771,"")</f>
        <v/>
      </c>
      <c r="AD1771" s="25" t="str">
        <f aca="false">IFERROR(R1771/Q1771,"")</f>
        <v/>
      </c>
      <c r="AE1771" s="28" t="str">
        <f aca="false">IFERROR(R1771/T1771,"")</f>
        <v/>
      </c>
      <c r="AF1771" s="29" t="str">
        <f aca="false">IF(A1771="","",IF(OR(O1771&gt;K1771,P1771&gt;O1771,Q1771&gt;P1771,K1771&gt;J1771),"CHECK","OK"))</f>
        <v/>
      </c>
    </row>
    <row r="1772" customFormat="false" ht="15" hidden="false" customHeight="false" outlineLevel="0" collapsed="false">
      <c r="A1772" s="21"/>
      <c r="B1772" s="4"/>
      <c r="C1772" s="4"/>
      <c r="D1772" s="4"/>
      <c r="E1772" s="16"/>
      <c r="F1772" s="16"/>
      <c r="G1772" s="14"/>
      <c r="H1772" s="14"/>
      <c r="I1772" s="14"/>
      <c r="J1772" s="14"/>
      <c r="K1772" s="14"/>
      <c r="L1772" s="14"/>
      <c r="M1772" s="14"/>
      <c r="N1772" s="14"/>
      <c r="O1772" s="14"/>
      <c r="P1772" s="14"/>
      <c r="Q1772" s="14"/>
      <c r="R1772" s="16"/>
      <c r="S1772" s="24"/>
      <c r="T1772" s="25" t="str">
        <f aca="false">IF(A1772="","",E1772+F1772)</f>
        <v/>
      </c>
      <c r="U1772" s="26" t="str">
        <f aca="false">IFERROR(H1772/G1772,"")</f>
        <v/>
      </c>
      <c r="V1772" s="27" t="str">
        <f aca="false">IFERROR(J1772/I1772,"")</f>
        <v/>
      </c>
      <c r="W1772" s="27" t="str">
        <f aca="false">IFERROR(K1772/J1772,"")</f>
        <v/>
      </c>
      <c r="X1772" s="25" t="str">
        <f aca="false">IFERROR(T1772/K1772,"")</f>
        <v/>
      </c>
      <c r="Y1772" s="27" t="str">
        <f aca="false">IFERROR(O1772/K1772,"")</f>
        <v/>
      </c>
      <c r="Z1772" s="27" t="str">
        <f aca="false">IFERROR(P1772/O1772,"")</f>
        <v/>
      </c>
      <c r="AA1772" s="27" t="str">
        <f aca="false">IFERROR(Q1772/P1772,"")</f>
        <v/>
      </c>
      <c r="AB1772" s="25" t="str">
        <f aca="false">IFERROR(T1772/P1772,"")</f>
        <v/>
      </c>
      <c r="AC1772" s="25" t="str">
        <f aca="false">IFERROR(T1772/Q1772,"")</f>
        <v/>
      </c>
      <c r="AD1772" s="25" t="str">
        <f aca="false">IFERROR(R1772/Q1772,"")</f>
        <v/>
      </c>
      <c r="AE1772" s="28" t="str">
        <f aca="false">IFERROR(R1772/T1772,"")</f>
        <v/>
      </c>
      <c r="AF1772" s="29" t="str">
        <f aca="false">IF(A1772="","",IF(OR(O1772&gt;K1772,P1772&gt;O1772,Q1772&gt;P1772,K1772&gt;J1772),"CHECK","OK"))</f>
        <v/>
      </c>
    </row>
    <row r="1773" customFormat="false" ht="15" hidden="false" customHeight="false" outlineLevel="0" collapsed="false">
      <c r="A1773" s="21"/>
      <c r="B1773" s="4"/>
      <c r="C1773" s="4"/>
      <c r="D1773" s="4"/>
      <c r="E1773" s="16"/>
      <c r="F1773" s="16"/>
      <c r="G1773" s="14"/>
      <c r="H1773" s="14"/>
      <c r="I1773" s="14"/>
      <c r="J1773" s="14"/>
      <c r="K1773" s="14"/>
      <c r="L1773" s="14"/>
      <c r="M1773" s="14"/>
      <c r="N1773" s="14"/>
      <c r="O1773" s="14"/>
      <c r="P1773" s="14"/>
      <c r="Q1773" s="14"/>
      <c r="R1773" s="16"/>
      <c r="S1773" s="24"/>
      <c r="T1773" s="25" t="str">
        <f aca="false">IF(A1773="","",E1773+F1773)</f>
        <v/>
      </c>
      <c r="U1773" s="26" t="str">
        <f aca="false">IFERROR(H1773/G1773,"")</f>
        <v/>
      </c>
      <c r="V1773" s="27" t="str">
        <f aca="false">IFERROR(J1773/I1773,"")</f>
        <v/>
      </c>
      <c r="W1773" s="27" t="str">
        <f aca="false">IFERROR(K1773/J1773,"")</f>
        <v/>
      </c>
      <c r="X1773" s="25" t="str">
        <f aca="false">IFERROR(T1773/K1773,"")</f>
        <v/>
      </c>
      <c r="Y1773" s="27" t="str">
        <f aca="false">IFERROR(O1773/K1773,"")</f>
        <v/>
      </c>
      <c r="Z1773" s="27" t="str">
        <f aca="false">IFERROR(P1773/O1773,"")</f>
        <v/>
      </c>
      <c r="AA1773" s="27" t="str">
        <f aca="false">IFERROR(Q1773/P1773,"")</f>
        <v/>
      </c>
      <c r="AB1773" s="25" t="str">
        <f aca="false">IFERROR(T1773/P1773,"")</f>
        <v/>
      </c>
      <c r="AC1773" s="25" t="str">
        <f aca="false">IFERROR(T1773/Q1773,"")</f>
        <v/>
      </c>
      <c r="AD1773" s="25" t="str">
        <f aca="false">IFERROR(R1773/Q1773,"")</f>
        <v/>
      </c>
      <c r="AE1773" s="28" t="str">
        <f aca="false">IFERROR(R1773/T1773,"")</f>
        <v/>
      </c>
      <c r="AF1773" s="29" t="str">
        <f aca="false">IF(A1773="","",IF(OR(O1773&gt;K1773,P1773&gt;O1773,Q1773&gt;P1773,K1773&gt;J1773),"CHECK","OK"))</f>
        <v/>
      </c>
    </row>
    <row r="1774" customFormat="false" ht="15" hidden="false" customHeight="false" outlineLevel="0" collapsed="false">
      <c r="A1774" s="21"/>
      <c r="B1774" s="4"/>
      <c r="C1774" s="4"/>
      <c r="D1774" s="4"/>
      <c r="E1774" s="16"/>
      <c r="F1774" s="16"/>
      <c r="G1774" s="14"/>
      <c r="H1774" s="14"/>
      <c r="I1774" s="14"/>
      <c r="J1774" s="14"/>
      <c r="K1774" s="14"/>
      <c r="L1774" s="14"/>
      <c r="M1774" s="14"/>
      <c r="N1774" s="14"/>
      <c r="O1774" s="14"/>
      <c r="P1774" s="14"/>
      <c r="Q1774" s="14"/>
      <c r="R1774" s="16"/>
      <c r="S1774" s="24"/>
      <c r="T1774" s="25" t="str">
        <f aca="false">IF(A1774="","",E1774+F1774)</f>
        <v/>
      </c>
      <c r="U1774" s="26" t="str">
        <f aca="false">IFERROR(H1774/G1774,"")</f>
        <v/>
      </c>
      <c r="V1774" s="27" t="str">
        <f aca="false">IFERROR(J1774/I1774,"")</f>
        <v/>
      </c>
      <c r="W1774" s="27" t="str">
        <f aca="false">IFERROR(K1774/J1774,"")</f>
        <v/>
      </c>
      <c r="X1774" s="25" t="str">
        <f aca="false">IFERROR(T1774/K1774,"")</f>
        <v/>
      </c>
      <c r="Y1774" s="27" t="str">
        <f aca="false">IFERROR(O1774/K1774,"")</f>
        <v/>
      </c>
      <c r="Z1774" s="27" t="str">
        <f aca="false">IFERROR(P1774/O1774,"")</f>
        <v/>
      </c>
      <c r="AA1774" s="27" t="str">
        <f aca="false">IFERROR(Q1774/P1774,"")</f>
        <v/>
      </c>
      <c r="AB1774" s="25" t="str">
        <f aca="false">IFERROR(T1774/P1774,"")</f>
        <v/>
      </c>
      <c r="AC1774" s="25" t="str">
        <f aca="false">IFERROR(T1774/Q1774,"")</f>
        <v/>
      </c>
      <c r="AD1774" s="25" t="str">
        <f aca="false">IFERROR(R1774/Q1774,"")</f>
        <v/>
      </c>
      <c r="AE1774" s="28" t="str">
        <f aca="false">IFERROR(R1774/T1774,"")</f>
        <v/>
      </c>
      <c r="AF1774" s="29" t="str">
        <f aca="false">IF(A1774="","",IF(OR(O1774&gt;K1774,P1774&gt;O1774,Q1774&gt;P1774,K1774&gt;J1774),"CHECK","OK"))</f>
        <v/>
      </c>
    </row>
    <row r="1775" customFormat="false" ht="15" hidden="false" customHeight="false" outlineLevel="0" collapsed="false">
      <c r="A1775" s="21"/>
      <c r="B1775" s="4"/>
      <c r="C1775" s="4"/>
      <c r="D1775" s="4"/>
      <c r="E1775" s="16"/>
      <c r="F1775" s="16"/>
      <c r="G1775" s="14"/>
      <c r="H1775" s="14"/>
      <c r="I1775" s="14"/>
      <c r="J1775" s="14"/>
      <c r="K1775" s="14"/>
      <c r="L1775" s="14"/>
      <c r="M1775" s="14"/>
      <c r="N1775" s="14"/>
      <c r="O1775" s="14"/>
      <c r="P1775" s="14"/>
      <c r="Q1775" s="14"/>
      <c r="R1775" s="16"/>
      <c r="S1775" s="24"/>
      <c r="T1775" s="25" t="str">
        <f aca="false">IF(A1775="","",E1775+F1775)</f>
        <v/>
      </c>
      <c r="U1775" s="26" t="str">
        <f aca="false">IFERROR(H1775/G1775,"")</f>
        <v/>
      </c>
      <c r="V1775" s="27" t="str">
        <f aca="false">IFERROR(J1775/I1775,"")</f>
        <v/>
      </c>
      <c r="W1775" s="27" t="str">
        <f aca="false">IFERROR(K1775/J1775,"")</f>
        <v/>
      </c>
      <c r="X1775" s="25" t="str">
        <f aca="false">IFERROR(T1775/K1775,"")</f>
        <v/>
      </c>
      <c r="Y1775" s="27" t="str">
        <f aca="false">IFERROR(O1775/K1775,"")</f>
        <v/>
      </c>
      <c r="Z1775" s="27" t="str">
        <f aca="false">IFERROR(P1775/O1775,"")</f>
        <v/>
      </c>
      <c r="AA1775" s="27" t="str">
        <f aca="false">IFERROR(Q1775/P1775,"")</f>
        <v/>
      </c>
      <c r="AB1775" s="25" t="str">
        <f aca="false">IFERROR(T1775/P1775,"")</f>
        <v/>
      </c>
      <c r="AC1775" s="25" t="str">
        <f aca="false">IFERROR(T1775/Q1775,"")</f>
        <v/>
      </c>
      <c r="AD1775" s="25" t="str">
        <f aca="false">IFERROR(R1775/Q1775,"")</f>
        <v/>
      </c>
      <c r="AE1775" s="28" t="str">
        <f aca="false">IFERROR(R1775/T1775,"")</f>
        <v/>
      </c>
      <c r="AF1775" s="29" t="str">
        <f aca="false">IF(A1775="","",IF(OR(O1775&gt;K1775,P1775&gt;O1775,Q1775&gt;P1775,K1775&gt;J1775),"CHECK","OK"))</f>
        <v/>
      </c>
    </row>
    <row r="1776" customFormat="false" ht="15" hidden="false" customHeight="false" outlineLevel="0" collapsed="false">
      <c r="A1776" s="21"/>
      <c r="B1776" s="4"/>
      <c r="C1776" s="4"/>
      <c r="D1776" s="4"/>
      <c r="E1776" s="16"/>
      <c r="F1776" s="16"/>
      <c r="G1776" s="14"/>
      <c r="H1776" s="14"/>
      <c r="I1776" s="14"/>
      <c r="J1776" s="14"/>
      <c r="K1776" s="14"/>
      <c r="L1776" s="14"/>
      <c r="M1776" s="14"/>
      <c r="N1776" s="14"/>
      <c r="O1776" s="14"/>
      <c r="P1776" s="14"/>
      <c r="Q1776" s="14"/>
      <c r="R1776" s="16"/>
      <c r="S1776" s="24"/>
      <c r="T1776" s="25" t="str">
        <f aca="false">IF(A1776="","",E1776+F1776)</f>
        <v/>
      </c>
      <c r="U1776" s="26" t="str">
        <f aca="false">IFERROR(H1776/G1776,"")</f>
        <v/>
      </c>
      <c r="V1776" s="27" t="str">
        <f aca="false">IFERROR(J1776/I1776,"")</f>
        <v/>
      </c>
      <c r="W1776" s="27" t="str">
        <f aca="false">IFERROR(K1776/J1776,"")</f>
        <v/>
      </c>
      <c r="X1776" s="25" t="str">
        <f aca="false">IFERROR(T1776/K1776,"")</f>
        <v/>
      </c>
      <c r="Y1776" s="27" t="str">
        <f aca="false">IFERROR(O1776/K1776,"")</f>
        <v/>
      </c>
      <c r="Z1776" s="27" t="str">
        <f aca="false">IFERROR(P1776/O1776,"")</f>
        <v/>
      </c>
      <c r="AA1776" s="27" t="str">
        <f aca="false">IFERROR(Q1776/P1776,"")</f>
        <v/>
      </c>
      <c r="AB1776" s="25" t="str">
        <f aca="false">IFERROR(T1776/P1776,"")</f>
        <v/>
      </c>
      <c r="AC1776" s="25" t="str">
        <f aca="false">IFERROR(T1776/Q1776,"")</f>
        <v/>
      </c>
      <c r="AD1776" s="25" t="str">
        <f aca="false">IFERROR(R1776/Q1776,"")</f>
        <v/>
      </c>
      <c r="AE1776" s="28" t="str">
        <f aca="false">IFERROR(R1776/T1776,"")</f>
        <v/>
      </c>
      <c r="AF1776" s="29" t="str">
        <f aca="false">IF(A1776="","",IF(OR(O1776&gt;K1776,P1776&gt;O1776,Q1776&gt;P1776,K1776&gt;J1776),"CHECK","OK"))</f>
        <v/>
      </c>
    </row>
    <row r="1777" customFormat="false" ht="15" hidden="false" customHeight="false" outlineLevel="0" collapsed="false">
      <c r="A1777" s="21"/>
      <c r="B1777" s="4"/>
      <c r="C1777" s="4"/>
      <c r="D1777" s="4"/>
      <c r="E1777" s="16"/>
      <c r="F1777" s="16"/>
      <c r="G1777" s="14"/>
      <c r="H1777" s="14"/>
      <c r="I1777" s="14"/>
      <c r="J1777" s="14"/>
      <c r="K1777" s="14"/>
      <c r="L1777" s="14"/>
      <c r="M1777" s="14"/>
      <c r="N1777" s="14"/>
      <c r="O1777" s="14"/>
      <c r="P1777" s="14"/>
      <c r="Q1777" s="14"/>
      <c r="R1777" s="16"/>
      <c r="S1777" s="24"/>
      <c r="T1777" s="25" t="str">
        <f aca="false">IF(A1777="","",E1777+F1777)</f>
        <v/>
      </c>
      <c r="U1777" s="26" t="str">
        <f aca="false">IFERROR(H1777/G1777,"")</f>
        <v/>
      </c>
      <c r="V1777" s="27" t="str">
        <f aca="false">IFERROR(J1777/I1777,"")</f>
        <v/>
      </c>
      <c r="W1777" s="27" t="str">
        <f aca="false">IFERROR(K1777/J1777,"")</f>
        <v/>
      </c>
      <c r="X1777" s="25" t="str">
        <f aca="false">IFERROR(T1777/K1777,"")</f>
        <v/>
      </c>
      <c r="Y1777" s="27" t="str">
        <f aca="false">IFERROR(O1777/K1777,"")</f>
        <v/>
      </c>
      <c r="Z1777" s="27" t="str">
        <f aca="false">IFERROR(P1777/O1777,"")</f>
        <v/>
      </c>
      <c r="AA1777" s="27" t="str">
        <f aca="false">IFERROR(Q1777/P1777,"")</f>
        <v/>
      </c>
      <c r="AB1777" s="25" t="str">
        <f aca="false">IFERROR(T1777/P1777,"")</f>
        <v/>
      </c>
      <c r="AC1777" s="25" t="str">
        <f aca="false">IFERROR(T1777/Q1777,"")</f>
        <v/>
      </c>
      <c r="AD1777" s="25" t="str">
        <f aca="false">IFERROR(R1777/Q1777,"")</f>
        <v/>
      </c>
      <c r="AE1777" s="28" t="str">
        <f aca="false">IFERROR(R1777/T1777,"")</f>
        <v/>
      </c>
      <c r="AF1777" s="29" t="str">
        <f aca="false">IF(A1777="","",IF(OR(O1777&gt;K1777,P1777&gt;O1777,Q1777&gt;P1777,K1777&gt;J1777),"CHECK","OK"))</f>
        <v/>
      </c>
    </row>
    <row r="1778" customFormat="false" ht="15" hidden="false" customHeight="false" outlineLevel="0" collapsed="false">
      <c r="A1778" s="21"/>
      <c r="B1778" s="4"/>
      <c r="C1778" s="4"/>
      <c r="D1778" s="4"/>
      <c r="E1778" s="16"/>
      <c r="F1778" s="16"/>
      <c r="G1778" s="14"/>
      <c r="H1778" s="14"/>
      <c r="I1778" s="14"/>
      <c r="J1778" s="14"/>
      <c r="K1778" s="14"/>
      <c r="L1778" s="14"/>
      <c r="M1778" s="14"/>
      <c r="N1778" s="14"/>
      <c r="O1778" s="14"/>
      <c r="P1778" s="14"/>
      <c r="Q1778" s="14"/>
      <c r="R1778" s="16"/>
      <c r="S1778" s="24"/>
      <c r="T1778" s="25" t="str">
        <f aca="false">IF(A1778="","",E1778+F1778)</f>
        <v/>
      </c>
      <c r="U1778" s="26" t="str">
        <f aca="false">IFERROR(H1778/G1778,"")</f>
        <v/>
      </c>
      <c r="V1778" s="27" t="str">
        <f aca="false">IFERROR(J1778/I1778,"")</f>
        <v/>
      </c>
      <c r="W1778" s="27" t="str">
        <f aca="false">IFERROR(K1778/J1778,"")</f>
        <v/>
      </c>
      <c r="X1778" s="25" t="str">
        <f aca="false">IFERROR(T1778/K1778,"")</f>
        <v/>
      </c>
      <c r="Y1778" s="27" t="str">
        <f aca="false">IFERROR(O1778/K1778,"")</f>
        <v/>
      </c>
      <c r="Z1778" s="27" t="str">
        <f aca="false">IFERROR(P1778/O1778,"")</f>
        <v/>
      </c>
      <c r="AA1778" s="27" t="str">
        <f aca="false">IFERROR(Q1778/P1778,"")</f>
        <v/>
      </c>
      <c r="AB1778" s="25" t="str">
        <f aca="false">IFERROR(T1778/P1778,"")</f>
        <v/>
      </c>
      <c r="AC1778" s="25" t="str">
        <f aca="false">IFERROR(T1778/Q1778,"")</f>
        <v/>
      </c>
      <c r="AD1778" s="25" t="str">
        <f aca="false">IFERROR(R1778/Q1778,"")</f>
        <v/>
      </c>
      <c r="AE1778" s="28" t="str">
        <f aca="false">IFERROR(R1778/T1778,"")</f>
        <v/>
      </c>
      <c r="AF1778" s="29" t="str">
        <f aca="false">IF(A1778="","",IF(OR(O1778&gt;K1778,P1778&gt;O1778,Q1778&gt;P1778,K1778&gt;J1778),"CHECK","OK"))</f>
        <v/>
      </c>
    </row>
    <row r="1779" customFormat="false" ht="15" hidden="false" customHeight="false" outlineLevel="0" collapsed="false">
      <c r="A1779" s="21"/>
      <c r="B1779" s="4"/>
      <c r="C1779" s="4"/>
      <c r="D1779" s="4"/>
      <c r="E1779" s="16"/>
      <c r="F1779" s="16"/>
      <c r="G1779" s="14"/>
      <c r="H1779" s="14"/>
      <c r="I1779" s="14"/>
      <c r="J1779" s="14"/>
      <c r="K1779" s="14"/>
      <c r="L1779" s="14"/>
      <c r="M1779" s="14"/>
      <c r="N1779" s="14"/>
      <c r="O1779" s="14"/>
      <c r="P1779" s="14"/>
      <c r="Q1779" s="14"/>
      <c r="R1779" s="16"/>
      <c r="S1779" s="24"/>
      <c r="T1779" s="25" t="str">
        <f aca="false">IF(A1779="","",E1779+F1779)</f>
        <v/>
      </c>
      <c r="U1779" s="26" t="str">
        <f aca="false">IFERROR(H1779/G1779,"")</f>
        <v/>
      </c>
      <c r="V1779" s="27" t="str">
        <f aca="false">IFERROR(J1779/I1779,"")</f>
        <v/>
      </c>
      <c r="W1779" s="27" t="str">
        <f aca="false">IFERROR(K1779/J1779,"")</f>
        <v/>
      </c>
      <c r="X1779" s="25" t="str">
        <f aca="false">IFERROR(T1779/K1779,"")</f>
        <v/>
      </c>
      <c r="Y1779" s="27" t="str">
        <f aca="false">IFERROR(O1779/K1779,"")</f>
        <v/>
      </c>
      <c r="Z1779" s="27" t="str">
        <f aca="false">IFERROR(P1779/O1779,"")</f>
        <v/>
      </c>
      <c r="AA1779" s="27" t="str">
        <f aca="false">IFERROR(Q1779/P1779,"")</f>
        <v/>
      </c>
      <c r="AB1779" s="25" t="str">
        <f aca="false">IFERROR(T1779/P1779,"")</f>
        <v/>
      </c>
      <c r="AC1779" s="25" t="str">
        <f aca="false">IFERROR(T1779/Q1779,"")</f>
        <v/>
      </c>
      <c r="AD1779" s="25" t="str">
        <f aca="false">IFERROR(R1779/Q1779,"")</f>
        <v/>
      </c>
      <c r="AE1779" s="28" t="str">
        <f aca="false">IFERROR(R1779/T1779,"")</f>
        <v/>
      </c>
      <c r="AF1779" s="29" t="str">
        <f aca="false">IF(A1779="","",IF(OR(O1779&gt;K1779,P1779&gt;O1779,Q1779&gt;P1779,K1779&gt;J1779),"CHECK","OK"))</f>
        <v/>
      </c>
    </row>
    <row r="1780" customFormat="false" ht="15" hidden="false" customHeight="false" outlineLevel="0" collapsed="false">
      <c r="A1780" s="21"/>
      <c r="B1780" s="4"/>
      <c r="C1780" s="4"/>
      <c r="D1780" s="4"/>
      <c r="E1780" s="16"/>
      <c r="F1780" s="16"/>
      <c r="G1780" s="14"/>
      <c r="H1780" s="14"/>
      <c r="I1780" s="14"/>
      <c r="J1780" s="14"/>
      <c r="K1780" s="14"/>
      <c r="L1780" s="14"/>
      <c r="M1780" s="14"/>
      <c r="N1780" s="14"/>
      <c r="O1780" s="14"/>
      <c r="P1780" s="14"/>
      <c r="Q1780" s="14"/>
      <c r="R1780" s="16"/>
      <c r="S1780" s="24"/>
      <c r="T1780" s="25" t="str">
        <f aca="false">IF(A1780="","",E1780+F1780)</f>
        <v/>
      </c>
      <c r="U1780" s="26" t="str">
        <f aca="false">IFERROR(H1780/G1780,"")</f>
        <v/>
      </c>
      <c r="V1780" s="27" t="str">
        <f aca="false">IFERROR(J1780/I1780,"")</f>
        <v/>
      </c>
      <c r="W1780" s="27" t="str">
        <f aca="false">IFERROR(K1780/J1780,"")</f>
        <v/>
      </c>
      <c r="X1780" s="25" t="str">
        <f aca="false">IFERROR(T1780/K1780,"")</f>
        <v/>
      </c>
      <c r="Y1780" s="27" t="str">
        <f aca="false">IFERROR(O1780/K1780,"")</f>
        <v/>
      </c>
      <c r="Z1780" s="27" t="str">
        <f aca="false">IFERROR(P1780/O1780,"")</f>
        <v/>
      </c>
      <c r="AA1780" s="27" t="str">
        <f aca="false">IFERROR(Q1780/P1780,"")</f>
        <v/>
      </c>
      <c r="AB1780" s="25" t="str">
        <f aca="false">IFERROR(T1780/P1780,"")</f>
        <v/>
      </c>
      <c r="AC1780" s="25" t="str">
        <f aca="false">IFERROR(T1780/Q1780,"")</f>
        <v/>
      </c>
      <c r="AD1780" s="25" t="str">
        <f aca="false">IFERROR(R1780/Q1780,"")</f>
        <v/>
      </c>
      <c r="AE1780" s="28" t="str">
        <f aca="false">IFERROR(R1780/T1780,"")</f>
        <v/>
      </c>
      <c r="AF1780" s="29" t="str">
        <f aca="false">IF(A1780="","",IF(OR(O1780&gt;K1780,P1780&gt;O1780,Q1780&gt;P1780,K1780&gt;J1780),"CHECK","OK"))</f>
        <v/>
      </c>
    </row>
    <row r="1781" customFormat="false" ht="15" hidden="false" customHeight="false" outlineLevel="0" collapsed="false">
      <c r="A1781" s="21"/>
      <c r="B1781" s="4"/>
      <c r="C1781" s="4"/>
      <c r="D1781" s="4"/>
      <c r="E1781" s="16"/>
      <c r="F1781" s="16"/>
      <c r="G1781" s="14"/>
      <c r="H1781" s="14"/>
      <c r="I1781" s="14"/>
      <c r="J1781" s="14"/>
      <c r="K1781" s="14"/>
      <c r="L1781" s="14"/>
      <c r="M1781" s="14"/>
      <c r="N1781" s="14"/>
      <c r="O1781" s="14"/>
      <c r="P1781" s="14"/>
      <c r="Q1781" s="14"/>
      <c r="R1781" s="16"/>
      <c r="S1781" s="24"/>
      <c r="T1781" s="25" t="str">
        <f aca="false">IF(A1781="","",E1781+F1781)</f>
        <v/>
      </c>
      <c r="U1781" s="26" t="str">
        <f aca="false">IFERROR(H1781/G1781,"")</f>
        <v/>
      </c>
      <c r="V1781" s="27" t="str">
        <f aca="false">IFERROR(J1781/I1781,"")</f>
        <v/>
      </c>
      <c r="W1781" s="27" t="str">
        <f aca="false">IFERROR(K1781/J1781,"")</f>
        <v/>
      </c>
      <c r="X1781" s="25" t="str">
        <f aca="false">IFERROR(T1781/K1781,"")</f>
        <v/>
      </c>
      <c r="Y1781" s="27" t="str">
        <f aca="false">IFERROR(O1781/K1781,"")</f>
        <v/>
      </c>
      <c r="Z1781" s="27" t="str">
        <f aca="false">IFERROR(P1781/O1781,"")</f>
        <v/>
      </c>
      <c r="AA1781" s="27" t="str">
        <f aca="false">IFERROR(Q1781/P1781,"")</f>
        <v/>
      </c>
      <c r="AB1781" s="25" t="str">
        <f aca="false">IFERROR(T1781/P1781,"")</f>
        <v/>
      </c>
      <c r="AC1781" s="25" t="str">
        <f aca="false">IFERROR(T1781/Q1781,"")</f>
        <v/>
      </c>
      <c r="AD1781" s="25" t="str">
        <f aca="false">IFERROR(R1781/Q1781,"")</f>
        <v/>
      </c>
      <c r="AE1781" s="28" t="str">
        <f aca="false">IFERROR(R1781/T1781,"")</f>
        <v/>
      </c>
      <c r="AF1781" s="29" t="str">
        <f aca="false">IF(A1781="","",IF(OR(O1781&gt;K1781,P1781&gt;O1781,Q1781&gt;P1781,K1781&gt;J1781),"CHECK","OK"))</f>
        <v/>
      </c>
    </row>
    <row r="1782" customFormat="false" ht="15" hidden="false" customHeight="false" outlineLevel="0" collapsed="false">
      <c r="A1782" s="21"/>
      <c r="B1782" s="4"/>
      <c r="C1782" s="4"/>
      <c r="D1782" s="4"/>
      <c r="E1782" s="16"/>
      <c r="F1782" s="16"/>
      <c r="G1782" s="14"/>
      <c r="H1782" s="14"/>
      <c r="I1782" s="14"/>
      <c r="J1782" s="14"/>
      <c r="K1782" s="14"/>
      <c r="L1782" s="14"/>
      <c r="M1782" s="14"/>
      <c r="N1782" s="14"/>
      <c r="O1782" s="14"/>
      <c r="P1782" s="14"/>
      <c r="Q1782" s="14"/>
      <c r="R1782" s="16"/>
      <c r="S1782" s="24"/>
      <c r="T1782" s="25" t="str">
        <f aca="false">IF(A1782="","",E1782+F1782)</f>
        <v/>
      </c>
      <c r="U1782" s="26" t="str">
        <f aca="false">IFERROR(H1782/G1782,"")</f>
        <v/>
      </c>
      <c r="V1782" s="27" t="str">
        <f aca="false">IFERROR(J1782/I1782,"")</f>
        <v/>
      </c>
      <c r="W1782" s="27" t="str">
        <f aca="false">IFERROR(K1782/J1782,"")</f>
        <v/>
      </c>
      <c r="X1782" s="25" t="str">
        <f aca="false">IFERROR(T1782/K1782,"")</f>
        <v/>
      </c>
      <c r="Y1782" s="27" t="str">
        <f aca="false">IFERROR(O1782/K1782,"")</f>
        <v/>
      </c>
      <c r="Z1782" s="27" t="str">
        <f aca="false">IFERROR(P1782/O1782,"")</f>
        <v/>
      </c>
      <c r="AA1782" s="27" t="str">
        <f aca="false">IFERROR(Q1782/P1782,"")</f>
        <v/>
      </c>
      <c r="AB1782" s="25" t="str">
        <f aca="false">IFERROR(T1782/P1782,"")</f>
        <v/>
      </c>
      <c r="AC1782" s="25" t="str">
        <f aca="false">IFERROR(T1782/Q1782,"")</f>
        <v/>
      </c>
      <c r="AD1782" s="25" t="str">
        <f aca="false">IFERROR(R1782/Q1782,"")</f>
        <v/>
      </c>
      <c r="AE1782" s="28" t="str">
        <f aca="false">IFERROR(R1782/T1782,"")</f>
        <v/>
      </c>
      <c r="AF1782" s="29" t="str">
        <f aca="false">IF(A1782="","",IF(OR(O1782&gt;K1782,P1782&gt;O1782,Q1782&gt;P1782,K1782&gt;J1782),"CHECK","OK"))</f>
        <v/>
      </c>
    </row>
    <row r="1783" customFormat="false" ht="15" hidden="false" customHeight="false" outlineLevel="0" collapsed="false">
      <c r="A1783" s="21"/>
      <c r="B1783" s="4"/>
      <c r="C1783" s="4"/>
      <c r="D1783" s="4"/>
      <c r="E1783" s="16"/>
      <c r="F1783" s="16"/>
      <c r="G1783" s="14"/>
      <c r="H1783" s="14"/>
      <c r="I1783" s="14"/>
      <c r="J1783" s="14"/>
      <c r="K1783" s="14"/>
      <c r="L1783" s="14"/>
      <c r="M1783" s="14"/>
      <c r="N1783" s="14"/>
      <c r="O1783" s="14"/>
      <c r="P1783" s="14"/>
      <c r="Q1783" s="14"/>
      <c r="R1783" s="16"/>
      <c r="S1783" s="24"/>
      <c r="T1783" s="25" t="str">
        <f aca="false">IF(A1783="","",E1783+F1783)</f>
        <v/>
      </c>
      <c r="U1783" s="26" t="str">
        <f aca="false">IFERROR(H1783/G1783,"")</f>
        <v/>
      </c>
      <c r="V1783" s="27" t="str">
        <f aca="false">IFERROR(J1783/I1783,"")</f>
        <v/>
      </c>
      <c r="W1783" s="27" t="str">
        <f aca="false">IFERROR(K1783/J1783,"")</f>
        <v/>
      </c>
      <c r="X1783" s="25" t="str">
        <f aca="false">IFERROR(T1783/K1783,"")</f>
        <v/>
      </c>
      <c r="Y1783" s="27" t="str">
        <f aca="false">IFERROR(O1783/K1783,"")</f>
        <v/>
      </c>
      <c r="Z1783" s="27" t="str">
        <f aca="false">IFERROR(P1783/O1783,"")</f>
        <v/>
      </c>
      <c r="AA1783" s="27" t="str">
        <f aca="false">IFERROR(Q1783/P1783,"")</f>
        <v/>
      </c>
      <c r="AB1783" s="25" t="str">
        <f aca="false">IFERROR(T1783/P1783,"")</f>
        <v/>
      </c>
      <c r="AC1783" s="25" t="str">
        <f aca="false">IFERROR(T1783/Q1783,"")</f>
        <v/>
      </c>
      <c r="AD1783" s="25" t="str">
        <f aca="false">IFERROR(R1783/Q1783,"")</f>
        <v/>
      </c>
      <c r="AE1783" s="28" t="str">
        <f aca="false">IFERROR(R1783/T1783,"")</f>
        <v/>
      </c>
      <c r="AF1783" s="29" t="str">
        <f aca="false">IF(A1783="","",IF(OR(O1783&gt;K1783,P1783&gt;O1783,Q1783&gt;P1783,K1783&gt;J1783),"CHECK","OK"))</f>
        <v/>
      </c>
    </row>
    <row r="1784" customFormat="false" ht="15" hidden="false" customHeight="false" outlineLevel="0" collapsed="false">
      <c r="A1784" s="21"/>
      <c r="B1784" s="4"/>
      <c r="C1784" s="4"/>
      <c r="D1784" s="4"/>
      <c r="E1784" s="16"/>
      <c r="F1784" s="16"/>
      <c r="G1784" s="14"/>
      <c r="H1784" s="14"/>
      <c r="I1784" s="14"/>
      <c r="J1784" s="14"/>
      <c r="K1784" s="14"/>
      <c r="L1784" s="14"/>
      <c r="M1784" s="14"/>
      <c r="N1784" s="14"/>
      <c r="O1784" s="14"/>
      <c r="P1784" s="14"/>
      <c r="Q1784" s="14"/>
      <c r="R1784" s="16"/>
      <c r="S1784" s="24"/>
      <c r="T1784" s="25" t="str">
        <f aca="false">IF(A1784="","",E1784+F1784)</f>
        <v/>
      </c>
      <c r="U1784" s="26" t="str">
        <f aca="false">IFERROR(H1784/G1784,"")</f>
        <v/>
      </c>
      <c r="V1784" s="27" t="str">
        <f aca="false">IFERROR(J1784/I1784,"")</f>
        <v/>
      </c>
      <c r="W1784" s="27" t="str">
        <f aca="false">IFERROR(K1784/J1784,"")</f>
        <v/>
      </c>
      <c r="X1784" s="25" t="str">
        <f aca="false">IFERROR(T1784/K1784,"")</f>
        <v/>
      </c>
      <c r="Y1784" s="27" t="str">
        <f aca="false">IFERROR(O1784/K1784,"")</f>
        <v/>
      </c>
      <c r="Z1784" s="27" t="str">
        <f aca="false">IFERROR(P1784/O1784,"")</f>
        <v/>
      </c>
      <c r="AA1784" s="27" t="str">
        <f aca="false">IFERROR(Q1784/P1784,"")</f>
        <v/>
      </c>
      <c r="AB1784" s="25" t="str">
        <f aca="false">IFERROR(T1784/P1784,"")</f>
        <v/>
      </c>
      <c r="AC1784" s="25" t="str">
        <f aca="false">IFERROR(T1784/Q1784,"")</f>
        <v/>
      </c>
      <c r="AD1784" s="25" t="str">
        <f aca="false">IFERROR(R1784/Q1784,"")</f>
        <v/>
      </c>
      <c r="AE1784" s="28" t="str">
        <f aca="false">IFERROR(R1784/T1784,"")</f>
        <v/>
      </c>
      <c r="AF1784" s="29" t="str">
        <f aca="false">IF(A1784="","",IF(OR(O1784&gt;K1784,P1784&gt;O1784,Q1784&gt;P1784,K1784&gt;J1784),"CHECK","OK"))</f>
        <v/>
      </c>
    </row>
    <row r="1785" customFormat="false" ht="15" hidden="false" customHeight="false" outlineLevel="0" collapsed="false">
      <c r="A1785" s="21"/>
      <c r="B1785" s="4"/>
      <c r="C1785" s="4"/>
      <c r="D1785" s="4"/>
      <c r="E1785" s="16"/>
      <c r="F1785" s="16"/>
      <c r="G1785" s="14"/>
      <c r="H1785" s="14"/>
      <c r="I1785" s="14"/>
      <c r="J1785" s="14"/>
      <c r="K1785" s="14"/>
      <c r="L1785" s="14"/>
      <c r="M1785" s="14"/>
      <c r="N1785" s="14"/>
      <c r="O1785" s="14"/>
      <c r="P1785" s="14"/>
      <c r="Q1785" s="14"/>
      <c r="R1785" s="16"/>
      <c r="S1785" s="24"/>
      <c r="T1785" s="25" t="str">
        <f aca="false">IF(A1785="","",E1785+F1785)</f>
        <v/>
      </c>
      <c r="U1785" s="26" t="str">
        <f aca="false">IFERROR(H1785/G1785,"")</f>
        <v/>
      </c>
      <c r="V1785" s="27" t="str">
        <f aca="false">IFERROR(J1785/I1785,"")</f>
        <v/>
      </c>
      <c r="W1785" s="27" t="str">
        <f aca="false">IFERROR(K1785/J1785,"")</f>
        <v/>
      </c>
      <c r="X1785" s="25" t="str">
        <f aca="false">IFERROR(T1785/K1785,"")</f>
        <v/>
      </c>
      <c r="Y1785" s="27" t="str">
        <f aca="false">IFERROR(O1785/K1785,"")</f>
        <v/>
      </c>
      <c r="Z1785" s="27" t="str">
        <f aca="false">IFERROR(P1785/O1785,"")</f>
        <v/>
      </c>
      <c r="AA1785" s="27" t="str">
        <f aca="false">IFERROR(Q1785/P1785,"")</f>
        <v/>
      </c>
      <c r="AB1785" s="25" t="str">
        <f aca="false">IFERROR(T1785/P1785,"")</f>
        <v/>
      </c>
      <c r="AC1785" s="25" t="str">
        <f aca="false">IFERROR(T1785/Q1785,"")</f>
        <v/>
      </c>
      <c r="AD1785" s="25" t="str">
        <f aca="false">IFERROR(R1785/Q1785,"")</f>
        <v/>
      </c>
      <c r="AE1785" s="28" t="str">
        <f aca="false">IFERROR(R1785/T1785,"")</f>
        <v/>
      </c>
      <c r="AF1785" s="29" t="str">
        <f aca="false">IF(A1785="","",IF(OR(O1785&gt;K1785,P1785&gt;O1785,Q1785&gt;P1785,K1785&gt;J1785),"CHECK","OK"))</f>
        <v/>
      </c>
    </row>
    <row r="1786" customFormat="false" ht="15" hidden="false" customHeight="false" outlineLevel="0" collapsed="false">
      <c r="A1786" s="21"/>
      <c r="B1786" s="4"/>
      <c r="C1786" s="4"/>
      <c r="D1786" s="4"/>
      <c r="E1786" s="16"/>
      <c r="F1786" s="16"/>
      <c r="G1786" s="14"/>
      <c r="H1786" s="14"/>
      <c r="I1786" s="14"/>
      <c r="J1786" s="14"/>
      <c r="K1786" s="14"/>
      <c r="L1786" s="14"/>
      <c r="M1786" s="14"/>
      <c r="N1786" s="14"/>
      <c r="O1786" s="14"/>
      <c r="P1786" s="14"/>
      <c r="Q1786" s="14"/>
      <c r="R1786" s="16"/>
      <c r="S1786" s="24"/>
      <c r="T1786" s="25" t="str">
        <f aca="false">IF(A1786="","",E1786+F1786)</f>
        <v/>
      </c>
      <c r="U1786" s="26" t="str">
        <f aca="false">IFERROR(H1786/G1786,"")</f>
        <v/>
      </c>
      <c r="V1786" s="27" t="str">
        <f aca="false">IFERROR(J1786/I1786,"")</f>
        <v/>
      </c>
      <c r="W1786" s="27" t="str">
        <f aca="false">IFERROR(K1786/J1786,"")</f>
        <v/>
      </c>
      <c r="X1786" s="25" t="str">
        <f aca="false">IFERROR(T1786/K1786,"")</f>
        <v/>
      </c>
      <c r="Y1786" s="27" t="str">
        <f aca="false">IFERROR(O1786/K1786,"")</f>
        <v/>
      </c>
      <c r="Z1786" s="27" t="str">
        <f aca="false">IFERROR(P1786/O1786,"")</f>
        <v/>
      </c>
      <c r="AA1786" s="27" t="str">
        <f aca="false">IFERROR(Q1786/P1786,"")</f>
        <v/>
      </c>
      <c r="AB1786" s="25" t="str">
        <f aca="false">IFERROR(T1786/P1786,"")</f>
        <v/>
      </c>
      <c r="AC1786" s="25" t="str">
        <f aca="false">IFERROR(T1786/Q1786,"")</f>
        <v/>
      </c>
      <c r="AD1786" s="25" t="str">
        <f aca="false">IFERROR(R1786/Q1786,"")</f>
        <v/>
      </c>
      <c r="AE1786" s="28" t="str">
        <f aca="false">IFERROR(R1786/T1786,"")</f>
        <v/>
      </c>
      <c r="AF1786" s="29" t="str">
        <f aca="false">IF(A1786="","",IF(OR(O1786&gt;K1786,P1786&gt;O1786,Q1786&gt;P1786,K1786&gt;J1786),"CHECK","OK"))</f>
        <v/>
      </c>
    </row>
    <row r="1787" customFormat="false" ht="15" hidden="false" customHeight="false" outlineLevel="0" collapsed="false">
      <c r="A1787" s="21"/>
      <c r="B1787" s="4"/>
      <c r="C1787" s="4"/>
      <c r="D1787" s="4"/>
      <c r="E1787" s="16"/>
      <c r="F1787" s="16"/>
      <c r="G1787" s="14"/>
      <c r="H1787" s="14"/>
      <c r="I1787" s="14"/>
      <c r="J1787" s="14"/>
      <c r="K1787" s="14"/>
      <c r="L1787" s="14"/>
      <c r="M1787" s="14"/>
      <c r="N1787" s="14"/>
      <c r="O1787" s="14"/>
      <c r="P1787" s="14"/>
      <c r="Q1787" s="14"/>
      <c r="R1787" s="16"/>
      <c r="S1787" s="24"/>
      <c r="T1787" s="25" t="str">
        <f aca="false">IF(A1787="","",E1787+F1787)</f>
        <v/>
      </c>
      <c r="U1787" s="26" t="str">
        <f aca="false">IFERROR(H1787/G1787,"")</f>
        <v/>
      </c>
      <c r="V1787" s="27" t="str">
        <f aca="false">IFERROR(J1787/I1787,"")</f>
        <v/>
      </c>
      <c r="W1787" s="27" t="str">
        <f aca="false">IFERROR(K1787/J1787,"")</f>
        <v/>
      </c>
      <c r="X1787" s="25" t="str">
        <f aca="false">IFERROR(T1787/K1787,"")</f>
        <v/>
      </c>
      <c r="Y1787" s="27" t="str">
        <f aca="false">IFERROR(O1787/K1787,"")</f>
        <v/>
      </c>
      <c r="Z1787" s="27" t="str">
        <f aca="false">IFERROR(P1787/O1787,"")</f>
        <v/>
      </c>
      <c r="AA1787" s="27" t="str">
        <f aca="false">IFERROR(Q1787/P1787,"")</f>
        <v/>
      </c>
      <c r="AB1787" s="25" t="str">
        <f aca="false">IFERROR(T1787/P1787,"")</f>
        <v/>
      </c>
      <c r="AC1787" s="25" t="str">
        <f aca="false">IFERROR(T1787/Q1787,"")</f>
        <v/>
      </c>
      <c r="AD1787" s="25" t="str">
        <f aca="false">IFERROR(R1787/Q1787,"")</f>
        <v/>
      </c>
      <c r="AE1787" s="28" t="str">
        <f aca="false">IFERROR(R1787/T1787,"")</f>
        <v/>
      </c>
      <c r="AF1787" s="29" t="str">
        <f aca="false">IF(A1787="","",IF(OR(O1787&gt;K1787,P1787&gt;O1787,Q1787&gt;P1787,K1787&gt;J1787),"CHECK","OK"))</f>
        <v/>
      </c>
    </row>
    <row r="1788" customFormat="false" ht="15" hidden="false" customHeight="false" outlineLevel="0" collapsed="false">
      <c r="A1788" s="21"/>
      <c r="B1788" s="4"/>
      <c r="C1788" s="4"/>
      <c r="D1788" s="4"/>
      <c r="E1788" s="16"/>
      <c r="F1788" s="16"/>
      <c r="G1788" s="14"/>
      <c r="H1788" s="14"/>
      <c r="I1788" s="14"/>
      <c r="J1788" s="14"/>
      <c r="K1788" s="14"/>
      <c r="L1788" s="14"/>
      <c r="M1788" s="14"/>
      <c r="N1788" s="14"/>
      <c r="O1788" s="14"/>
      <c r="P1788" s="14"/>
      <c r="Q1788" s="14"/>
      <c r="R1788" s="16"/>
      <c r="S1788" s="24"/>
      <c r="T1788" s="25" t="str">
        <f aca="false">IF(A1788="","",E1788+F1788)</f>
        <v/>
      </c>
      <c r="U1788" s="26" t="str">
        <f aca="false">IFERROR(H1788/G1788,"")</f>
        <v/>
      </c>
      <c r="V1788" s="27" t="str">
        <f aca="false">IFERROR(J1788/I1788,"")</f>
        <v/>
      </c>
      <c r="W1788" s="27" t="str">
        <f aca="false">IFERROR(K1788/J1788,"")</f>
        <v/>
      </c>
      <c r="X1788" s="25" t="str">
        <f aca="false">IFERROR(T1788/K1788,"")</f>
        <v/>
      </c>
      <c r="Y1788" s="27" t="str">
        <f aca="false">IFERROR(O1788/K1788,"")</f>
        <v/>
      </c>
      <c r="Z1788" s="27" t="str">
        <f aca="false">IFERROR(P1788/O1788,"")</f>
        <v/>
      </c>
      <c r="AA1788" s="27" t="str">
        <f aca="false">IFERROR(Q1788/P1788,"")</f>
        <v/>
      </c>
      <c r="AB1788" s="25" t="str">
        <f aca="false">IFERROR(T1788/P1788,"")</f>
        <v/>
      </c>
      <c r="AC1788" s="25" t="str">
        <f aca="false">IFERROR(T1788/Q1788,"")</f>
        <v/>
      </c>
      <c r="AD1788" s="25" t="str">
        <f aca="false">IFERROR(R1788/Q1788,"")</f>
        <v/>
      </c>
      <c r="AE1788" s="28" t="str">
        <f aca="false">IFERROR(R1788/T1788,"")</f>
        <v/>
      </c>
      <c r="AF1788" s="29" t="str">
        <f aca="false">IF(A1788="","",IF(OR(O1788&gt;K1788,P1788&gt;O1788,Q1788&gt;P1788,K1788&gt;J1788),"CHECK","OK"))</f>
        <v/>
      </c>
    </row>
    <row r="1789" customFormat="false" ht="15" hidden="false" customHeight="false" outlineLevel="0" collapsed="false">
      <c r="A1789" s="21"/>
      <c r="B1789" s="4"/>
      <c r="C1789" s="4"/>
      <c r="D1789" s="4"/>
      <c r="E1789" s="16"/>
      <c r="F1789" s="16"/>
      <c r="G1789" s="14"/>
      <c r="H1789" s="14"/>
      <c r="I1789" s="14"/>
      <c r="J1789" s="14"/>
      <c r="K1789" s="14"/>
      <c r="L1789" s="14"/>
      <c r="M1789" s="14"/>
      <c r="N1789" s="14"/>
      <c r="O1789" s="14"/>
      <c r="P1789" s="14"/>
      <c r="Q1789" s="14"/>
      <c r="R1789" s="16"/>
      <c r="S1789" s="24"/>
      <c r="T1789" s="25" t="str">
        <f aca="false">IF(A1789="","",E1789+F1789)</f>
        <v/>
      </c>
      <c r="U1789" s="26" t="str">
        <f aca="false">IFERROR(H1789/G1789,"")</f>
        <v/>
      </c>
      <c r="V1789" s="27" t="str">
        <f aca="false">IFERROR(J1789/I1789,"")</f>
        <v/>
      </c>
      <c r="W1789" s="27" t="str">
        <f aca="false">IFERROR(K1789/J1789,"")</f>
        <v/>
      </c>
      <c r="X1789" s="25" t="str">
        <f aca="false">IFERROR(T1789/K1789,"")</f>
        <v/>
      </c>
      <c r="Y1789" s="27" t="str">
        <f aca="false">IFERROR(O1789/K1789,"")</f>
        <v/>
      </c>
      <c r="Z1789" s="27" t="str">
        <f aca="false">IFERROR(P1789/O1789,"")</f>
        <v/>
      </c>
      <c r="AA1789" s="27" t="str">
        <f aca="false">IFERROR(Q1789/P1789,"")</f>
        <v/>
      </c>
      <c r="AB1789" s="25" t="str">
        <f aca="false">IFERROR(T1789/P1789,"")</f>
        <v/>
      </c>
      <c r="AC1789" s="25" t="str">
        <f aca="false">IFERROR(T1789/Q1789,"")</f>
        <v/>
      </c>
      <c r="AD1789" s="25" t="str">
        <f aca="false">IFERROR(R1789/Q1789,"")</f>
        <v/>
      </c>
      <c r="AE1789" s="28" t="str">
        <f aca="false">IFERROR(R1789/T1789,"")</f>
        <v/>
      </c>
      <c r="AF1789" s="29" t="str">
        <f aca="false">IF(A1789="","",IF(OR(O1789&gt;K1789,P1789&gt;O1789,Q1789&gt;P1789,K1789&gt;J1789),"CHECK","OK"))</f>
        <v/>
      </c>
    </row>
    <row r="1790" customFormat="false" ht="15" hidden="false" customHeight="false" outlineLevel="0" collapsed="false">
      <c r="A1790" s="21"/>
      <c r="B1790" s="4"/>
      <c r="C1790" s="4"/>
      <c r="D1790" s="4"/>
      <c r="E1790" s="16"/>
      <c r="F1790" s="16"/>
      <c r="G1790" s="14"/>
      <c r="H1790" s="14"/>
      <c r="I1790" s="14"/>
      <c r="J1790" s="14"/>
      <c r="K1790" s="14"/>
      <c r="L1790" s="14"/>
      <c r="M1790" s="14"/>
      <c r="N1790" s="14"/>
      <c r="O1790" s="14"/>
      <c r="P1790" s="14"/>
      <c r="Q1790" s="14"/>
      <c r="R1790" s="16"/>
      <c r="S1790" s="24"/>
      <c r="T1790" s="25" t="str">
        <f aca="false">IF(A1790="","",E1790+F1790)</f>
        <v/>
      </c>
      <c r="U1790" s="26" t="str">
        <f aca="false">IFERROR(H1790/G1790,"")</f>
        <v/>
      </c>
      <c r="V1790" s="27" t="str">
        <f aca="false">IFERROR(J1790/I1790,"")</f>
        <v/>
      </c>
      <c r="W1790" s="27" t="str">
        <f aca="false">IFERROR(K1790/J1790,"")</f>
        <v/>
      </c>
      <c r="X1790" s="25" t="str">
        <f aca="false">IFERROR(T1790/K1790,"")</f>
        <v/>
      </c>
      <c r="Y1790" s="27" t="str">
        <f aca="false">IFERROR(O1790/K1790,"")</f>
        <v/>
      </c>
      <c r="Z1790" s="27" t="str">
        <f aca="false">IFERROR(P1790/O1790,"")</f>
        <v/>
      </c>
      <c r="AA1790" s="27" t="str">
        <f aca="false">IFERROR(Q1790/P1790,"")</f>
        <v/>
      </c>
      <c r="AB1790" s="25" t="str">
        <f aca="false">IFERROR(T1790/P1790,"")</f>
        <v/>
      </c>
      <c r="AC1790" s="25" t="str">
        <f aca="false">IFERROR(T1790/Q1790,"")</f>
        <v/>
      </c>
      <c r="AD1790" s="25" t="str">
        <f aca="false">IFERROR(R1790/Q1790,"")</f>
        <v/>
      </c>
      <c r="AE1790" s="28" t="str">
        <f aca="false">IFERROR(R1790/T1790,"")</f>
        <v/>
      </c>
      <c r="AF1790" s="29" t="str">
        <f aca="false">IF(A1790="","",IF(OR(O1790&gt;K1790,P1790&gt;O1790,Q1790&gt;P1790,K1790&gt;J1790),"CHECK","OK"))</f>
        <v/>
      </c>
    </row>
    <row r="1791" customFormat="false" ht="15" hidden="false" customHeight="false" outlineLevel="0" collapsed="false">
      <c r="A1791" s="21"/>
      <c r="B1791" s="4"/>
      <c r="C1791" s="4"/>
      <c r="D1791" s="4"/>
      <c r="E1791" s="16"/>
      <c r="F1791" s="16"/>
      <c r="G1791" s="14"/>
      <c r="H1791" s="14"/>
      <c r="I1791" s="14"/>
      <c r="J1791" s="14"/>
      <c r="K1791" s="14"/>
      <c r="L1791" s="14"/>
      <c r="M1791" s="14"/>
      <c r="N1791" s="14"/>
      <c r="O1791" s="14"/>
      <c r="P1791" s="14"/>
      <c r="Q1791" s="14"/>
      <c r="R1791" s="16"/>
      <c r="S1791" s="24"/>
      <c r="T1791" s="25" t="str">
        <f aca="false">IF(A1791="","",E1791+F1791)</f>
        <v/>
      </c>
      <c r="U1791" s="26" t="str">
        <f aca="false">IFERROR(H1791/G1791,"")</f>
        <v/>
      </c>
      <c r="V1791" s="27" t="str">
        <f aca="false">IFERROR(J1791/I1791,"")</f>
        <v/>
      </c>
      <c r="W1791" s="27" t="str">
        <f aca="false">IFERROR(K1791/J1791,"")</f>
        <v/>
      </c>
      <c r="X1791" s="25" t="str">
        <f aca="false">IFERROR(T1791/K1791,"")</f>
        <v/>
      </c>
      <c r="Y1791" s="27" t="str">
        <f aca="false">IFERROR(O1791/K1791,"")</f>
        <v/>
      </c>
      <c r="Z1791" s="27" t="str">
        <f aca="false">IFERROR(P1791/O1791,"")</f>
        <v/>
      </c>
      <c r="AA1791" s="27" t="str">
        <f aca="false">IFERROR(Q1791/P1791,"")</f>
        <v/>
      </c>
      <c r="AB1791" s="25" t="str">
        <f aca="false">IFERROR(T1791/P1791,"")</f>
        <v/>
      </c>
      <c r="AC1791" s="25" t="str">
        <f aca="false">IFERROR(T1791/Q1791,"")</f>
        <v/>
      </c>
      <c r="AD1791" s="25" t="str">
        <f aca="false">IFERROR(R1791/Q1791,"")</f>
        <v/>
      </c>
      <c r="AE1791" s="28" t="str">
        <f aca="false">IFERROR(R1791/T1791,"")</f>
        <v/>
      </c>
      <c r="AF1791" s="29" t="str">
        <f aca="false">IF(A1791="","",IF(OR(O1791&gt;K1791,P1791&gt;O1791,Q1791&gt;P1791,K1791&gt;J1791),"CHECK","OK"))</f>
        <v/>
      </c>
    </row>
    <row r="1792" customFormat="false" ht="15" hidden="false" customHeight="false" outlineLevel="0" collapsed="false">
      <c r="A1792" s="21"/>
      <c r="B1792" s="4"/>
      <c r="C1792" s="4"/>
      <c r="D1792" s="4"/>
      <c r="E1792" s="16"/>
      <c r="F1792" s="16"/>
      <c r="G1792" s="14"/>
      <c r="H1792" s="14"/>
      <c r="I1792" s="14"/>
      <c r="J1792" s="14"/>
      <c r="K1792" s="14"/>
      <c r="L1792" s="14"/>
      <c r="M1792" s="14"/>
      <c r="N1792" s="14"/>
      <c r="O1792" s="14"/>
      <c r="P1792" s="14"/>
      <c r="Q1792" s="14"/>
      <c r="R1792" s="16"/>
      <c r="S1792" s="24"/>
      <c r="T1792" s="25" t="str">
        <f aca="false">IF(A1792="","",E1792+F1792)</f>
        <v/>
      </c>
      <c r="U1792" s="26" t="str">
        <f aca="false">IFERROR(H1792/G1792,"")</f>
        <v/>
      </c>
      <c r="V1792" s="27" t="str">
        <f aca="false">IFERROR(J1792/I1792,"")</f>
        <v/>
      </c>
      <c r="W1792" s="27" t="str">
        <f aca="false">IFERROR(K1792/J1792,"")</f>
        <v/>
      </c>
      <c r="X1792" s="25" t="str">
        <f aca="false">IFERROR(T1792/K1792,"")</f>
        <v/>
      </c>
      <c r="Y1792" s="27" t="str">
        <f aca="false">IFERROR(O1792/K1792,"")</f>
        <v/>
      </c>
      <c r="Z1792" s="27" t="str">
        <f aca="false">IFERROR(P1792/O1792,"")</f>
        <v/>
      </c>
      <c r="AA1792" s="27" t="str">
        <f aca="false">IFERROR(Q1792/P1792,"")</f>
        <v/>
      </c>
      <c r="AB1792" s="25" t="str">
        <f aca="false">IFERROR(T1792/P1792,"")</f>
        <v/>
      </c>
      <c r="AC1792" s="25" t="str">
        <f aca="false">IFERROR(T1792/Q1792,"")</f>
        <v/>
      </c>
      <c r="AD1792" s="25" t="str">
        <f aca="false">IFERROR(R1792/Q1792,"")</f>
        <v/>
      </c>
      <c r="AE1792" s="28" t="str">
        <f aca="false">IFERROR(R1792/T1792,"")</f>
        <v/>
      </c>
      <c r="AF1792" s="29" t="str">
        <f aca="false">IF(A1792="","",IF(OR(O1792&gt;K1792,P1792&gt;O1792,Q1792&gt;P1792,K1792&gt;J1792),"CHECK","OK"))</f>
        <v/>
      </c>
    </row>
    <row r="1793" customFormat="false" ht="15" hidden="false" customHeight="false" outlineLevel="0" collapsed="false">
      <c r="A1793" s="21"/>
      <c r="B1793" s="4"/>
      <c r="C1793" s="4"/>
      <c r="D1793" s="4"/>
      <c r="E1793" s="16"/>
      <c r="F1793" s="16"/>
      <c r="G1793" s="14"/>
      <c r="H1793" s="14"/>
      <c r="I1793" s="14"/>
      <c r="J1793" s="14"/>
      <c r="K1793" s="14"/>
      <c r="L1793" s="14"/>
      <c r="M1793" s="14"/>
      <c r="N1793" s="14"/>
      <c r="O1793" s="14"/>
      <c r="P1793" s="14"/>
      <c r="Q1793" s="14"/>
      <c r="R1793" s="16"/>
      <c r="S1793" s="24"/>
      <c r="T1793" s="25" t="str">
        <f aca="false">IF(A1793="","",E1793+F1793)</f>
        <v/>
      </c>
      <c r="U1793" s="26" t="str">
        <f aca="false">IFERROR(H1793/G1793,"")</f>
        <v/>
      </c>
      <c r="V1793" s="27" t="str">
        <f aca="false">IFERROR(J1793/I1793,"")</f>
        <v/>
      </c>
      <c r="W1793" s="27" t="str">
        <f aca="false">IFERROR(K1793/J1793,"")</f>
        <v/>
      </c>
      <c r="X1793" s="25" t="str">
        <f aca="false">IFERROR(T1793/K1793,"")</f>
        <v/>
      </c>
      <c r="Y1793" s="27" t="str">
        <f aca="false">IFERROR(O1793/K1793,"")</f>
        <v/>
      </c>
      <c r="Z1793" s="27" t="str">
        <f aca="false">IFERROR(P1793/O1793,"")</f>
        <v/>
      </c>
      <c r="AA1793" s="27" t="str">
        <f aca="false">IFERROR(Q1793/P1793,"")</f>
        <v/>
      </c>
      <c r="AB1793" s="25" t="str">
        <f aca="false">IFERROR(T1793/P1793,"")</f>
        <v/>
      </c>
      <c r="AC1793" s="25" t="str">
        <f aca="false">IFERROR(T1793/Q1793,"")</f>
        <v/>
      </c>
      <c r="AD1793" s="25" t="str">
        <f aca="false">IFERROR(R1793/Q1793,"")</f>
        <v/>
      </c>
      <c r="AE1793" s="28" t="str">
        <f aca="false">IFERROR(R1793/T1793,"")</f>
        <v/>
      </c>
      <c r="AF1793" s="29" t="str">
        <f aca="false">IF(A1793="","",IF(OR(O1793&gt;K1793,P1793&gt;O1793,Q1793&gt;P1793,K1793&gt;J1793),"CHECK","OK"))</f>
        <v/>
      </c>
    </row>
    <row r="1794" customFormat="false" ht="15" hidden="false" customHeight="false" outlineLevel="0" collapsed="false">
      <c r="A1794" s="21"/>
      <c r="B1794" s="4"/>
      <c r="C1794" s="4"/>
      <c r="D1794" s="4"/>
      <c r="E1794" s="16"/>
      <c r="F1794" s="16"/>
      <c r="G1794" s="14"/>
      <c r="H1794" s="14"/>
      <c r="I1794" s="14"/>
      <c r="J1794" s="14"/>
      <c r="K1794" s="14"/>
      <c r="L1794" s="14"/>
      <c r="M1794" s="14"/>
      <c r="N1794" s="14"/>
      <c r="O1794" s="14"/>
      <c r="P1794" s="14"/>
      <c r="Q1794" s="14"/>
      <c r="R1794" s="16"/>
      <c r="S1794" s="24"/>
      <c r="T1794" s="25" t="str">
        <f aca="false">IF(A1794="","",E1794+F1794)</f>
        <v/>
      </c>
      <c r="U1794" s="26" t="str">
        <f aca="false">IFERROR(H1794/G1794,"")</f>
        <v/>
      </c>
      <c r="V1794" s="27" t="str">
        <f aca="false">IFERROR(J1794/I1794,"")</f>
        <v/>
      </c>
      <c r="W1794" s="27" t="str">
        <f aca="false">IFERROR(K1794/J1794,"")</f>
        <v/>
      </c>
      <c r="X1794" s="25" t="str">
        <f aca="false">IFERROR(T1794/K1794,"")</f>
        <v/>
      </c>
      <c r="Y1794" s="27" t="str">
        <f aca="false">IFERROR(O1794/K1794,"")</f>
        <v/>
      </c>
      <c r="Z1794" s="27" t="str">
        <f aca="false">IFERROR(P1794/O1794,"")</f>
        <v/>
      </c>
      <c r="AA1794" s="27" t="str">
        <f aca="false">IFERROR(Q1794/P1794,"")</f>
        <v/>
      </c>
      <c r="AB1794" s="25" t="str">
        <f aca="false">IFERROR(T1794/P1794,"")</f>
        <v/>
      </c>
      <c r="AC1794" s="25" t="str">
        <f aca="false">IFERROR(T1794/Q1794,"")</f>
        <v/>
      </c>
      <c r="AD1794" s="25" t="str">
        <f aca="false">IFERROR(R1794/Q1794,"")</f>
        <v/>
      </c>
      <c r="AE1794" s="28" t="str">
        <f aca="false">IFERROR(R1794/T1794,"")</f>
        <v/>
      </c>
      <c r="AF1794" s="29" t="str">
        <f aca="false">IF(A1794="","",IF(OR(O1794&gt;K1794,P1794&gt;O1794,Q1794&gt;P1794,K1794&gt;J1794),"CHECK","OK"))</f>
        <v/>
      </c>
    </row>
    <row r="1795" customFormat="false" ht="15" hidden="false" customHeight="false" outlineLevel="0" collapsed="false">
      <c r="A1795" s="21"/>
      <c r="B1795" s="4"/>
      <c r="C1795" s="4"/>
      <c r="D1795" s="4"/>
      <c r="E1795" s="16"/>
      <c r="F1795" s="16"/>
      <c r="G1795" s="14"/>
      <c r="H1795" s="14"/>
      <c r="I1795" s="14"/>
      <c r="J1795" s="14"/>
      <c r="K1795" s="14"/>
      <c r="L1795" s="14"/>
      <c r="M1795" s="14"/>
      <c r="N1795" s="14"/>
      <c r="O1795" s="14"/>
      <c r="P1795" s="14"/>
      <c r="Q1795" s="14"/>
      <c r="R1795" s="16"/>
      <c r="S1795" s="24"/>
      <c r="T1795" s="25" t="str">
        <f aca="false">IF(A1795="","",E1795+F1795)</f>
        <v/>
      </c>
      <c r="U1795" s="26" t="str">
        <f aca="false">IFERROR(H1795/G1795,"")</f>
        <v/>
      </c>
      <c r="V1795" s="27" t="str">
        <f aca="false">IFERROR(J1795/I1795,"")</f>
        <v/>
      </c>
      <c r="W1795" s="27" t="str">
        <f aca="false">IFERROR(K1795/J1795,"")</f>
        <v/>
      </c>
      <c r="X1795" s="25" t="str">
        <f aca="false">IFERROR(T1795/K1795,"")</f>
        <v/>
      </c>
      <c r="Y1795" s="27" t="str">
        <f aca="false">IFERROR(O1795/K1795,"")</f>
        <v/>
      </c>
      <c r="Z1795" s="27" t="str">
        <f aca="false">IFERROR(P1795/O1795,"")</f>
        <v/>
      </c>
      <c r="AA1795" s="27" t="str">
        <f aca="false">IFERROR(Q1795/P1795,"")</f>
        <v/>
      </c>
      <c r="AB1795" s="25" t="str">
        <f aca="false">IFERROR(T1795/P1795,"")</f>
        <v/>
      </c>
      <c r="AC1795" s="25" t="str">
        <f aca="false">IFERROR(T1795/Q1795,"")</f>
        <v/>
      </c>
      <c r="AD1795" s="25" t="str">
        <f aca="false">IFERROR(R1795/Q1795,"")</f>
        <v/>
      </c>
      <c r="AE1795" s="28" t="str">
        <f aca="false">IFERROR(R1795/T1795,"")</f>
        <v/>
      </c>
      <c r="AF1795" s="29" t="str">
        <f aca="false">IF(A1795="","",IF(OR(O1795&gt;K1795,P1795&gt;O1795,Q1795&gt;P1795,K1795&gt;J1795),"CHECK","OK"))</f>
        <v/>
      </c>
    </row>
    <row r="1796" customFormat="false" ht="15" hidden="false" customHeight="false" outlineLevel="0" collapsed="false">
      <c r="A1796" s="21"/>
      <c r="B1796" s="4"/>
      <c r="C1796" s="4"/>
      <c r="D1796" s="4"/>
      <c r="E1796" s="16"/>
      <c r="F1796" s="16"/>
      <c r="G1796" s="14"/>
      <c r="H1796" s="14"/>
      <c r="I1796" s="14"/>
      <c r="J1796" s="14"/>
      <c r="K1796" s="14"/>
      <c r="L1796" s="14"/>
      <c r="M1796" s="14"/>
      <c r="N1796" s="14"/>
      <c r="O1796" s="14"/>
      <c r="P1796" s="14"/>
      <c r="Q1796" s="14"/>
      <c r="R1796" s="16"/>
      <c r="S1796" s="24"/>
      <c r="T1796" s="25" t="str">
        <f aca="false">IF(A1796="","",E1796+F1796)</f>
        <v/>
      </c>
      <c r="U1796" s="26" t="str">
        <f aca="false">IFERROR(H1796/G1796,"")</f>
        <v/>
      </c>
      <c r="V1796" s="27" t="str">
        <f aca="false">IFERROR(J1796/I1796,"")</f>
        <v/>
      </c>
      <c r="W1796" s="27" t="str">
        <f aca="false">IFERROR(K1796/J1796,"")</f>
        <v/>
      </c>
      <c r="X1796" s="25" t="str">
        <f aca="false">IFERROR(T1796/K1796,"")</f>
        <v/>
      </c>
      <c r="Y1796" s="27" t="str">
        <f aca="false">IFERROR(O1796/K1796,"")</f>
        <v/>
      </c>
      <c r="Z1796" s="27" t="str">
        <f aca="false">IFERROR(P1796/O1796,"")</f>
        <v/>
      </c>
      <c r="AA1796" s="27" t="str">
        <f aca="false">IFERROR(Q1796/P1796,"")</f>
        <v/>
      </c>
      <c r="AB1796" s="25" t="str">
        <f aca="false">IFERROR(T1796/P1796,"")</f>
        <v/>
      </c>
      <c r="AC1796" s="25" t="str">
        <f aca="false">IFERROR(T1796/Q1796,"")</f>
        <v/>
      </c>
      <c r="AD1796" s="25" t="str">
        <f aca="false">IFERROR(R1796/Q1796,"")</f>
        <v/>
      </c>
      <c r="AE1796" s="28" t="str">
        <f aca="false">IFERROR(R1796/T1796,"")</f>
        <v/>
      </c>
      <c r="AF1796" s="29" t="str">
        <f aca="false">IF(A1796="","",IF(OR(O1796&gt;K1796,P1796&gt;O1796,Q1796&gt;P1796,K1796&gt;J1796),"CHECK","OK"))</f>
        <v/>
      </c>
    </row>
    <row r="1797" customFormat="false" ht="15" hidden="false" customHeight="false" outlineLevel="0" collapsed="false">
      <c r="A1797" s="21"/>
      <c r="B1797" s="4"/>
      <c r="C1797" s="4"/>
      <c r="D1797" s="4"/>
      <c r="E1797" s="16"/>
      <c r="F1797" s="16"/>
      <c r="G1797" s="14"/>
      <c r="H1797" s="14"/>
      <c r="I1797" s="14"/>
      <c r="J1797" s="14"/>
      <c r="K1797" s="14"/>
      <c r="L1797" s="14"/>
      <c r="M1797" s="14"/>
      <c r="N1797" s="14"/>
      <c r="O1797" s="14"/>
      <c r="P1797" s="14"/>
      <c r="Q1797" s="14"/>
      <c r="R1797" s="16"/>
      <c r="S1797" s="24"/>
      <c r="T1797" s="25" t="str">
        <f aca="false">IF(A1797="","",E1797+F1797)</f>
        <v/>
      </c>
      <c r="U1797" s="26" t="str">
        <f aca="false">IFERROR(H1797/G1797,"")</f>
        <v/>
      </c>
      <c r="V1797" s="27" t="str">
        <f aca="false">IFERROR(J1797/I1797,"")</f>
        <v/>
      </c>
      <c r="W1797" s="27" t="str">
        <f aca="false">IFERROR(K1797/J1797,"")</f>
        <v/>
      </c>
      <c r="X1797" s="25" t="str">
        <f aca="false">IFERROR(T1797/K1797,"")</f>
        <v/>
      </c>
      <c r="Y1797" s="27" t="str">
        <f aca="false">IFERROR(O1797/K1797,"")</f>
        <v/>
      </c>
      <c r="Z1797" s="27" t="str">
        <f aca="false">IFERROR(P1797/O1797,"")</f>
        <v/>
      </c>
      <c r="AA1797" s="27" t="str">
        <f aca="false">IFERROR(Q1797/P1797,"")</f>
        <v/>
      </c>
      <c r="AB1797" s="25" t="str">
        <f aca="false">IFERROR(T1797/P1797,"")</f>
        <v/>
      </c>
      <c r="AC1797" s="25" t="str">
        <f aca="false">IFERROR(T1797/Q1797,"")</f>
        <v/>
      </c>
      <c r="AD1797" s="25" t="str">
        <f aca="false">IFERROR(R1797/Q1797,"")</f>
        <v/>
      </c>
      <c r="AE1797" s="28" t="str">
        <f aca="false">IFERROR(R1797/T1797,"")</f>
        <v/>
      </c>
      <c r="AF1797" s="29" t="str">
        <f aca="false">IF(A1797="","",IF(OR(O1797&gt;K1797,P1797&gt;O1797,Q1797&gt;P1797,K1797&gt;J1797),"CHECK","OK"))</f>
        <v/>
      </c>
    </row>
    <row r="1798" customFormat="false" ht="15" hidden="false" customHeight="false" outlineLevel="0" collapsed="false">
      <c r="A1798" s="21"/>
      <c r="B1798" s="4"/>
      <c r="C1798" s="4"/>
      <c r="D1798" s="4"/>
      <c r="E1798" s="16"/>
      <c r="F1798" s="16"/>
      <c r="G1798" s="14"/>
      <c r="H1798" s="14"/>
      <c r="I1798" s="14"/>
      <c r="J1798" s="14"/>
      <c r="K1798" s="14"/>
      <c r="L1798" s="14"/>
      <c r="M1798" s="14"/>
      <c r="N1798" s="14"/>
      <c r="O1798" s="14"/>
      <c r="P1798" s="14"/>
      <c r="Q1798" s="14"/>
      <c r="R1798" s="16"/>
      <c r="S1798" s="24"/>
      <c r="T1798" s="25" t="str">
        <f aca="false">IF(A1798="","",E1798+F1798)</f>
        <v/>
      </c>
      <c r="U1798" s="26" t="str">
        <f aca="false">IFERROR(H1798/G1798,"")</f>
        <v/>
      </c>
      <c r="V1798" s="27" t="str">
        <f aca="false">IFERROR(J1798/I1798,"")</f>
        <v/>
      </c>
      <c r="W1798" s="27" t="str">
        <f aca="false">IFERROR(K1798/J1798,"")</f>
        <v/>
      </c>
      <c r="X1798" s="25" t="str">
        <f aca="false">IFERROR(T1798/K1798,"")</f>
        <v/>
      </c>
      <c r="Y1798" s="27" t="str">
        <f aca="false">IFERROR(O1798/K1798,"")</f>
        <v/>
      </c>
      <c r="Z1798" s="27" t="str">
        <f aca="false">IFERROR(P1798/O1798,"")</f>
        <v/>
      </c>
      <c r="AA1798" s="27" t="str">
        <f aca="false">IFERROR(Q1798/P1798,"")</f>
        <v/>
      </c>
      <c r="AB1798" s="25" t="str">
        <f aca="false">IFERROR(T1798/P1798,"")</f>
        <v/>
      </c>
      <c r="AC1798" s="25" t="str">
        <f aca="false">IFERROR(T1798/Q1798,"")</f>
        <v/>
      </c>
      <c r="AD1798" s="25" t="str">
        <f aca="false">IFERROR(R1798/Q1798,"")</f>
        <v/>
      </c>
      <c r="AE1798" s="28" t="str">
        <f aca="false">IFERROR(R1798/T1798,"")</f>
        <v/>
      </c>
      <c r="AF1798" s="29" t="str">
        <f aca="false">IF(A1798="","",IF(OR(O1798&gt;K1798,P1798&gt;O1798,Q1798&gt;P1798,K1798&gt;J1798),"CHECK","OK"))</f>
        <v/>
      </c>
    </row>
    <row r="1799" customFormat="false" ht="15" hidden="false" customHeight="false" outlineLevel="0" collapsed="false">
      <c r="A1799" s="21"/>
      <c r="B1799" s="4"/>
      <c r="C1799" s="4"/>
      <c r="D1799" s="4"/>
      <c r="E1799" s="16"/>
      <c r="F1799" s="16"/>
      <c r="G1799" s="14"/>
      <c r="H1799" s="14"/>
      <c r="I1799" s="14"/>
      <c r="J1799" s="14"/>
      <c r="K1799" s="14"/>
      <c r="L1799" s="14"/>
      <c r="M1799" s="14"/>
      <c r="N1799" s="14"/>
      <c r="O1799" s="14"/>
      <c r="P1799" s="14"/>
      <c r="Q1799" s="14"/>
      <c r="R1799" s="16"/>
      <c r="S1799" s="24"/>
      <c r="T1799" s="25" t="str">
        <f aca="false">IF(A1799="","",E1799+F1799)</f>
        <v/>
      </c>
      <c r="U1799" s="26" t="str">
        <f aca="false">IFERROR(H1799/G1799,"")</f>
        <v/>
      </c>
      <c r="V1799" s="27" t="str">
        <f aca="false">IFERROR(J1799/I1799,"")</f>
        <v/>
      </c>
      <c r="W1799" s="27" t="str">
        <f aca="false">IFERROR(K1799/J1799,"")</f>
        <v/>
      </c>
      <c r="X1799" s="25" t="str">
        <f aca="false">IFERROR(T1799/K1799,"")</f>
        <v/>
      </c>
      <c r="Y1799" s="27" t="str">
        <f aca="false">IFERROR(O1799/K1799,"")</f>
        <v/>
      </c>
      <c r="Z1799" s="27" t="str">
        <f aca="false">IFERROR(P1799/O1799,"")</f>
        <v/>
      </c>
      <c r="AA1799" s="27" t="str">
        <f aca="false">IFERROR(Q1799/P1799,"")</f>
        <v/>
      </c>
      <c r="AB1799" s="25" t="str">
        <f aca="false">IFERROR(T1799/P1799,"")</f>
        <v/>
      </c>
      <c r="AC1799" s="25" t="str">
        <f aca="false">IFERROR(T1799/Q1799,"")</f>
        <v/>
      </c>
      <c r="AD1799" s="25" t="str">
        <f aca="false">IFERROR(R1799/Q1799,"")</f>
        <v/>
      </c>
      <c r="AE1799" s="28" t="str">
        <f aca="false">IFERROR(R1799/T1799,"")</f>
        <v/>
      </c>
      <c r="AF1799" s="29" t="str">
        <f aca="false">IF(A1799="","",IF(OR(O1799&gt;K1799,P1799&gt;O1799,Q1799&gt;P1799,K1799&gt;J1799),"CHECK","OK"))</f>
        <v/>
      </c>
    </row>
    <row r="1800" customFormat="false" ht="15" hidden="false" customHeight="false" outlineLevel="0" collapsed="false">
      <c r="A1800" s="21"/>
      <c r="B1800" s="4"/>
      <c r="C1800" s="4"/>
      <c r="D1800" s="4"/>
      <c r="E1800" s="16"/>
      <c r="F1800" s="16"/>
      <c r="G1800" s="14"/>
      <c r="H1800" s="14"/>
      <c r="I1800" s="14"/>
      <c r="J1800" s="14"/>
      <c r="K1800" s="14"/>
      <c r="L1800" s="14"/>
      <c r="M1800" s="14"/>
      <c r="N1800" s="14"/>
      <c r="O1800" s="14"/>
      <c r="P1800" s="14"/>
      <c r="Q1800" s="14"/>
      <c r="R1800" s="16"/>
      <c r="S1800" s="24"/>
      <c r="T1800" s="25" t="str">
        <f aca="false">IF(A1800="","",E1800+F1800)</f>
        <v/>
      </c>
      <c r="U1800" s="26" t="str">
        <f aca="false">IFERROR(H1800/G1800,"")</f>
        <v/>
      </c>
      <c r="V1800" s="27" t="str">
        <f aca="false">IFERROR(J1800/I1800,"")</f>
        <v/>
      </c>
      <c r="W1800" s="27" t="str">
        <f aca="false">IFERROR(K1800/J1800,"")</f>
        <v/>
      </c>
      <c r="X1800" s="25" t="str">
        <f aca="false">IFERROR(T1800/K1800,"")</f>
        <v/>
      </c>
      <c r="Y1800" s="27" t="str">
        <f aca="false">IFERROR(O1800/K1800,"")</f>
        <v/>
      </c>
      <c r="Z1800" s="27" t="str">
        <f aca="false">IFERROR(P1800/O1800,"")</f>
        <v/>
      </c>
      <c r="AA1800" s="27" t="str">
        <f aca="false">IFERROR(Q1800/P1800,"")</f>
        <v/>
      </c>
      <c r="AB1800" s="25" t="str">
        <f aca="false">IFERROR(T1800/P1800,"")</f>
        <v/>
      </c>
      <c r="AC1800" s="25" t="str">
        <f aca="false">IFERROR(T1800/Q1800,"")</f>
        <v/>
      </c>
      <c r="AD1800" s="25" t="str">
        <f aca="false">IFERROR(R1800/Q1800,"")</f>
        <v/>
      </c>
      <c r="AE1800" s="28" t="str">
        <f aca="false">IFERROR(R1800/T1800,"")</f>
        <v/>
      </c>
      <c r="AF1800" s="29" t="str">
        <f aca="false">IF(A1800="","",IF(OR(O1800&gt;K1800,P1800&gt;O1800,Q1800&gt;P1800,K1800&gt;J1800),"CHECK","OK"))</f>
        <v/>
      </c>
    </row>
    <row r="1801" customFormat="false" ht="15" hidden="false" customHeight="false" outlineLevel="0" collapsed="false">
      <c r="A1801" s="21"/>
      <c r="B1801" s="4"/>
      <c r="C1801" s="4"/>
      <c r="D1801" s="4"/>
      <c r="E1801" s="16"/>
      <c r="F1801" s="16"/>
      <c r="G1801" s="14"/>
      <c r="H1801" s="14"/>
      <c r="I1801" s="14"/>
      <c r="J1801" s="14"/>
      <c r="K1801" s="14"/>
      <c r="L1801" s="14"/>
      <c r="M1801" s="14"/>
      <c r="N1801" s="14"/>
      <c r="O1801" s="14"/>
      <c r="P1801" s="14"/>
      <c r="Q1801" s="14"/>
      <c r="R1801" s="16"/>
      <c r="S1801" s="24"/>
      <c r="T1801" s="25" t="str">
        <f aca="false">IF(A1801="","",E1801+F1801)</f>
        <v/>
      </c>
      <c r="U1801" s="26" t="str">
        <f aca="false">IFERROR(H1801/G1801,"")</f>
        <v/>
      </c>
      <c r="V1801" s="27" t="str">
        <f aca="false">IFERROR(J1801/I1801,"")</f>
        <v/>
      </c>
      <c r="W1801" s="27" t="str">
        <f aca="false">IFERROR(K1801/J1801,"")</f>
        <v/>
      </c>
      <c r="X1801" s="25" t="str">
        <f aca="false">IFERROR(T1801/K1801,"")</f>
        <v/>
      </c>
      <c r="Y1801" s="27" t="str">
        <f aca="false">IFERROR(O1801/K1801,"")</f>
        <v/>
      </c>
      <c r="Z1801" s="27" t="str">
        <f aca="false">IFERROR(P1801/O1801,"")</f>
        <v/>
      </c>
      <c r="AA1801" s="27" t="str">
        <f aca="false">IFERROR(Q1801/P1801,"")</f>
        <v/>
      </c>
      <c r="AB1801" s="25" t="str">
        <f aca="false">IFERROR(T1801/P1801,"")</f>
        <v/>
      </c>
      <c r="AC1801" s="25" t="str">
        <f aca="false">IFERROR(T1801/Q1801,"")</f>
        <v/>
      </c>
      <c r="AD1801" s="25" t="str">
        <f aca="false">IFERROR(R1801/Q1801,"")</f>
        <v/>
      </c>
      <c r="AE1801" s="28" t="str">
        <f aca="false">IFERROR(R1801/T1801,"")</f>
        <v/>
      </c>
      <c r="AF1801" s="29" t="str">
        <f aca="false">IF(A1801="","",IF(OR(O1801&gt;K1801,P1801&gt;O1801,Q1801&gt;P1801,K1801&gt;J1801),"CHECK","OK"))</f>
        <v/>
      </c>
    </row>
    <row r="1802" customFormat="false" ht="15" hidden="false" customHeight="false" outlineLevel="0" collapsed="false">
      <c r="A1802" s="21"/>
      <c r="B1802" s="4"/>
      <c r="C1802" s="4"/>
      <c r="D1802" s="4"/>
      <c r="E1802" s="16"/>
      <c r="F1802" s="16"/>
      <c r="G1802" s="14"/>
      <c r="H1802" s="14"/>
      <c r="I1802" s="14"/>
      <c r="J1802" s="14"/>
      <c r="K1802" s="14"/>
      <c r="L1802" s="14"/>
      <c r="M1802" s="14"/>
      <c r="N1802" s="14"/>
      <c r="O1802" s="14"/>
      <c r="P1802" s="14"/>
      <c r="Q1802" s="14"/>
      <c r="R1802" s="16"/>
      <c r="S1802" s="24"/>
      <c r="T1802" s="25" t="str">
        <f aca="false">IF(A1802="","",E1802+F1802)</f>
        <v/>
      </c>
      <c r="U1802" s="26" t="str">
        <f aca="false">IFERROR(H1802/G1802,"")</f>
        <v/>
      </c>
      <c r="V1802" s="27" t="str">
        <f aca="false">IFERROR(J1802/I1802,"")</f>
        <v/>
      </c>
      <c r="W1802" s="27" t="str">
        <f aca="false">IFERROR(K1802/J1802,"")</f>
        <v/>
      </c>
      <c r="X1802" s="25" t="str">
        <f aca="false">IFERROR(T1802/K1802,"")</f>
        <v/>
      </c>
      <c r="Y1802" s="27" t="str">
        <f aca="false">IFERROR(O1802/K1802,"")</f>
        <v/>
      </c>
      <c r="Z1802" s="27" t="str">
        <f aca="false">IFERROR(P1802/O1802,"")</f>
        <v/>
      </c>
      <c r="AA1802" s="27" t="str">
        <f aca="false">IFERROR(Q1802/P1802,"")</f>
        <v/>
      </c>
      <c r="AB1802" s="25" t="str">
        <f aca="false">IFERROR(T1802/P1802,"")</f>
        <v/>
      </c>
      <c r="AC1802" s="25" t="str">
        <f aca="false">IFERROR(T1802/Q1802,"")</f>
        <v/>
      </c>
      <c r="AD1802" s="25" t="str">
        <f aca="false">IFERROR(R1802/Q1802,"")</f>
        <v/>
      </c>
      <c r="AE1802" s="28" t="str">
        <f aca="false">IFERROR(R1802/T1802,"")</f>
        <v/>
      </c>
      <c r="AF1802" s="29" t="str">
        <f aca="false">IF(A1802="","",IF(OR(O1802&gt;K1802,P1802&gt;O1802,Q1802&gt;P1802,K1802&gt;J1802),"CHECK","OK"))</f>
        <v/>
      </c>
    </row>
    <row r="1803" customFormat="false" ht="15" hidden="false" customHeight="false" outlineLevel="0" collapsed="false">
      <c r="A1803" s="21"/>
      <c r="B1803" s="4"/>
      <c r="C1803" s="4"/>
      <c r="D1803" s="4"/>
      <c r="E1803" s="16"/>
      <c r="F1803" s="16"/>
      <c r="G1803" s="14"/>
      <c r="H1803" s="14"/>
      <c r="I1803" s="14"/>
      <c r="J1803" s="14"/>
      <c r="K1803" s="14"/>
      <c r="L1803" s="14"/>
      <c r="M1803" s="14"/>
      <c r="N1803" s="14"/>
      <c r="O1803" s="14"/>
      <c r="P1803" s="14"/>
      <c r="Q1803" s="14"/>
      <c r="R1803" s="16"/>
      <c r="S1803" s="24"/>
      <c r="T1803" s="25" t="str">
        <f aca="false">IF(A1803="","",E1803+F1803)</f>
        <v/>
      </c>
      <c r="U1803" s="26" t="str">
        <f aca="false">IFERROR(H1803/G1803,"")</f>
        <v/>
      </c>
      <c r="V1803" s="27" t="str">
        <f aca="false">IFERROR(J1803/I1803,"")</f>
        <v/>
      </c>
      <c r="W1803" s="27" t="str">
        <f aca="false">IFERROR(K1803/J1803,"")</f>
        <v/>
      </c>
      <c r="X1803" s="25" t="str">
        <f aca="false">IFERROR(T1803/K1803,"")</f>
        <v/>
      </c>
      <c r="Y1803" s="27" t="str">
        <f aca="false">IFERROR(O1803/K1803,"")</f>
        <v/>
      </c>
      <c r="Z1803" s="27" t="str">
        <f aca="false">IFERROR(P1803/O1803,"")</f>
        <v/>
      </c>
      <c r="AA1803" s="27" t="str">
        <f aca="false">IFERROR(Q1803/P1803,"")</f>
        <v/>
      </c>
      <c r="AB1803" s="25" t="str">
        <f aca="false">IFERROR(T1803/P1803,"")</f>
        <v/>
      </c>
      <c r="AC1803" s="25" t="str">
        <f aca="false">IFERROR(T1803/Q1803,"")</f>
        <v/>
      </c>
      <c r="AD1803" s="25" t="str">
        <f aca="false">IFERROR(R1803/Q1803,"")</f>
        <v/>
      </c>
      <c r="AE1803" s="28" t="str">
        <f aca="false">IFERROR(R1803/T1803,"")</f>
        <v/>
      </c>
      <c r="AF1803" s="29" t="str">
        <f aca="false">IF(A1803="","",IF(OR(O1803&gt;K1803,P1803&gt;O1803,Q1803&gt;P1803,K1803&gt;J1803),"CHECK","OK"))</f>
        <v/>
      </c>
    </row>
    <row r="1804" customFormat="false" ht="15" hidden="false" customHeight="false" outlineLevel="0" collapsed="false">
      <c r="A1804" s="21"/>
      <c r="B1804" s="4"/>
      <c r="C1804" s="4"/>
      <c r="D1804" s="4"/>
      <c r="E1804" s="16"/>
      <c r="F1804" s="16"/>
      <c r="G1804" s="14"/>
      <c r="H1804" s="14"/>
      <c r="I1804" s="14"/>
      <c r="J1804" s="14"/>
      <c r="K1804" s="14"/>
      <c r="L1804" s="14"/>
      <c r="M1804" s="14"/>
      <c r="N1804" s="14"/>
      <c r="O1804" s="14"/>
      <c r="P1804" s="14"/>
      <c r="Q1804" s="14"/>
      <c r="R1804" s="16"/>
      <c r="S1804" s="24"/>
      <c r="T1804" s="25" t="str">
        <f aca="false">IF(A1804="","",E1804+F1804)</f>
        <v/>
      </c>
      <c r="U1804" s="26" t="str">
        <f aca="false">IFERROR(H1804/G1804,"")</f>
        <v/>
      </c>
      <c r="V1804" s="27" t="str">
        <f aca="false">IFERROR(J1804/I1804,"")</f>
        <v/>
      </c>
      <c r="W1804" s="27" t="str">
        <f aca="false">IFERROR(K1804/J1804,"")</f>
        <v/>
      </c>
      <c r="X1804" s="25" t="str">
        <f aca="false">IFERROR(T1804/K1804,"")</f>
        <v/>
      </c>
      <c r="Y1804" s="27" t="str">
        <f aca="false">IFERROR(O1804/K1804,"")</f>
        <v/>
      </c>
      <c r="Z1804" s="27" t="str">
        <f aca="false">IFERROR(P1804/O1804,"")</f>
        <v/>
      </c>
      <c r="AA1804" s="27" t="str">
        <f aca="false">IFERROR(Q1804/P1804,"")</f>
        <v/>
      </c>
      <c r="AB1804" s="25" t="str">
        <f aca="false">IFERROR(T1804/P1804,"")</f>
        <v/>
      </c>
      <c r="AC1804" s="25" t="str">
        <f aca="false">IFERROR(T1804/Q1804,"")</f>
        <v/>
      </c>
      <c r="AD1804" s="25" t="str">
        <f aca="false">IFERROR(R1804/Q1804,"")</f>
        <v/>
      </c>
      <c r="AE1804" s="28" t="str">
        <f aca="false">IFERROR(R1804/T1804,"")</f>
        <v/>
      </c>
      <c r="AF1804" s="29" t="str">
        <f aca="false">IF(A1804="","",IF(OR(O1804&gt;K1804,P1804&gt;O1804,Q1804&gt;P1804,K1804&gt;J1804),"CHECK","OK"))</f>
        <v/>
      </c>
    </row>
    <row r="1805" customFormat="false" ht="15" hidden="false" customHeight="false" outlineLevel="0" collapsed="false">
      <c r="A1805" s="21"/>
      <c r="B1805" s="4"/>
      <c r="C1805" s="4"/>
      <c r="D1805" s="4"/>
      <c r="E1805" s="16"/>
      <c r="F1805" s="16"/>
      <c r="G1805" s="14"/>
      <c r="H1805" s="14"/>
      <c r="I1805" s="14"/>
      <c r="J1805" s="14"/>
      <c r="K1805" s="14"/>
      <c r="L1805" s="14"/>
      <c r="M1805" s="14"/>
      <c r="N1805" s="14"/>
      <c r="O1805" s="14"/>
      <c r="P1805" s="14"/>
      <c r="Q1805" s="14"/>
      <c r="R1805" s="16"/>
      <c r="S1805" s="24"/>
      <c r="T1805" s="25" t="str">
        <f aca="false">IF(A1805="","",E1805+F1805)</f>
        <v/>
      </c>
      <c r="U1805" s="26" t="str">
        <f aca="false">IFERROR(H1805/G1805,"")</f>
        <v/>
      </c>
      <c r="V1805" s="27" t="str">
        <f aca="false">IFERROR(J1805/I1805,"")</f>
        <v/>
      </c>
      <c r="W1805" s="27" t="str">
        <f aca="false">IFERROR(K1805/J1805,"")</f>
        <v/>
      </c>
      <c r="X1805" s="25" t="str">
        <f aca="false">IFERROR(T1805/K1805,"")</f>
        <v/>
      </c>
      <c r="Y1805" s="27" t="str">
        <f aca="false">IFERROR(O1805/K1805,"")</f>
        <v/>
      </c>
      <c r="Z1805" s="27" t="str">
        <f aca="false">IFERROR(P1805/O1805,"")</f>
        <v/>
      </c>
      <c r="AA1805" s="27" t="str">
        <f aca="false">IFERROR(Q1805/P1805,"")</f>
        <v/>
      </c>
      <c r="AB1805" s="25" t="str">
        <f aca="false">IFERROR(T1805/P1805,"")</f>
        <v/>
      </c>
      <c r="AC1805" s="25" t="str">
        <f aca="false">IFERROR(T1805/Q1805,"")</f>
        <v/>
      </c>
      <c r="AD1805" s="25" t="str">
        <f aca="false">IFERROR(R1805/Q1805,"")</f>
        <v/>
      </c>
      <c r="AE1805" s="28" t="str">
        <f aca="false">IFERROR(R1805/T1805,"")</f>
        <v/>
      </c>
      <c r="AF1805" s="29" t="str">
        <f aca="false">IF(A1805="","",IF(OR(O1805&gt;K1805,P1805&gt;O1805,Q1805&gt;P1805,K1805&gt;J1805),"CHECK","OK"))</f>
        <v/>
      </c>
    </row>
    <row r="1806" customFormat="false" ht="15" hidden="false" customHeight="false" outlineLevel="0" collapsed="false">
      <c r="A1806" s="21"/>
      <c r="B1806" s="4"/>
      <c r="C1806" s="4"/>
      <c r="D1806" s="4"/>
      <c r="E1806" s="16"/>
      <c r="F1806" s="16"/>
      <c r="G1806" s="14"/>
      <c r="H1806" s="14"/>
      <c r="I1806" s="14"/>
      <c r="J1806" s="14"/>
      <c r="K1806" s="14"/>
      <c r="L1806" s="14"/>
      <c r="M1806" s="14"/>
      <c r="N1806" s="14"/>
      <c r="O1806" s="14"/>
      <c r="P1806" s="14"/>
      <c r="Q1806" s="14"/>
      <c r="R1806" s="16"/>
      <c r="S1806" s="24"/>
      <c r="T1806" s="25" t="str">
        <f aca="false">IF(A1806="","",E1806+F1806)</f>
        <v/>
      </c>
      <c r="U1806" s="26" t="str">
        <f aca="false">IFERROR(H1806/G1806,"")</f>
        <v/>
      </c>
      <c r="V1806" s="27" t="str">
        <f aca="false">IFERROR(J1806/I1806,"")</f>
        <v/>
      </c>
      <c r="W1806" s="27" t="str">
        <f aca="false">IFERROR(K1806/J1806,"")</f>
        <v/>
      </c>
      <c r="X1806" s="25" t="str">
        <f aca="false">IFERROR(T1806/K1806,"")</f>
        <v/>
      </c>
      <c r="Y1806" s="27" t="str">
        <f aca="false">IFERROR(O1806/K1806,"")</f>
        <v/>
      </c>
      <c r="Z1806" s="27" t="str">
        <f aca="false">IFERROR(P1806/O1806,"")</f>
        <v/>
      </c>
      <c r="AA1806" s="27" t="str">
        <f aca="false">IFERROR(Q1806/P1806,"")</f>
        <v/>
      </c>
      <c r="AB1806" s="25" t="str">
        <f aca="false">IFERROR(T1806/P1806,"")</f>
        <v/>
      </c>
      <c r="AC1806" s="25" t="str">
        <f aca="false">IFERROR(T1806/Q1806,"")</f>
        <v/>
      </c>
      <c r="AD1806" s="25" t="str">
        <f aca="false">IFERROR(R1806/Q1806,"")</f>
        <v/>
      </c>
      <c r="AE1806" s="28" t="str">
        <f aca="false">IFERROR(R1806/T1806,"")</f>
        <v/>
      </c>
      <c r="AF1806" s="29" t="str">
        <f aca="false">IF(A1806="","",IF(OR(O1806&gt;K1806,P1806&gt;O1806,Q1806&gt;P1806,K1806&gt;J1806),"CHECK","OK"))</f>
        <v/>
      </c>
    </row>
    <row r="1807" customFormat="false" ht="15" hidden="false" customHeight="false" outlineLevel="0" collapsed="false">
      <c r="A1807" s="21"/>
      <c r="B1807" s="4"/>
      <c r="C1807" s="4"/>
      <c r="D1807" s="4"/>
      <c r="E1807" s="16"/>
      <c r="F1807" s="16"/>
      <c r="G1807" s="14"/>
      <c r="H1807" s="14"/>
      <c r="I1807" s="14"/>
      <c r="J1807" s="14"/>
      <c r="K1807" s="14"/>
      <c r="L1807" s="14"/>
      <c r="M1807" s="14"/>
      <c r="N1807" s="14"/>
      <c r="O1807" s="14"/>
      <c r="P1807" s="14"/>
      <c r="Q1807" s="14"/>
      <c r="R1807" s="16"/>
      <c r="S1807" s="24"/>
      <c r="T1807" s="25" t="str">
        <f aca="false">IF(A1807="","",E1807+F1807)</f>
        <v/>
      </c>
      <c r="U1807" s="26" t="str">
        <f aca="false">IFERROR(H1807/G1807,"")</f>
        <v/>
      </c>
      <c r="V1807" s="27" t="str">
        <f aca="false">IFERROR(J1807/I1807,"")</f>
        <v/>
      </c>
      <c r="W1807" s="27" t="str">
        <f aca="false">IFERROR(K1807/J1807,"")</f>
        <v/>
      </c>
      <c r="X1807" s="25" t="str">
        <f aca="false">IFERROR(T1807/K1807,"")</f>
        <v/>
      </c>
      <c r="Y1807" s="27" t="str">
        <f aca="false">IFERROR(O1807/K1807,"")</f>
        <v/>
      </c>
      <c r="Z1807" s="27" t="str">
        <f aca="false">IFERROR(P1807/O1807,"")</f>
        <v/>
      </c>
      <c r="AA1807" s="27" t="str">
        <f aca="false">IFERROR(Q1807/P1807,"")</f>
        <v/>
      </c>
      <c r="AB1807" s="25" t="str">
        <f aca="false">IFERROR(T1807/P1807,"")</f>
        <v/>
      </c>
      <c r="AC1807" s="25" t="str">
        <f aca="false">IFERROR(T1807/Q1807,"")</f>
        <v/>
      </c>
      <c r="AD1807" s="25" t="str">
        <f aca="false">IFERROR(R1807/Q1807,"")</f>
        <v/>
      </c>
      <c r="AE1807" s="28" t="str">
        <f aca="false">IFERROR(R1807/T1807,"")</f>
        <v/>
      </c>
      <c r="AF1807" s="29" t="str">
        <f aca="false">IF(A1807="","",IF(OR(O1807&gt;K1807,P1807&gt;O1807,Q1807&gt;P1807,K1807&gt;J1807),"CHECK","OK"))</f>
        <v/>
      </c>
    </row>
    <row r="1808" customFormat="false" ht="15" hidden="false" customHeight="false" outlineLevel="0" collapsed="false">
      <c r="A1808" s="21"/>
      <c r="B1808" s="4"/>
      <c r="C1808" s="4"/>
      <c r="D1808" s="4"/>
      <c r="E1808" s="16"/>
      <c r="F1808" s="16"/>
      <c r="G1808" s="14"/>
      <c r="H1808" s="14"/>
      <c r="I1808" s="14"/>
      <c r="J1808" s="14"/>
      <c r="K1808" s="14"/>
      <c r="L1808" s="14"/>
      <c r="M1808" s="14"/>
      <c r="N1808" s="14"/>
      <c r="O1808" s="14"/>
      <c r="P1808" s="14"/>
      <c r="Q1808" s="14"/>
      <c r="R1808" s="16"/>
      <c r="S1808" s="24"/>
      <c r="T1808" s="25" t="str">
        <f aca="false">IF(A1808="","",E1808+F1808)</f>
        <v/>
      </c>
      <c r="U1808" s="26" t="str">
        <f aca="false">IFERROR(H1808/G1808,"")</f>
        <v/>
      </c>
      <c r="V1808" s="27" t="str">
        <f aca="false">IFERROR(J1808/I1808,"")</f>
        <v/>
      </c>
      <c r="W1808" s="27" t="str">
        <f aca="false">IFERROR(K1808/J1808,"")</f>
        <v/>
      </c>
      <c r="X1808" s="25" t="str">
        <f aca="false">IFERROR(T1808/K1808,"")</f>
        <v/>
      </c>
      <c r="Y1808" s="27" t="str">
        <f aca="false">IFERROR(O1808/K1808,"")</f>
        <v/>
      </c>
      <c r="Z1808" s="27" t="str">
        <f aca="false">IFERROR(P1808/O1808,"")</f>
        <v/>
      </c>
      <c r="AA1808" s="27" t="str">
        <f aca="false">IFERROR(Q1808/P1808,"")</f>
        <v/>
      </c>
      <c r="AB1808" s="25" t="str">
        <f aca="false">IFERROR(T1808/P1808,"")</f>
        <v/>
      </c>
      <c r="AC1808" s="25" t="str">
        <f aca="false">IFERROR(T1808/Q1808,"")</f>
        <v/>
      </c>
      <c r="AD1808" s="25" t="str">
        <f aca="false">IFERROR(R1808/Q1808,"")</f>
        <v/>
      </c>
      <c r="AE1808" s="28" t="str">
        <f aca="false">IFERROR(R1808/T1808,"")</f>
        <v/>
      </c>
      <c r="AF1808" s="29" t="str">
        <f aca="false">IF(A1808="","",IF(OR(O1808&gt;K1808,P1808&gt;O1808,Q1808&gt;P1808,K1808&gt;J1808),"CHECK","OK"))</f>
        <v/>
      </c>
    </row>
    <row r="1809" customFormat="false" ht="15" hidden="false" customHeight="false" outlineLevel="0" collapsed="false">
      <c r="A1809" s="21"/>
      <c r="B1809" s="4"/>
      <c r="C1809" s="4"/>
      <c r="D1809" s="4"/>
      <c r="E1809" s="16"/>
      <c r="F1809" s="16"/>
      <c r="G1809" s="14"/>
      <c r="H1809" s="14"/>
      <c r="I1809" s="14"/>
      <c r="J1809" s="14"/>
      <c r="K1809" s="14"/>
      <c r="L1809" s="14"/>
      <c r="M1809" s="14"/>
      <c r="N1809" s="14"/>
      <c r="O1809" s="14"/>
      <c r="P1809" s="14"/>
      <c r="Q1809" s="14"/>
      <c r="R1809" s="16"/>
      <c r="S1809" s="24"/>
      <c r="T1809" s="25" t="str">
        <f aca="false">IF(A1809="","",E1809+F1809)</f>
        <v/>
      </c>
      <c r="U1809" s="26" t="str">
        <f aca="false">IFERROR(H1809/G1809,"")</f>
        <v/>
      </c>
      <c r="V1809" s="27" t="str">
        <f aca="false">IFERROR(J1809/I1809,"")</f>
        <v/>
      </c>
      <c r="W1809" s="27" t="str">
        <f aca="false">IFERROR(K1809/J1809,"")</f>
        <v/>
      </c>
      <c r="X1809" s="25" t="str">
        <f aca="false">IFERROR(T1809/K1809,"")</f>
        <v/>
      </c>
      <c r="Y1809" s="27" t="str">
        <f aca="false">IFERROR(O1809/K1809,"")</f>
        <v/>
      </c>
      <c r="Z1809" s="27" t="str">
        <f aca="false">IFERROR(P1809/O1809,"")</f>
        <v/>
      </c>
      <c r="AA1809" s="27" t="str">
        <f aca="false">IFERROR(Q1809/P1809,"")</f>
        <v/>
      </c>
      <c r="AB1809" s="25" t="str">
        <f aca="false">IFERROR(T1809/P1809,"")</f>
        <v/>
      </c>
      <c r="AC1809" s="25" t="str">
        <f aca="false">IFERROR(T1809/Q1809,"")</f>
        <v/>
      </c>
      <c r="AD1809" s="25" t="str">
        <f aca="false">IFERROR(R1809/Q1809,"")</f>
        <v/>
      </c>
      <c r="AE1809" s="28" t="str">
        <f aca="false">IFERROR(R1809/T1809,"")</f>
        <v/>
      </c>
      <c r="AF1809" s="29" t="str">
        <f aca="false">IF(A1809="","",IF(OR(O1809&gt;K1809,P1809&gt;O1809,Q1809&gt;P1809,K1809&gt;J1809),"CHECK","OK"))</f>
        <v/>
      </c>
    </row>
    <row r="1810" customFormat="false" ht="15" hidden="false" customHeight="false" outlineLevel="0" collapsed="false">
      <c r="A1810" s="21"/>
      <c r="B1810" s="4"/>
      <c r="C1810" s="4"/>
      <c r="D1810" s="4"/>
      <c r="E1810" s="16"/>
      <c r="F1810" s="16"/>
      <c r="G1810" s="14"/>
      <c r="H1810" s="14"/>
      <c r="I1810" s="14"/>
      <c r="J1810" s="14"/>
      <c r="K1810" s="14"/>
      <c r="L1810" s="14"/>
      <c r="M1810" s="14"/>
      <c r="N1810" s="14"/>
      <c r="O1810" s="14"/>
      <c r="P1810" s="14"/>
      <c r="Q1810" s="14"/>
      <c r="R1810" s="16"/>
      <c r="S1810" s="24"/>
      <c r="T1810" s="25" t="str">
        <f aca="false">IF(A1810="","",E1810+F1810)</f>
        <v/>
      </c>
      <c r="U1810" s="26" t="str">
        <f aca="false">IFERROR(H1810/G1810,"")</f>
        <v/>
      </c>
      <c r="V1810" s="27" t="str">
        <f aca="false">IFERROR(J1810/I1810,"")</f>
        <v/>
      </c>
      <c r="W1810" s="27" t="str">
        <f aca="false">IFERROR(K1810/J1810,"")</f>
        <v/>
      </c>
      <c r="X1810" s="25" t="str">
        <f aca="false">IFERROR(T1810/K1810,"")</f>
        <v/>
      </c>
      <c r="Y1810" s="27" t="str">
        <f aca="false">IFERROR(O1810/K1810,"")</f>
        <v/>
      </c>
      <c r="Z1810" s="27" t="str">
        <f aca="false">IFERROR(P1810/O1810,"")</f>
        <v/>
      </c>
      <c r="AA1810" s="27" t="str">
        <f aca="false">IFERROR(Q1810/P1810,"")</f>
        <v/>
      </c>
      <c r="AB1810" s="25" t="str">
        <f aca="false">IFERROR(T1810/P1810,"")</f>
        <v/>
      </c>
      <c r="AC1810" s="25" t="str">
        <f aca="false">IFERROR(T1810/Q1810,"")</f>
        <v/>
      </c>
      <c r="AD1810" s="25" t="str">
        <f aca="false">IFERROR(R1810/Q1810,"")</f>
        <v/>
      </c>
      <c r="AE1810" s="28" t="str">
        <f aca="false">IFERROR(R1810/T1810,"")</f>
        <v/>
      </c>
      <c r="AF1810" s="29" t="str">
        <f aca="false">IF(A1810="","",IF(OR(O1810&gt;K1810,P1810&gt;O1810,Q1810&gt;P1810,K1810&gt;J1810),"CHECK","OK"))</f>
        <v/>
      </c>
    </row>
    <row r="1811" customFormat="false" ht="15" hidden="false" customHeight="false" outlineLevel="0" collapsed="false">
      <c r="A1811" s="21"/>
      <c r="B1811" s="4"/>
      <c r="C1811" s="4"/>
      <c r="D1811" s="4"/>
      <c r="E1811" s="16"/>
      <c r="F1811" s="16"/>
      <c r="G1811" s="14"/>
      <c r="H1811" s="14"/>
      <c r="I1811" s="14"/>
      <c r="J1811" s="14"/>
      <c r="K1811" s="14"/>
      <c r="L1811" s="14"/>
      <c r="M1811" s="14"/>
      <c r="N1811" s="14"/>
      <c r="O1811" s="14"/>
      <c r="P1811" s="14"/>
      <c r="Q1811" s="14"/>
      <c r="R1811" s="16"/>
      <c r="S1811" s="24"/>
      <c r="T1811" s="25" t="str">
        <f aca="false">IF(A1811="","",E1811+F1811)</f>
        <v/>
      </c>
      <c r="U1811" s="26" t="str">
        <f aca="false">IFERROR(H1811/G1811,"")</f>
        <v/>
      </c>
      <c r="V1811" s="27" t="str">
        <f aca="false">IFERROR(J1811/I1811,"")</f>
        <v/>
      </c>
      <c r="W1811" s="27" t="str">
        <f aca="false">IFERROR(K1811/J1811,"")</f>
        <v/>
      </c>
      <c r="X1811" s="25" t="str">
        <f aca="false">IFERROR(T1811/K1811,"")</f>
        <v/>
      </c>
      <c r="Y1811" s="27" t="str">
        <f aca="false">IFERROR(O1811/K1811,"")</f>
        <v/>
      </c>
      <c r="Z1811" s="27" t="str">
        <f aca="false">IFERROR(P1811/O1811,"")</f>
        <v/>
      </c>
      <c r="AA1811" s="27" t="str">
        <f aca="false">IFERROR(Q1811/P1811,"")</f>
        <v/>
      </c>
      <c r="AB1811" s="25" t="str">
        <f aca="false">IFERROR(T1811/P1811,"")</f>
        <v/>
      </c>
      <c r="AC1811" s="25" t="str">
        <f aca="false">IFERROR(T1811/Q1811,"")</f>
        <v/>
      </c>
      <c r="AD1811" s="25" t="str">
        <f aca="false">IFERROR(R1811/Q1811,"")</f>
        <v/>
      </c>
      <c r="AE1811" s="28" t="str">
        <f aca="false">IFERROR(R1811/T1811,"")</f>
        <v/>
      </c>
      <c r="AF1811" s="29" t="str">
        <f aca="false">IF(A1811="","",IF(OR(O1811&gt;K1811,P1811&gt;O1811,Q1811&gt;P1811,K1811&gt;J1811),"CHECK","OK"))</f>
        <v/>
      </c>
    </row>
    <row r="1812" customFormat="false" ht="15" hidden="false" customHeight="false" outlineLevel="0" collapsed="false">
      <c r="A1812" s="21"/>
      <c r="B1812" s="4"/>
      <c r="C1812" s="4"/>
      <c r="D1812" s="4"/>
      <c r="E1812" s="16"/>
      <c r="F1812" s="16"/>
      <c r="G1812" s="14"/>
      <c r="H1812" s="14"/>
      <c r="I1812" s="14"/>
      <c r="J1812" s="14"/>
      <c r="K1812" s="14"/>
      <c r="L1812" s="14"/>
      <c r="M1812" s="14"/>
      <c r="N1812" s="14"/>
      <c r="O1812" s="14"/>
      <c r="P1812" s="14"/>
      <c r="Q1812" s="14"/>
      <c r="R1812" s="16"/>
      <c r="S1812" s="24"/>
      <c r="T1812" s="25" t="str">
        <f aca="false">IF(A1812="","",E1812+F1812)</f>
        <v/>
      </c>
      <c r="U1812" s="26" t="str">
        <f aca="false">IFERROR(H1812/G1812,"")</f>
        <v/>
      </c>
      <c r="V1812" s="27" t="str">
        <f aca="false">IFERROR(J1812/I1812,"")</f>
        <v/>
      </c>
      <c r="W1812" s="27" t="str">
        <f aca="false">IFERROR(K1812/J1812,"")</f>
        <v/>
      </c>
      <c r="X1812" s="25" t="str">
        <f aca="false">IFERROR(T1812/K1812,"")</f>
        <v/>
      </c>
      <c r="Y1812" s="27" t="str">
        <f aca="false">IFERROR(O1812/K1812,"")</f>
        <v/>
      </c>
      <c r="Z1812" s="27" t="str">
        <f aca="false">IFERROR(P1812/O1812,"")</f>
        <v/>
      </c>
      <c r="AA1812" s="27" t="str">
        <f aca="false">IFERROR(Q1812/P1812,"")</f>
        <v/>
      </c>
      <c r="AB1812" s="25" t="str">
        <f aca="false">IFERROR(T1812/P1812,"")</f>
        <v/>
      </c>
      <c r="AC1812" s="25" t="str">
        <f aca="false">IFERROR(T1812/Q1812,"")</f>
        <v/>
      </c>
      <c r="AD1812" s="25" t="str">
        <f aca="false">IFERROR(R1812/Q1812,"")</f>
        <v/>
      </c>
      <c r="AE1812" s="28" t="str">
        <f aca="false">IFERROR(R1812/T1812,"")</f>
        <v/>
      </c>
      <c r="AF1812" s="29" t="str">
        <f aca="false">IF(A1812="","",IF(OR(O1812&gt;K1812,P1812&gt;O1812,Q1812&gt;P1812,K1812&gt;J1812),"CHECK","OK"))</f>
        <v/>
      </c>
    </row>
    <row r="1813" customFormat="false" ht="15" hidden="false" customHeight="false" outlineLevel="0" collapsed="false">
      <c r="A1813" s="21"/>
      <c r="B1813" s="4"/>
      <c r="C1813" s="4"/>
      <c r="D1813" s="4"/>
      <c r="E1813" s="16"/>
      <c r="F1813" s="16"/>
      <c r="G1813" s="14"/>
      <c r="H1813" s="14"/>
      <c r="I1813" s="14"/>
      <c r="J1813" s="14"/>
      <c r="K1813" s="14"/>
      <c r="L1813" s="14"/>
      <c r="M1813" s="14"/>
      <c r="N1813" s="14"/>
      <c r="O1813" s="14"/>
      <c r="P1813" s="14"/>
      <c r="Q1813" s="14"/>
      <c r="R1813" s="16"/>
      <c r="S1813" s="24"/>
      <c r="T1813" s="25" t="str">
        <f aca="false">IF(A1813="","",E1813+F1813)</f>
        <v/>
      </c>
      <c r="U1813" s="26" t="str">
        <f aca="false">IFERROR(H1813/G1813,"")</f>
        <v/>
      </c>
      <c r="V1813" s="27" t="str">
        <f aca="false">IFERROR(J1813/I1813,"")</f>
        <v/>
      </c>
      <c r="W1813" s="27" t="str">
        <f aca="false">IFERROR(K1813/J1813,"")</f>
        <v/>
      </c>
      <c r="X1813" s="25" t="str">
        <f aca="false">IFERROR(T1813/K1813,"")</f>
        <v/>
      </c>
      <c r="Y1813" s="27" t="str">
        <f aca="false">IFERROR(O1813/K1813,"")</f>
        <v/>
      </c>
      <c r="Z1813" s="27" t="str">
        <f aca="false">IFERROR(P1813/O1813,"")</f>
        <v/>
      </c>
      <c r="AA1813" s="27" t="str">
        <f aca="false">IFERROR(Q1813/P1813,"")</f>
        <v/>
      </c>
      <c r="AB1813" s="25" t="str">
        <f aca="false">IFERROR(T1813/P1813,"")</f>
        <v/>
      </c>
      <c r="AC1813" s="25" t="str">
        <f aca="false">IFERROR(T1813/Q1813,"")</f>
        <v/>
      </c>
      <c r="AD1813" s="25" t="str">
        <f aca="false">IFERROR(R1813/Q1813,"")</f>
        <v/>
      </c>
      <c r="AE1813" s="28" t="str">
        <f aca="false">IFERROR(R1813/T1813,"")</f>
        <v/>
      </c>
      <c r="AF1813" s="29" t="str">
        <f aca="false">IF(A1813="","",IF(OR(O1813&gt;K1813,P1813&gt;O1813,Q1813&gt;P1813,K1813&gt;J1813),"CHECK","OK"))</f>
        <v/>
      </c>
    </row>
    <row r="1814" customFormat="false" ht="15" hidden="false" customHeight="false" outlineLevel="0" collapsed="false">
      <c r="A1814" s="21"/>
      <c r="B1814" s="4"/>
      <c r="C1814" s="4"/>
      <c r="D1814" s="4"/>
      <c r="E1814" s="16"/>
      <c r="F1814" s="16"/>
      <c r="G1814" s="14"/>
      <c r="H1814" s="14"/>
      <c r="I1814" s="14"/>
      <c r="J1814" s="14"/>
      <c r="K1814" s="14"/>
      <c r="L1814" s="14"/>
      <c r="M1814" s="14"/>
      <c r="N1814" s="14"/>
      <c r="O1814" s="14"/>
      <c r="P1814" s="14"/>
      <c r="Q1814" s="14"/>
      <c r="R1814" s="16"/>
      <c r="S1814" s="24"/>
      <c r="T1814" s="25" t="str">
        <f aca="false">IF(A1814="","",E1814+F1814)</f>
        <v/>
      </c>
      <c r="U1814" s="26" t="str">
        <f aca="false">IFERROR(H1814/G1814,"")</f>
        <v/>
      </c>
      <c r="V1814" s="27" t="str">
        <f aca="false">IFERROR(J1814/I1814,"")</f>
        <v/>
      </c>
      <c r="W1814" s="27" t="str">
        <f aca="false">IFERROR(K1814/J1814,"")</f>
        <v/>
      </c>
      <c r="X1814" s="25" t="str">
        <f aca="false">IFERROR(T1814/K1814,"")</f>
        <v/>
      </c>
      <c r="Y1814" s="27" t="str">
        <f aca="false">IFERROR(O1814/K1814,"")</f>
        <v/>
      </c>
      <c r="Z1814" s="27" t="str">
        <f aca="false">IFERROR(P1814/O1814,"")</f>
        <v/>
      </c>
      <c r="AA1814" s="27" t="str">
        <f aca="false">IFERROR(Q1814/P1814,"")</f>
        <v/>
      </c>
      <c r="AB1814" s="25" t="str">
        <f aca="false">IFERROR(T1814/P1814,"")</f>
        <v/>
      </c>
      <c r="AC1814" s="25" t="str">
        <f aca="false">IFERROR(T1814/Q1814,"")</f>
        <v/>
      </c>
      <c r="AD1814" s="25" t="str">
        <f aca="false">IFERROR(R1814/Q1814,"")</f>
        <v/>
      </c>
      <c r="AE1814" s="28" t="str">
        <f aca="false">IFERROR(R1814/T1814,"")</f>
        <v/>
      </c>
      <c r="AF1814" s="29" t="str">
        <f aca="false">IF(A1814="","",IF(OR(O1814&gt;K1814,P1814&gt;O1814,Q1814&gt;P1814,K1814&gt;J1814),"CHECK","OK"))</f>
        <v/>
      </c>
    </row>
    <row r="1815" customFormat="false" ht="15" hidden="false" customHeight="false" outlineLevel="0" collapsed="false">
      <c r="A1815" s="21"/>
      <c r="B1815" s="4"/>
      <c r="C1815" s="4"/>
      <c r="D1815" s="4"/>
      <c r="E1815" s="16"/>
      <c r="F1815" s="16"/>
      <c r="G1815" s="14"/>
      <c r="H1815" s="14"/>
      <c r="I1815" s="14"/>
      <c r="J1815" s="14"/>
      <c r="K1815" s="14"/>
      <c r="L1815" s="14"/>
      <c r="M1815" s="14"/>
      <c r="N1815" s="14"/>
      <c r="O1815" s="14"/>
      <c r="P1815" s="14"/>
      <c r="Q1815" s="14"/>
      <c r="R1815" s="16"/>
      <c r="S1815" s="24"/>
      <c r="T1815" s="25" t="str">
        <f aca="false">IF(A1815="","",E1815+F1815)</f>
        <v/>
      </c>
      <c r="U1815" s="26" t="str">
        <f aca="false">IFERROR(H1815/G1815,"")</f>
        <v/>
      </c>
      <c r="V1815" s="27" t="str">
        <f aca="false">IFERROR(J1815/I1815,"")</f>
        <v/>
      </c>
      <c r="W1815" s="27" t="str">
        <f aca="false">IFERROR(K1815/J1815,"")</f>
        <v/>
      </c>
      <c r="X1815" s="25" t="str">
        <f aca="false">IFERROR(T1815/K1815,"")</f>
        <v/>
      </c>
      <c r="Y1815" s="27" t="str">
        <f aca="false">IFERROR(O1815/K1815,"")</f>
        <v/>
      </c>
      <c r="Z1815" s="27" t="str">
        <f aca="false">IFERROR(P1815/O1815,"")</f>
        <v/>
      </c>
      <c r="AA1815" s="27" t="str">
        <f aca="false">IFERROR(Q1815/P1815,"")</f>
        <v/>
      </c>
      <c r="AB1815" s="25" t="str">
        <f aca="false">IFERROR(T1815/P1815,"")</f>
        <v/>
      </c>
      <c r="AC1815" s="25" t="str">
        <f aca="false">IFERROR(T1815/Q1815,"")</f>
        <v/>
      </c>
      <c r="AD1815" s="25" t="str">
        <f aca="false">IFERROR(R1815/Q1815,"")</f>
        <v/>
      </c>
      <c r="AE1815" s="28" t="str">
        <f aca="false">IFERROR(R1815/T1815,"")</f>
        <v/>
      </c>
      <c r="AF1815" s="29" t="str">
        <f aca="false">IF(A1815="","",IF(OR(O1815&gt;K1815,P1815&gt;O1815,Q1815&gt;P1815,K1815&gt;J1815),"CHECK","OK"))</f>
        <v/>
      </c>
    </row>
    <row r="1816" customFormat="false" ht="15" hidden="false" customHeight="false" outlineLevel="0" collapsed="false">
      <c r="A1816" s="21"/>
      <c r="B1816" s="4"/>
      <c r="C1816" s="4"/>
      <c r="D1816" s="4"/>
      <c r="E1816" s="16"/>
      <c r="F1816" s="16"/>
      <c r="G1816" s="14"/>
      <c r="H1816" s="14"/>
      <c r="I1816" s="14"/>
      <c r="J1816" s="14"/>
      <c r="K1816" s="14"/>
      <c r="L1816" s="14"/>
      <c r="M1816" s="14"/>
      <c r="N1816" s="14"/>
      <c r="O1816" s="14"/>
      <c r="P1816" s="14"/>
      <c r="Q1816" s="14"/>
      <c r="R1816" s="16"/>
      <c r="S1816" s="24"/>
      <c r="T1816" s="25" t="str">
        <f aca="false">IF(A1816="","",E1816+F1816)</f>
        <v/>
      </c>
      <c r="U1816" s="26" t="str">
        <f aca="false">IFERROR(H1816/G1816,"")</f>
        <v/>
      </c>
      <c r="V1816" s="27" t="str">
        <f aca="false">IFERROR(J1816/I1816,"")</f>
        <v/>
      </c>
      <c r="W1816" s="27" t="str">
        <f aca="false">IFERROR(K1816/J1816,"")</f>
        <v/>
      </c>
      <c r="X1816" s="25" t="str">
        <f aca="false">IFERROR(T1816/K1816,"")</f>
        <v/>
      </c>
      <c r="Y1816" s="27" t="str">
        <f aca="false">IFERROR(O1816/K1816,"")</f>
        <v/>
      </c>
      <c r="Z1816" s="27" t="str">
        <f aca="false">IFERROR(P1816/O1816,"")</f>
        <v/>
      </c>
      <c r="AA1816" s="27" t="str">
        <f aca="false">IFERROR(Q1816/P1816,"")</f>
        <v/>
      </c>
      <c r="AB1816" s="25" t="str">
        <f aca="false">IFERROR(T1816/P1816,"")</f>
        <v/>
      </c>
      <c r="AC1816" s="25" t="str">
        <f aca="false">IFERROR(T1816/Q1816,"")</f>
        <v/>
      </c>
      <c r="AD1816" s="25" t="str">
        <f aca="false">IFERROR(R1816/Q1816,"")</f>
        <v/>
      </c>
      <c r="AE1816" s="28" t="str">
        <f aca="false">IFERROR(R1816/T1816,"")</f>
        <v/>
      </c>
      <c r="AF1816" s="29" t="str">
        <f aca="false">IF(A1816="","",IF(OR(O1816&gt;K1816,P1816&gt;O1816,Q1816&gt;P1816,K1816&gt;J1816),"CHECK","OK"))</f>
        <v/>
      </c>
    </row>
    <row r="1817" customFormat="false" ht="15" hidden="false" customHeight="false" outlineLevel="0" collapsed="false">
      <c r="A1817" s="21"/>
      <c r="B1817" s="4"/>
      <c r="C1817" s="4"/>
      <c r="D1817" s="4"/>
      <c r="E1817" s="16"/>
      <c r="F1817" s="16"/>
      <c r="G1817" s="14"/>
      <c r="H1817" s="14"/>
      <c r="I1817" s="14"/>
      <c r="J1817" s="14"/>
      <c r="K1817" s="14"/>
      <c r="L1817" s="14"/>
      <c r="M1817" s="14"/>
      <c r="N1817" s="14"/>
      <c r="O1817" s="14"/>
      <c r="P1817" s="14"/>
      <c r="Q1817" s="14"/>
      <c r="R1817" s="16"/>
      <c r="S1817" s="24"/>
      <c r="T1817" s="25" t="str">
        <f aca="false">IF(A1817="","",E1817+F1817)</f>
        <v/>
      </c>
      <c r="U1817" s="26" t="str">
        <f aca="false">IFERROR(H1817/G1817,"")</f>
        <v/>
      </c>
      <c r="V1817" s="27" t="str">
        <f aca="false">IFERROR(J1817/I1817,"")</f>
        <v/>
      </c>
      <c r="W1817" s="27" t="str">
        <f aca="false">IFERROR(K1817/J1817,"")</f>
        <v/>
      </c>
      <c r="X1817" s="25" t="str">
        <f aca="false">IFERROR(T1817/K1817,"")</f>
        <v/>
      </c>
      <c r="Y1817" s="27" t="str">
        <f aca="false">IFERROR(O1817/K1817,"")</f>
        <v/>
      </c>
      <c r="Z1817" s="27" t="str">
        <f aca="false">IFERROR(P1817/O1817,"")</f>
        <v/>
      </c>
      <c r="AA1817" s="27" t="str">
        <f aca="false">IFERROR(Q1817/P1817,"")</f>
        <v/>
      </c>
      <c r="AB1817" s="25" t="str">
        <f aca="false">IFERROR(T1817/P1817,"")</f>
        <v/>
      </c>
      <c r="AC1817" s="25" t="str">
        <f aca="false">IFERROR(T1817/Q1817,"")</f>
        <v/>
      </c>
      <c r="AD1817" s="25" t="str">
        <f aca="false">IFERROR(R1817/Q1817,"")</f>
        <v/>
      </c>
      <c r="AE1817" s="28" t="str">
        <f aca="false">IFERROR(R1817/T1817,"")</f>
        <v/>
      </c>
      <c r="AF1817" s="29" t="str">
        <f aca="false">IF(A1817="","",IF(OR(O1817&gt;K1817,P1817&gt;O1817,Q1817&gt;P1817,K1817&gt;J1817),"CHECK","OK"))</f>
        <v/>
      </c>
    </row>
    <row r="1818" customFormat="false" ht="15" hidden="false" customHeight="false" outlineLevel="0" collapsed="false">
      <c r="A1818" s="21"/>
      <c r="B1818" s="4"/>
      <c r="C1818" s="4"/>
      <c r="D1818" s="4"/>
      <c r="E1818" s="16"/>
      <c r="F1818" s="16"/>
      <c r="G1818" s="14"/>
      <c r="H1818" s="14"/>
      <c r="I1818" s="14"/>
      <c r="J1818" s="14"/>
      <c r="K1818" s="14"/>
      <c r="L1818" s="14"/>
      <c r="M1818" s="14"/>
      <c r="N1818" s="14"/>
      <c r="O1818" s="14"/>
      <c r="P1818" s="14"/>
      <c r="Q1818" s="14"/>
      <c r="R1818" s="16"/>
      <c r="S1818" s="24"/>
      <c r="T1818" s="25" t="str">
        <f aca="false">IF(A1818="","",E1818+F1818)</f>
        <v/>
      </c>
      <c r="U1818" s="26" t="str">
        <f aca="false">IFERROR(H1818/G1818,"")</f>
        <v/>
      </c>
      <c r="V1818" s="27" t="str">
        <f aca="false">IFERROR(J1818/I1818,"")</f>
        <v/>
      </c>
      <c r="W1818" s="27" t="str">
        <f aca="false">IFERROR(K1818/J1818,"")</f>
        <v/>
      </c>
      <c r="X1818" s="25" t="str">
        <f aca="false">IFERROR(T1818/K1818,"")</f>
        <v/>
      </c>
      <c r="Y1818" s="27" t="str">
        <f aca="false">IFERROR(O1818/K1818,"")</f>
        <v/>
      </c>
      <c r="Z1818" s="27" t="str">
        <f aca="false">IFERROR(P1818/O1818,"")</f>
        <v/>
      </c>
      <c r="AA1818" s="27" t="str">
        <f aca="false">IFERROR(Q1818/P1818,"")</f>
        <v/>
      </c>
      <c r="AB1818" s="25" t="str">
        <f aca="false">IFERROR(T1818/P1818,"")</f>
        <v/>
      </c>
      <c r="AC1818" s="25" t="str">
        <f aca="false">IFERROR(T1818/Q1818,"")</f>
        <v/>
      </c>
      <c r="AD1818" s="25" t="str">
        <f aca="false">IFERROR(R1818/Q1818,"")</f>
        <v/>
      </c>
      <c r="AE1818" s="28" t="str">
        <f aca="false">IFERROR(R1818/T1818,"")</f>
        <v/>
      </c>
      <c r="AF1818" s="29" t="str">
        <f aca="false">IF(A1818="","",IF(OR(O1818&gt;K1818,P1818&gt;O1818,Q1818&gt;P1818,K1818&gt;J1818),"CHECK","OK"))</f>
        <v/>
      </c>
    </row>
    <row r="1819" customFormat="false" ht="15" hidden="false" customHeight="false" outlineLevel="0" collapsed="false">
      <c r="A1819" s="21"/>
      <c r="B1819" s="4"/>
      <c r="C1819" s="4"/>
      <c r="D1819" s="4"/>
      <c r="E1819" s="16"/>
      <c r="F1819" s="16"/>
      <c r="G1819" s="14"/>
      <c r="H1819" s="14"/>
      <c r="I1819" s="14"/>
      <c r="J1819" s="14"/>
      <c r="K1819" s="14"/>
      <c r="L1819" s="14"/>
      <c r="M1819" s="14"/>
      <c r="N1819" s="14"/>
      <c r="O1819" s="14"/>
      <c r="P1819" s="14"/>
      <c r="Q1819" s="14"/>
      <c r="R1819" s="16"/>
      <c r="S1819" s="24"/>
      <c r="T1819" s="25" t="str">
        <f aca="false">IF(A1819="","",E1819+F1819)</f>
        <v/>
      </c>
      <c r="U1819" s="26" t="str">
        <f aca="false">IFERROR(H1819/G1819,"")</f>
        <v/>
      </c>
      <c r="V1819" s="27" t="str">
        <f aca="false">IFERROR(J1819/I1819,"")</f>
        <v/>
      </c>
      <c r="W1819" s="27" t="str">
        <f aca="false">IFERROR(K1819/J1819,"")</f>
        <v/>
      </c>
      <c r="X1819" s="25" t="str">
        <f aca="false">IFERROR(T1819/K1819,"")</f>
        <v/>
      </c>
      <c r="Y1819" s="27" t="str">
        <f aca="false">IFERROR(O1819/K1819,"")</f>
        <v/>
      </c>
      <c r="Z1819" s="27" t="str">
        <f aca="false">IFERROR(P1819/O1819,"")</f>
        <v/>
      </c>
      <c r="AA1819" s="27" t="str">
        <f aca="false">IFERROR(Q1819/P1819,"")</f>
        <v/>
      </c>
      <c r="AB1819" s="25" t="str">
        <f aca="false">IFERROR(T1819/P1819,"")</f>
        <v/>
      </c>
      <c r="AC1819" s="25" t="str">
        <f aca="false">IFERROR(T1819/Q1819,"")</f>
        <v/>
      </c>
      <c r="AD1819" s="25" t="str">
        <f aca="false">IFERROR(R1819/Q1819,"")</f>
        <v/>
      </c>
      <c r="AE1819" s="28" t="str">
        <f aca="false">IFERROR(R1819/T1819,"")</f>
        <v/>
      </c>
      <c r="AF1819" s="29" t="str">
        <f aca="false">IF(A1819="","",IF(OR(O1819&gt;K1819,P1819&gt;O1819,Q1819&gt;P1819,K1819&gt;J1819),"CHECK","OK"))</f>
        <v/>
      </c>
    </row>
    <row r="1820" customFormat="false" ht="15" hidden="false" customHeight="false" outlineLevel="0" collapsed="false">
      <c r="A1820" s="21"/>
      <c r="B1820" s="4"/>
      <c r="C1820" s="4"/>
      <c r="D1820" s="4"/>
      <c r="E1820" s="16"/>
      <c r="F1820" s="16"/>
      <c r="G1820" s="14"/>
      <c r="H1820" s="14"/>
      <c r="I1820" s="14"/>
      <c r="J1820" s="14"/>
      <c r="K1820" s="14"/>
      <c r="L1820" s="14"/>
      <c r="M1820" s="14"/>
      <c r="N1820" s="14"/>
      <c r="O1820" s="14"/>
      <c r="P1820" s="14"/>
      <c r="Q1820" s="14"/>
      <c r="R1820" s="16"/>
      <c r="S1820" s="24"/>
      <c r="T1820" s="25" t="str">
        <f aca="false">IF(A1820="","",E1820+F1820)</f>
        <v/>
      </c>
      <c r="U1820" s="26" t="str">
        <f aca="false">IFERROR(H1820/G1820,"")</f>
        <v/>
      </c>
      <c r="V1820" s="27" t="str">
        <f aca="false">IFERROR(J1820/I1820,"")</f>
        <v/>
      </c>
      <c r="W1820" s="27" t="str">
        <f aca="false">IFERROR(K1820/J1820,"")</f>
        <v/>
      </c>
      <c r="X1820" s="25" t="str">
        <f aca="false">IFERROR(T1820/K1820,"")</f>
        <v/>
      </c>
      <c r="Y1820" s="27" t="str">
        <f aca="false">IFERROR(O1820/K1820,"")</f>
        <v/>
      </c>
      <c r="Z1820" s="27" t="str">
        <f aca="false">IFERROR(P1820/O1820,"")</f>
        <v/>
      </c>
      <c r="AA1820" s="27" t="str">
        <f aca="false">IFERROR(Q1820/P1820,"")</f>
        <v/>
      </c>
      <c r="AB1820" s="25" t="str">
        <f aca="false">IFERROR(T1820/P1820,"")</f>
        <v/>
      </c>
      <c r="AC1820" s="25" t="str">
        <f aca="false">IFERROR(T1820/Q1820,"")</f>
        <v/>
      </c>
      <c r="AD1820" s="25" t="str">
        <f aca="false">IFERROR(R1820/Q1820,"")</f>
        <v/>
      </c>
      <c r="AE1820" s="28" t="str">
        <f aca="false">IFERROR(R1820/T1820,"")</f>
        <v/>
      </c>
      <c r="AF1820" s="29" t="str">
        <f aca="false">IF(A1820="","",IF(OR(O1820&gt;K1820,P1820&gt;O1820,Q1820&gt;P1820,K1820&gt;J1820),"CHECK","OK"))</f>
        <v/>
      </c>
    </row>
    <row r="1821" customFormat="false" ht="15" hidden="false" customHeight="false" outlineLevel="0" collapsed="false">
      <c r="A1821" s="21"/>
      <c r="B1821" s="4"/>
      <c r="C1821" s="4"/>
      <c r="D1821" s="4"/>
      <c r="E1821" s="16"/>
      <c r="F1821" s="16"/>
      <c r="G1821" s="14"/>
      <c r="H1821" s="14"/>
      <c r="I1821" s="14"/>
      <c r="J1821" s="14"/>
      <c r="K1821" s="14"/>
      <c r="L1821" s="14"/>
      <c r="M1821" s="14"/>
      <c r="N1821" s="14"/>
      <c r="O1821" s="14"/>
      <c r="P1821" s="14"/>
      <c r="Q1821" s="14"/>
      <c r="R1821" s="16"/>
      <c r="S1821" s="24"/>
      <c r="T1821" s="25" t="str">
        <f aca="false">IF(A1821="","",E1821+F1821)</f>
        <v/>
      </c>
      <c r="U1821" s="26" t="str">
        <f aca="false">IFERROR(H1821/G1821,"")</f>
        <v/>
      </c>
      <c r="V1821" s="27" t="str">
        <f aca="false">IFERROR(J1821/I1821,"")</f>
        <v/>
      </c>
      <c r="W1821" s="27" t="str">
        <f aca="false">IFERROR(K1821/J1821,"")</f>
        <v/>
      </c>
      <c r="X1821" s="25" t="str">
        <f aca="false">IFERROR(T1821/K1821,"")</f>
        <v/>
      </c>
      <c r="Y1821" s="27" t="str">
        <f aca="false">IFERROR(O1821/K1821,"")</f>
        <v/>
      </c>
      <c r="Z1821" s="27" t="str">
        <f aca="false">IFERROR(P1821/O1821,"")</f>
        <v/>
      </c>
      <c r="AA1821" s="27" t="str">
        <f aca="false">IFERROR(Q1821/P1821,"")</f>
        <v/>
      </c>
      <c r="AB1821" s="25" t="str">
        <f aca="false">IFERROR(T1821/P1821,"")</f>
        <v/>
      </c>
      <c r="AC1821" s="25" t="str">
        <f aca="false">IFERROR(T1821/Q1821,"")</f>
        <v/>
      </c>
      <c r="AD1821" s="25" t="str">
        <f aca="false">IFERROR(R1821/Q1821,"")</f>
        <v/>
      </c>
      <c r="AE1821" s="28" t="str">
        <f aca="false">IFERROR(R1821/T1821,"")</f>
        <v/>
      </c>
      <c r="AF1821" s="29" t="str">
        <f aca="false">IF(A1821="","",IF(OR(O1821&gt;K1821,P1821&gt;O1821,Q1821&gt;P1821,K1821&gt;J1821),"CHECK","OK"))</f>
        <v/>
      </c>
    </row>
    <row r="1822" customFormat="false" ht="15" hidden="false" customHeight="false" outlineLevel="0" collapsed="false">
      <c r="A1822" s="21"/>
      <c r="B1822" s="4"/>
      <c r="C1822" s="4"/>
      <c r="D1822" s="4"/>
      <c r="E1822" s="16"/>
      <c r="F1822" s="16"/>
      <c r="G1822" s="14"/>
      <c r="H1822" s="14"/>
      <c r="I1822" s="14"/>
      <c r="J1822" s="14"/>
      <c r="K1822" s="14"/>
      <c r="L1822" s="14"/>
      <c r="M1822" s="14"/>
      <c r="N1822" s="14"/>
      <c r="O1822" s="14"/>
      <c r="P1822" s="14"/>
      <c r="Q1822" s="14"/>
      <c r="R1822" s="16"/>
      <c r="S1822" s="24"/>
      <c r="T1822" s="25" t="str">
        <f aca="false">IF(A1822="","",E1822+F1822)</f>
        <v/>
      </c>
      <c r="U1822" s="26" t="str">
        <f aca="false">IFERROR(H1822/G1822,"")</f>
        <v/>
      </c>
      <c r="V1822" s="27" t="str">
        <f aca="false">IFERROR(J1822/I1822,"")</f>
        <v/>
      </c>
      <c r="W1822" s="27" t="str">
        <f aca="false">IFERROR(K1822/J1822,"")</f>
        <v/>
      </c>
      <c r="X1822" s="25" t="str">
        <f aca="false">IFERROR(T1822/K1822,"")</f>
        <v/>
      </c>
      <c r="Y1822" s="27" t="str">
        <f aca="false">IFERROR(O1822/K1822,"")</f>
        <v/>
      </c>
      <c r="Z1822" s="27" t="str">
        <f aca="false">IFERROR(P1822/O1822,"")</f>
        <v/>
      </c>
      <c r="AA1822" s="27" t="str">
        <f aca="false">IFERROR(Q1822/P1822,"")</f>
        <v/>
      </c>
      <c r="AB1822" s="25" t="str">
        <f aca="false">IFERROR(T1822/P1822,"")</f>
        <v/>
      </c>
      <c r="AC1822" s="25" t="str">
        <f aca="false">IFERROR(T1822/Q1822,"")</f>
        <v/>
      </c>
      <c r="AD1822" s="25" t="str">
        <f aca="false">IFERROR(R1822/Q1822,"")</f>
        <v/>
      </c>
      <c r="AE1822" s="28" t="str">
        <f aca="false">IFERROR(R1822/T1822,"")</f>
        <v/>
      </c>
      <c r="AF1822" s="29" t="str">
        <f aca="false">IF(A1822="","",IF(OR(O1822&gt;K1822,P1822&gt;O1822,Q1822&gt;P1822,K1822&gt;J1822),"CHECK","OK"))</f>
        <v/>
      </c>
    </row>
    <row r="1823" customFormat="false" ht="15" hidden="false" customHeight="false" outlineLevel="0" collapsed="false">
      <c r="A1823" s="21"/>
      <c r="B1823" s="4"/>
      <c r="C1823" s="4"/>
      <c r="D1823" s="4"/>
      <c r="E1823" s="16"/>
      <c r="F1823" s="16"/>
      <c r="G1823" s="14"/>
      <c r="H1823" s="14"/>
      <c r="I1823" s="14"/>
      <c r="J1823" s="14"/>
      <c r="K1823" s="14"/>
      <c r="L1823" s="14"/>
      <c r="M1823" s="14"/>
      <c r="N1823" s="14"/>
      <c r="O1823" s="14"/>
      <c r="P1823" s="14"/>
      <c r="Q1823" s="14"/>
      <c r="R1823" s="16"/>
      <c r="S1823" s="24"/>
      <c r="T1823" s="25" t="str">
        <f aca="false">IF(A1823="","",E1823+F1823)</f>
        <v/>
      </c>
      <c r="U1823" s="26" t="str">
        <f aca="false">IFERROR(H1823/G1823,"")</f>
        <v/>
      </c>
      <c r="V1823" s="27" t="str">
        <f aca="false">IFERROR(J1823/I1823,"")</f>
        <v/>
      </c>
      <c r="W1823" s="27" t="str">
        <f aca="false">IFERROR(K1823/J1823,"")</f>
        <v/>
      </c>
      <c r="X1823" s="25" t="str">
        <f aca="false">IFERROR(T1823/K1823,"")</f>
        <v/>
      </c>
      <c r="Y1823" s="27" t="str">
        <f aca="false">IFERROR(O1823/K1823,"")</f>
        <v/>
      </c>
      <c r="Z1823" s="27" t="str">
        <f aca="false">IFERROR(P1823/O1823,"")</f>
        <v/>
      </c>
      <c r="AA1823" s="27" t="str">
        <f aca="false">IFERROR(Q1823/P1823,"")</f>
        <v/>
      </c>
      <c r="AB1823" s="25" t="str">
        <f aca="false">IFERROR(T1823/P1823,"")</f>
        <v/>
      </c>
      <c r="AC1823" s="25" t="str">
        <f aca="false">IFERROR(T1823/Q1823,"")</f>
        <v/>
      </c>
      <c r="AD1823" s="25" t="str">
        <f aca="false">IFERROR(R1823/Q1823,"")</f>
        <v/>
      </c>
      <c r="AE1823" s="28" t="str">
        <f aca="false">IFERROR(R1823/T1823,"")</f>
        <v/>
      </c>
      <c r="AF1823" s="29" t="str">
        <f aca="false">IF(A1823="","",IF(OR(O1823&gt;K1823,P1823&gt;O1823,Q1823&gt;P1823,K1823&gt;J1823),"CHECK","OK"))</f>
        <v/>
      </c>
    </row>
    <row r="1824" customFormat="false" ht="15" hidden="false" customHeight="false" outlineLevel="0" collapsed="false">
      <c r="A1824" s="21"/>
      <c r="B1824" s="4"/>
      <c r="C1824" s="4"/>
      <c r="D1824" s="4"/>
      <c r="E1824" s="16"/>
      <c r="F1824" s="16"/>
      <c r="G1824" s="14"/>
      <c r="H1824" s="14"/>
      <c r="I1824" s="14"/>
      <c r="J1824" s="14"/>
      <c r="K1824" s="14"/>
      <c r="L1824" s="14"/>
      <c r="M1824" s="14"/>
      <c r="N1824" s="14"/>
      <c r="O1824" s="14"/>
      <c r="P1824" s="14"/>
      <c r="Q1824" s="14"/>
      <c r="R1824" s="16"/>
      <c r="S1824" s="24"/>
      <c r="T1824" s="25" t="str">
        <f aca="false">IF(A1824="","",E1824+F1824)</f>
        <v/>
      </c>
      <c r="U1824" s="26" t="str">
        <f aca="false">IFERROR(H1824/G1824,"")</f>
        <v/>
      </c>
      <c r="V1824" s="27" t="str">
        <f aca="false">IFERROR(J1824/I1824,"")</f>
        <v/>
      </c>
      <c r="W1824" s="27" t="str">
        <f aca="false">IFERROR(K1824/J1824,"")</f>
        <v/>
      </c>
      <c r="X1824" s="25" t="str">
        <f aca="false">IFERROR(T1824/K1824,"")</f>
        <v/>
      </c>
      <c r="Y1824" s="27" t="str">
        <f aca="false">IFERROR(O1824/K1824,"")</f>
        <v/>
      </c>
      <c r="Z1824" s="27" t="str">
        <f aca="false">IFERROR(P1824/O1824,"")</f>
        <v/>
      </c>
      <c r="AA1824" s="27" t="str">
        <f aca="false">IFERROR(Q1824/P1824,"")</f>
        <v/>
      </c>
      <c r="AB1824" s="25" t="str">
        <f aca="false">IFERROR(T1824/P1824,"")</f>
        <v/>
      </c>
      <c r="AC1824" s="25" t="str">
        <f aca="false">IFERROR(T1824/Q1824,"")</f>
        <v/>
      </c>
      <c r="AD1824" s="25" t="str">
        <f aca="false">IFERROR(R1824/Q1824,"")</f>
        <v/>
      </c>
      <c r="AE1824" s="28" t="str">
        <f aca="false">IFERROR(R1824/T1824,"")</f>
        <v/>
      </c>
      <c r="AF1824" s="29" t="str">
        <f aca="false">IF(A1824="","",IF(OR(O1824&gt;K1824,P1824&gt;O1824,Q1824&gt;P1824,K1824&gt;J1824),"CHECK","OK"))</f>
        <v/>
      </c>
    </row>
    <row r="1825" customFormat="false" ht="15" hidden="false" customHeight="false" outlineLevel="0" collapsed="false">
      <c r="A1825" s="21"/>
      <c r="B1825" s="4"/>
      <c r="C1825" s="4"/>
      <c r="D1825" s="4"/>
      <c r="E1825" s="16"/>
      <c r="F1825" s="16"/>
      <c r="G1825" s="14"/>
      <c r="H1825" s="14"/>
      <c r="I1825" s="14"/>
      <c r="J1825" s="14"/>
      <c r="K1825" s="14"/>
      <c r="L1825" s="14"/>
      <c r="M1825" s="14"/>
      <c r="N1825" s="14"/>
      <c r="O1825" s="14"/>
      <c r="P1825" s="14"/>
      <c r="Q1825" s="14"/>
      <c r="R1825" s="16"/>
      <c r="S1825" s="24"/>
      <c r="T1825" s="25" t="str">
        <f aca="false">IF(A1825="","",E1825+F1825)</f>
        <v/>
      </c>
      <c r="U1825" s="26" t="str">
        <f aca="false">IFERROR(H1825/G1825,"")</f>
        <v/>
      </c>
      <c r="V1825" s="27" t="str">
        <f aca="false">IFERROR(J1825/I1825,"")</f>
        <v/>
      </c>
      <c r="W1825" s="27" t="str">
        <f aca="false">IFERROR(K1825/J1825,"")</f>
        <v/>
      </c>
      <c r="X1825" s="25" t="str">
        <f aca="false">IFERROR(T1825/K1825,"")</f>
        <v/>
      </c>
      <c r="Y1825" s="27" t="str">
        <f aca="false">IFERROR(O1825/K1825,"")</f>
        <v/>
      </c>
      <c r="Z1825" s="27" t="str">
        <f aca="false">IFERROR(P1825/O1825,"")</f>
        <v/>
      </c>
      <c r="AA1825" s="27" t="str">
        <f aca="false">IFERROR(Q1825/P1825,"")</f>
        <v/>
      </c>
      <c r="AB1825" s="25" t="str">
        <f aca="false">IFERROR(T1825/P1825,"")</f>
        <v/>
      </c>
      <c r="AC1825" s="25" t="str">
        <f aca="false">IFERROR(T1825/Q1825,"")</f>
        <v/>
      </c>
      <c r="AD1825" s="25" t="str">
        <f aca="false">IFERROR(R1825/Q1825,"")</f>
        <v/>
      </c>
      <c r="AE1825" s="28" t="str">
        <f aca="false">IFERROR(R1825/T1825,"")</f>
        <v/>
      </c>
      <c r="AF1825" s="29" t="str">
        <f aca="false">IF(A1825="","",IF(OR(O1825&gt;K1825,P1825&gt;O1825,Q1825&gt;P1825,K1825&gt;J1825),"CHECK","OK"))</f>
        <v/>
      </c>
    </row>
    <row r="1826" customFormat="false" ht="15" hidden="false" customHeight="false" outlineLevel="0" collapsed="false">
      <c r="A1826" s="21"/>
      <c r="B1826" s="4"/>
      <c r="C1826" s="4"/>
      <c r="D1826" s="4"/>
      <c r="E1826" s="16"/>
      <c r="F1826" s="16"/>
      <c r="G1826" s="14"/>
      <c r="H1826" s="14"/>
      <c r="I1826" s="14"/>
      <c r="J1826" s="14"/>
      <c r="K1826" s="14"/>
      <c r="L1826" s="14"/>
      <c r="M1826" s="14"/>
      <c r="N1826" s="14"/>
      <c r="O1826" s="14"/>
      <c r="P1826" s="14"/>
      <c r="Q1826" s="14"/>
      <c r="R1826" s="16"/>
      <c r="S1826" s="24"/>
      <c r="T1826" s="25" t="str">
        <f aca="false">IF(A1826="","",E1826+F1826)</f>
        <v/>
      </c>
      <c r="U1826" s="26" t="str">
        <f aca="false">IFERROR(H1826/G1826,"")</f>
        <v/>
      </c>
      <c r="V1826" s="27" t="str">
        <f aca="false">IFERROR(J1826/I1826,"")</f>
        <v/>
      </c>
      <c r="W1826" s="27" t="str">
        <f aca="false">IFERROR(K1826/J1826,"")</f>
        <v/>
      </c>
      <c r="X1826" s="25" t="str">
        <f aca="false">IFERROR(T1826/K1826,"")</f>
        <v/>
      </c>
      <c r="Y1826" s="27" t="str">
        <f aca="false">IFERROR(O1826/K1826,"")</f>
        <v/>
      </c>
      <c r="Z1826" s="27" t="str">
        <f aca="false">IFERROR(P1826/O1826,"")</f>
        <v/>
      </c>
      <c r="AA1826" s="27" t="str">
        <f aca="false">IFERROR(Q1826/P1826,"")</f>
        <v/>
      </c>
      <c r="AB1826" s="25" t="str">
        <f aca="false">IFERROR(T1826/P1826,"")</f>
        <v/>
      </c>
      <c r="AC1826" s="25" t="str">
        <f aca="false">IFERROR(T1826/Q1826,"")</f>
        <v/>
      </c>
      <c r="AD1826" s="25" t="str">
        <f aca="false">IFERROR(R1826/Q1826,"")</f>
        <v/>
      </c>
      <c r="AE1826" s="28" t="str">
        <f aca="false">IFERROR(R1826/T1826,"")</f>
        <v/>
      </c>
      <c r="AF1826" s="29" t="str">
        <f aca="false">IF(A1826="","",IF(OR(O1826&gt;K1826,P1826&gt;O1826,Q1826&gt;P1826,K1826&gt;J1826),"CHECK","OK"))</f>
        <v/>
      </c>
    </row>
    <row r="1827" customFormat="false" ht="15" hidden="false" customHeight="false" outlineLevel="0" collapsed="false">
      <c r="A1827" s="21"/>
      <c r="B1827" s="4"/>
      <c r="C1827" s="4"/>
      <c r="D1827" s="4"/>
      <c r="E1827" s="16"/>
      <c r="F1827" s="16"/>
      <c r="G1827" s="14"/>
      <c r="H1827" s="14"/>
      <c r="I1827" s="14"/>
      <c r="J1827" s="14"/>
      <c r="K1827" s="14"/>
      <c r="L1827" s="14"/>
      <c r="M1827" s="14"/>
      <c r="N1827" s="14"/>
      <c r="O1827" s="14"/>
      <c r="P1827" s="14"/>
      <c r="Q1827" s="14"/>
      <c r="R1827" s="16"/>
      <c r="S1827" s="24"/>
      <c r="T1827" s="25" t="str">
        <f aca="false">IF(A1827="","",E1827+F1827)</f>
        <v/>
      </c>
      <c r="U1827" s="26" t="str">
        <f aca="false">IFERROR(H1827/G1827,"")</f>
        <v/>
      </c>
      <c r="V1827" s="27" t="str">
        <f aca="false">IFERROR(J1827/I1827,"")</f>
        <v/>
      </c>
      <c r="W1827" s="27" t="str">
        <f aca="false">IFERROR(K1827/J1827,"")</f>
        <v/>
      </c>
      <c r="X1827" s="25" t="str">
        <f aca="false">IFERROR(T1827/K1827,"")</f>
        <v/>
      </c>
      <c r="Y1827" s="27" t="str">
        <f aca="false">IFERROR(O1827/K1827,"")</f>
        <v/>
      </c>
      <c r="Z1827" s="27" t="str">
        <f aca="false">IFERROR(P1827/O1827,"")</f>
        <v/>
      </c>
      <c r="AA1827" s="27" t="str">
        <f aca="false">IFERROR(Q1827/P1827,"")</f>
        <v/>
      </c>
      <c r="AB1827" s="25" t="str">
        <f aca="false">IFERROR(T1827/P1827,"")</f>
        <v/>
      </c>
      <c r="AC1827" s="25" t="str">
        <f aca="false">IFERROR(T1827/Q1827,"")</f>
        <v/>
      </c>
      <c r="AD1827" s="25" t="str">
        <f aca="false">IFERROR(R1827/Q1827,"")</f>
        <v/>
      </c>
      <c r="AE1827" s="28" t="str">
        <f aca="false">IFERROR(R1827/T1827,"")</f>
        <v/>
      </c>
      <c r="AF1827" s="29" t="str">
        <f aca="false">IF(A1827="","",IF(OR(O1827&gt;K1827,P1827&gt;O1827,Q1827&gt;P1827,K1827&gt;J1827),"CHECK","OK"))</f>
        <v/>
      </c>
    </row>
    <row r="1828" customFormat="false" ht="15" hidden="false" customHeight="false" outlineLevel="0" collapsed="false">
      <c r="A1828" s="21"/>
      <c r="B1828" s="4"/>
      <c r="C1828" s="4"/>
      <c r="D1828" s="4"/>
      <c r="E1828" s="16"/>
      <c r="F1828" s="16"/>
      <c r="G1828" s="14"/>
      <c r="H1828" s="14"/>
      <c r="I1828" s="14"/>
      <c r="J1828" s="14"/>
      <c r="K1828" s="14"/>
      <c r="L1828" s="14"/>
      <c r="M1828" s="14"/>
      <c r="N1828" s="14"/>
      <c r="O1828" s="14"/>
      <c r="P1828" s="14"/>
      <c r="Q1828" s="14"/>
      <c r="R1828" s="16"/>
      <c r="S1828" s="24"/>
      <c r="T1828" s="25" t="str">
        <f aca="false">IF(A1828="","",E1828+F1828)</f>
        <v/>
      </c>
      <c r="U1828" s="26" t="str">
        <f aca="false">IFERROR(H1828/G1828,"")</f>
        <v/>
      </c>
      <c r="V1828" s="27" t="str">
        <f aca="false">IFERROR(J1828/I1828,"")</f>
        <v/>
      </c>
      <c r="W1828" s="27" t="str">
        <f aca="false">IFERROR(K1828/J1828,"")</f>
        <v/>
      </c>
      <c r="X1828" s="25" t="str">
        <f aca="false">IFERROR(T1828/K1828,"")</f>
        <v/>
      </c>
      <c r="Y1828" s="27" t="str">
        <f aca="false">IFERROR(O1828/K1828,"")</f>
        <v/>
      </c>
      <c r="Z1828" s="27" t="str">
        <f aca="false">IFERROR(P1828/O1828,"")</f>
        <v/>
      </c>
      <c r="AA1828" s="27" t="str">
        <f aca="false">IFERROR(Q1828/P1828,"")</f>
        <v/>
      </c>
      <c r="AB1828" s="25" t="str">
        <f aca="false">IFERROR(T1828/P1828,"")</f>
        <v/>
      </c>
      <c r="AC1828" s="25" t="str">
        <f aca="false">IFERROR(T1828/Q1828,"")</f>
        <v/>
      </c>
      <c r="AD1828" s="25" t="str">
        <f aca="false">IFERROR(R1828/Q1828,"")</f>
        <v/>
      </c>
      <c r="AE1828" s="28" t="str">
        <f aca="false">IFERROR(R1828/T1828,"")</f>
        <v/>
      </c>
      <c r="AF1828" s="29" t="str">
        <f aca="false">IF(A1828="","",IF(OR(O1828&gt;K1828,P1828&gt;O1828,Q1828&gt;P1828,K1828&gt;J1828),"CHECK","OK"))</f>
        <v/>
      </c>
    </row>
    <row r="1829" customFormat="false" ht="15" hidden="false" customHeight="false" outlineLevel="0" collapsed="false">
      <c r="A1829" s="21"/>
      <c r="B1829" s="4"/>
      <c r="C1829" s="4"/>
      <c r="D1829" s="4"/>
      <c r="E1829" s="16"/>
      <c r="F1829" s="16"/>
      <c r="G1829" s="14"/>
      <c r="H1829" s="14"/>
      <c r="I1829" s="14"/>
      <c r="J1829" s="14"/>
      <c r="K1829" s="14"/>
      <c r="L1829" s="14"/>
      <c r="M1829" s="14"/>
      <c r="N1829" s="14"/>
      <c r="O1829" s="14"/>
      <c r="P1829" s="14"/>
      <c r="Q1829" s="14"/>
      <c r="R1829" s="16"/>
      <c r="S1829" s="24"/>
      <c r="T1829" s="25" t="str">
        <f aca="false">IF(A1829="","",E1829+F1829)</f>
        <v/>
      </c>
      <c r="U1829" s="26" t="str">
        <f aca="false">IFERROR(H1829/G1829,"")</f>
        <v/>
      </c>
      <c r="V1829" s="27" t="str">
        <f aca="false">IFERROR(J1829/I1829,"")</f>
        <v/>
      </c>
      <c r="W1829" s="27" t="str">
        <f aca="false">IFERROR(K1829/J1829,"")</f>
        <v/>
      </c>
      <c r="X1829" s="25" t="str">
        <f aca="false">IFERROR(T1829/K1829,"")</f>
        <v/>
      </c>
      <c r="Y1829" s="27" t="str">
        <f aca="false">IFERROR(O1829/K1829,"")</f>
        <v/>
      </c>
      <c r="Z1829" s="27" t="str">
        <f aca="false">IFERROR(P1829/O1829,"")</f>
        <v/>
      </c>
      <c r="AA1829" s="27" t="str">
        <f aca="false">IFERROR(Q1829/P1829,"")</f>
        <v/>
      </c>
      <c r="AB1829" s="25" t="str">
        <f aca="false">IFERROR(T1829/P1829,"")</f>
        <v/>
      </c>
      <c r="AC1829" s="25" t="str">
        <f aca="false">IFERROR(T1829/Q1829,"")</f>
        <v/>
      </c>
      <c r="AD1829" s="25" t="str">
        <f aca="false">IFERROR(R1829/Q1829,"")</f>
        <v/>
      </c>
      <c r="AE1829" s="28" t="str">
        <f aca="false">IFERROR(R1829/T1829,"")</f>
        <v/>
      </c>
      <c r="AF1829" s="29" t="str">
        <f aca="false">IF(A1829="","",IF(OR(O1829&gt;K1829,P1829&gt;O1829,Q1829&gt;P1829,K1829&gt;J1829),"CHECK","OK"))</f>
        <v/>
      </c>
    </row>
    <row r="1830" customFormat="false" ht="15" hidden="false" customHeight="false" outlineLevel="0" collapsed="false">
      <c r="A1830" s="21"/>
      <c r="B1830" s="4"/>
      <c r="C1830" s="4"/>
      <c r="D1830" s="4"/>
      <c r="E1830" s="16"/>
      <c r="F1830" s="16"/>
      <c r="G1830" s="14"/>
      <c r="H1830" s="14"/>
      <c r="I1830" s="14"/>
      <c r="J1830" s="14"/>
      <c r="K1830" s="14"/>
      <c r="L1830" s="14"/>
      <c r="M1830" s="14"/>
      <c r="N1830" s="14"/>
      <c r="O1830" s="14"/>
      <c r="P1830" s="14"/>
      <c r="Q1830" s="14"/>
      <c r="R1830" s="16"/>
      <c r="S1830" s="24"/>
      <c r="T1830" s="25" t="str">
        <f aca="false">IF(A1830="","",E1830+F1830)</f>
        <v/>
      </c>
      <c r="U1830" s="26" t="str">
        <f aca="false">IFERROR(H1830/G1830,"")</f>
        <v/>
      </c>
      <c r="V1830" s="27" t="str">
        <f aca="false">IFERROR(J1830/I1830,"")</f>
        <v/>
      </c>
      <c r="W1830" s="27" t="str">
        <f aca="false">IFERROR(K1830/J1830,"")</f>
        <v/>
      </c>
      <c r="X1830" s="25" t="str">
        <f aca="false">IFERROR(T1830/K1830,"")</f>
        <v/>
      </c>
      <c r="Y1830" s="27" t="str">
        <f aca="false">IFERROR(O1830/K1830,"")</f>
        <v/>
      </c>
      <c r="Z1830" s="27" t="str">
        <f aca="false">IFERROR(P1830/O1830,"")</f>
        <v/>
      </c>
      <c r="AA1830" s="27" t="str">
        <f aca="false">IFERROR(Q1830/P1830,"")</f>
        <v/>
      </c>
      <c r="AB1830" s="25" t="str">
        <f aca="false">IFERROR(T1830/P1830,"")</f>
        <v/>
      </c>
      <c r="AC1830" s="25" t="str">
        <f aca="false">IFERROR(T1830/Q1830,"")</f>
        <v/>
      </c>
      <c r="AD1830" s="25" t="str">
        <f aca="false">IFERROR(R1830/Q1830,"")</f>
        <v/>
      </c>
      <c r="AE1830" s="28" t="str">
        <f aca="false">IFERROR(R1830/T1830,"")</f>
        <v/>
      </c>
      <c r="AF1830" s="29" t="str">
        <f aca="false">IF(A1830="","",IF(OR(O1830&gt;K1830,P1830&gt;O1830,Q1830&gt;P1830,K1830&gt;J1830),"CHECK","OK"))</f>
        <v/>
      </c>
    </row>
    <row r="1831" customFormat="false" ht="15" hidden="false" customHeight="false" outlineLevel="0" collapsed="false">
      <c r="A1831" s="21"/>
      <c r="B1831" s="4"/>
      <c r="C1831" s="4"/>
      <c r="D1831" s="4"/>
      <c r="E1831" s="16"/>
      <c r="F1831" s="16"/>
      <c r="G1831" s="14"/>
      <c r="H1831" s="14"/>
      <c r="I1831" s="14"/>
      <c r="J1831" s="14"/>
      <c r="K1831" s="14"/>
      <c r="L1831" s="14"/>
      <c r="M1831" s="14"/>
      <c r="N1831" s="14"/>
      <c r="O1831" s="14"/>
      <c r="P1831" s="14"/>
      <c r="Q1831" s="14"/>
      <c r="R1831" s="16"/>
      <c r="S1831" s="24"/>
      <c r="T1831" s="25" t="str">
        <f aca="false">IF(A1831="","",E1831+F1831)</f>
        <v/>
      </c>
      <c r="U1831" s="26" t="str">
        <f aca="false">IFERROR(H1831/G1831,"")</f>
        <v/>
      </c>
      <c r="V1831" s="27" t="str">
        <f aca="false">IFERROR(J1831/I1831,"")</f>
        <v/>
      </c>
      <c r="W1831" s="27" t="str">
        <f aca="false">IFERROR(K1831/J1831,"")</f>
        <v/>
      </c>
      <c r="X1831" s="25" t="str">
        <f aca="false">IFERROR(T1831/K1831,"")</f>
        <v/>
      </c>
      <c r="Y1831" s="27" t="str">
        <f aca="false">IFERROR(O1831/K1831,"")</f>
        <v/>
      </c>
      <c r="Z1831" s="27" t="str">
        <f aca="false">IFERROR(P1831/O1831,"")</f>
        <v/>
      </c>
      <c r="AA1831" s="27" t="str">
        <f aca="false">IFERROR(Q1831/P1831,"")</f>
        <v/>
      </c>
      <c r="AB1831" s="25" t="str">
        <f aca="false">IFERROR(T1831/P1831,"")</f>
        <v/>
      </c>
      <c r="AC1831" s="25" t="str">
        <f aca="false">IFERROR(T1831/Q1831,"")</f>
        <v/>
      </c>
      <c r="AD1831" s="25" t="str">
        <f aca="false">IFERROR(R1831/Q1831,"")</f>
        <v/>
      </c>
      <c r="AE1831" s="28" t="str">
        <f aca="false">IFERROR(R1831/T1831,"")</f>
        <v/>
      </c>
      <c r="AF1831" s="29" t="str">
        <f aca="false">IF(A1831="","",IF(OR(O1831&gt;K1831,P1831&gt;O1831,Q1831&gt;P1831,K1831&gt;J1831),"CHECK","OK"))</f>
        <v/>
      </c>
    </row>
    <row r="1832" customFormat="false" ht="15" hidden="false" customHeight="false" outlineLevel="0" collapsed="false">
      <c r="A1832" s="21"/>
      <c r="B1832" s="4"/>
      <c r="C1832" s="4"/>
      <c r="D1832" s="4"/>
      <c r="E1832" s="16"/>
      <c r="F1832" s="16"/>
      <c r="G1832" s="14"/>
      <c r="H1832" s="14"/>
      <c r="I1832" s="14"/>
      <c r="J1832" s="14"/>
      <c r="K1832" s="14"/>
      <c r="L1832" s="14"/>
      <c r="M1832" s="14"/>
      <c r="N1832" s="14"/>
      <c r="O1832" s="14"/>
      <c r="P1832" s="14"/>
      <c r="Q1832" s="14"/>
      <c r="R1832" s="16"/>
      <c r="S1832" s="24"/>
      <c r="T1832" s="25" t="str">
        <f aca="false">IF(A1832="","",E1832+F1832)</f>
        <v/>
      </c>
      <c r="U1832" s="26" t="str">
        <f aca="false">IFERROR(H1832/G1832,"")</f>
        <v/>
      </c>
      <c r="V1832" s="27" t="str">
        <f aca="false">IFERROR(J1832/I1832,"")</f>
        <v/>
      </c>
      <c r="W1832" s="27" t="str">
        <f aca="false">IFERROR(K1832/J1832,"")</f>
        <v/>
      </c>
      <c r="X1832" s="25" t="str">
        <f aca="false">IFERROR(T1832/K1832,"")</f>
        <v/>
      </c>
      <c r="Y1832" s="27" t="str">
        <f aca="false">IFERROR(O1832/K1832,"")</f>
        <v/>
      </c>
      <c r="Z1832" s="27" t="str">
        <f aca="false">IFERROR(P1832/O1832,"")</f>
        <v/>
      </c>
      <c r="AA1832" s="27" t="str">
        <f aca="false">IFERROR(Q1832/P1832,"")</f>
        <v/>
      </c>
      <c r="AB1832" s="25" t="str">
        <f aca="false">IFERROR(T1832/P1832,"")</f>
        <v/>
      </c>
      <c r="AC1832" s="25" t="str">
        <f aca="false">IFERROR(T1832/Q1832,"")</f>
        <v/>
      </c>
      <c r="AD1832" s="25" t="str">
        <f aca="false">IFERROR(R1832/Q1832,"")</f>
        <v/>
      </c>
      <c r="AE1832" s="28" t="str">
        <f aca="false">IFERROR(R1832/T1832,"")</f>
        <v/>
      </c>
      <c r="AF1832" s="29" t="str">
        <f aca="false">IF(A1832="","",IF(OR(O1832&gt;K1832,P1832&gt;O1832,Q1832&gt;P1832,K1832&gt;J1832),"CHECK","OK"))</f>
        <v/>
      </c>
    </row>
    <row r="1833" customFormat="false" ht="15" hidden="false" customHeight="false" outlineLevel="0" collapsed="false">
      <c r="A1833" s="21"/>
      <c r="B1833" s="4"/>
      <c r="C1833" s="4"/>
      <c r="D1833" s="4"/>
      <c r="E1833" s="16"/>
      <c r="F1833" s="16"/>
      <c r="G1833" s="14"/>
      <c r="H1833" s="14"/>
      <c r="I1833" s="14"/>
      <c r="J1833" s="14"/>
      <c r="K1833" s="14"/>
      <c r="L1833" s="14"/>
      <c r="M1833" s="14"/>
      <c r="N1833" s="14"/>
      <c r="O1833" s="14"/>
      <c r="P1833" s="14"/>
      <c r="Q1833" s="14"/>
      <c r="R1833" s="16"/>
      <c r="S1833" s="24"/>
      <c r="T1833" s="25" t="str">
        <f aca="false">IF(A1833="","",E1833+F1833)</f>
        <v/>
      </c>
      <c r="U1833" s="26" t="str">
        <f aca="false">IFERROR(H1833/G1833,"")</f>
        <v/>
      </c>
      <c r="V1833" s="27" t="str">
        <f aca="false">IFERROR(J1833/I1833,"")</f>
        <v/>
      </c>
      <c r="W1833" s="27" t="str">
        <f aca="false">IFERROR(K1833/J1833,"")</f>
        <v/>
      </c>
      <c r="X1833" s="25" t="str">
        <f aca="false">IFERROR(T1833/K1833,"")</f>
        <v/>
      </c>
      <c r="Y1833" s="27" t="str">
        <f aca="false">IFERROR(O1833/K1833,"")</f>
        <v/>
      </c>
      <c r="Z1833" s="27" t="str">
        <f aca="false">IFERROR(P1833/O1833,"")</f>
        <v/>
      </c>
      <c r="AA1833" s="27" t="str">
        <f aca="false">IFERROR(Q1833/P1833,"")</f>
        <v/>
      </c>
      <c r="AB1833" s="25" t="str">
        <f aca="false">IFERROR(T1833/P1833,"")</f>
        <v/>
      </c>
      <c r="AC1833" s="25" t="str">
        <f aca="false">IFERROR(T1833/Q1833,"")</f>
        <v/>
      </c>
      <c r="AD1833" s="25" t="str">
        <f aca="false">IFERROR(R1833/Q1833,"")</f>
        <v/>
      </c>
      <c r="AE1833" s="28" t="str">
        <f aca="false">IFERROR(R1833/T1833,"")</f>
        <v/>
      </c>
      <c r="AF1833" s="29" t="str">
        <f aca="false">IF(A1833="","",IF(OR(O1833&gt;K1833,P1833&gt;O1833,Q1833&gt;P1833,K1833&gt;J1833),"CHECK","OK"))</f>
        <v/>
      </c>
    </row>
    <row r="1834" customFormat="false" ht="15" hidden="false" customHeight="false" outlineLevel="0" collapsed="false">
      <c r="A1834" s="21"/>
      <c r="B1834" s="4"/>
      <c r="C1834" s="4"/>
      <c r="D1834" s="4"/>
      <c r="E1834" s="16"/>
      <c r="F1834" s="16"/>
      <c r="G1834" s="14"/>
      <c r="H1834" s="14"/>
      <c r="I1834" s="14"/>
      <c r="J1834" s="14"/>
      <c r="K1834" s="14"/>
      <c r="L1834" s="14"/>
      <c r="M1834" s="14"/>
      <c r="N1834" s="14"/>
      <c r="O1834" s="14"/>
      <c r="P1834" s="14"/>
      <c r="Q1834" s="14"/>
      <c r="R1834" s="16"/>
      <c r="S1834" s="24"/>
      <c r="T1834" s="25" t="str">
        <f aca="false">IF(A1834="","",E1834+F1834)</f>
        <v/>
      </c>
      <c r="U1834" s="26" t="str">
        <f aca="false">IFERROR(H1834/G1834,"")</f>
        <v/>
      </c>
      <c r="V1834" s="27" t="str">
        <f aca="false">IFERROR(J1834/I1834,"")</f>
        <v/>
      </c>
      <c r="W1834" s="27" t="str">
        <f aca="false">IFERROR(K1834/J1834,"")</f>
        <v/>
      </c>
      <c r="X1834" s="25" t="str">
        <f aca="false">IFERROR(T1834/K1834,"")</f>
        <v/>
      </c>
      <c r="Y1834" s="27" t="str">
        <f aca="false">IFERROR(O1834/K1834,"")</f>
        <v/>
      </c>
      <c r="Z1834" s="27" t="str">
        <f aca="false">IFERROR(P1834/O1834,"")</f>
        <v/>
      </c>
      <c r="AA1834" s="27" t="str">
        <f aca="false">IFERROR(Q1834/P1834,"")</f>
        <v/>
      </c>
      <c r="AB1834" s="25" t="str">
        <f aca="false">IFERROR(T1834/P1834,"")</f>
        <v/>
      </c>
      <c r="AC1834" s="25" t="str">
        <f aca="false">IFERROR(T1834/Q1834,"")</f>
        <v/>
      </c>
      <c r="AD1834" s="25" t="str">
        <f aca="false">IFERROR(R1834/Q1834,"")</f>
        <v/>
      </c>
      <c r="AE1834" s="28" t="str">
        <f aca="false">IFERROR(R1834/T1834,"")</f>
        <v/>
      </c>
      <c r="AF1834" s="29" t="str">
        <f aca="false">IF(A1834="","",IF(OR(O1834&gt;K1834,P1834&gt;O1834,Q1834&gt;P1834,K1834&gt;J1834),"CHECK","OK"))</f>
        <v/>
      </c>
    </row>
    <row r="1835" customFormat="false" ht="15" hidden="false" customHeight="false" outlineLevel="0" collapsed="false">
      <c r="A1835" s="21"/>
      <c r="B1835" s="4"/>
      <c r="C1835" s="4"/>
      <c r="D1835" s="4"/>
      <c r="E1835" s="16"/>
      <c r="F1835" s="16"/>
      <c r="G1835" s="14"/>
      <c r="H1835" s="14"/>
      <c r="I1835" s="14"/>
      <c r="J1835" s="14"/>
      <c r="K1835" s="14"/>
      <c r="L1835" s="14"/>
      <c r="M1835" s="14"/>
      <c r="N1835" s="14"/>
      <c r="O1835" s="14"/>
      <c r="P1835" s="14"/>
      <c r="Q1835" s="14"/>
      <c r="R1835" s="16"/>
      <c r="S1835" s="24"/>
      <c r="T1835" s="25" t="str">
        <f aca="false">IF(A1835="","",E1835+F1835)</f>
        <v/>
      </c>
      <c r="U1835" s="26" t="str">
        <f aca="false">IFERROR(H1835/G1835,"")</f>
        <v/>
      </c>
      <c r="V1835" s="27" t="str">
        <f aca="false">IFERROR(J1835/I1835,"")</f>
        <v/>
      </c>
      <c r="W1835" s="27" t="str">
        <f aca="false">IFERROR(K1835/J1835,"")</f>
        <v/>
      </c>
      <c r="X1835" s="25" t="str">
        <f aca="false">IFERROR(T1835/K1835,"")</f>
        <v/>
      </c>
      <c r="Y1835" s="27" t="str">
        <f aca="false">IFERROR(O1835/K1835,"")</f>
        <v/>
      </c>
      <c r="Z1835" s="27" t="str">
        <f aca="false">IFERROR(P1835/O1835,"")</f>
        <v/>
      </c>
      <c r="AA1835" s="27" t="str">
        <f aca="false">IFERROR(Q1835/P1835,"")</f>
        <v/>
      </c>
      <c r="AB1835" s="25" t="str">
        <f aca="false">IFERROR(T1835/P1835,"")</f>
        <v/>
      </c>
      <c r="AC1835" s="25" t="str">
        <f aca="false">IFERROR(T1835/Q1835,"")</f>
        <v/>
      </c>
      <c r="AD1835" s="25" t="str">
        <f aca="false">IFERROR(R1835/Q1835,"")</f>
        <v/>
      </c>
      <c r="AE1835" s="28" t="str">
        <f aca="false">IFERROR(R1835/T1835,"")</f>
        <v/>
      </c>
      <c r="AF1835" s="29" t="str">
        <f aca="false">IF(A1835="","",IF(OR(O1835&gt;K1835,P1835&gt;O1835,Q1835&gt;P1835,K1835&gt;J1835),"CHECK","OK"))</f>
        <v/>
      </c>
    </row>
    <row r="1836" customFormat="false" ht="15" hidden="false" customHeight="false" outlineLevel="0" collapsed="false">
      <c r="A1836" s="21"/>
      <c r="B1836" s="4"/>
      <c r="C1836" s="4"/>
      <c r="D1836" s="4"/>
      <c r="E1836" s="16"/>
      <c r="F1836" s="16"/>
      <c r="G1836" s="14"/>
      <c r="H1836" s="14"/>
      <c r="I1836" s="14"/>
      <c r="J1836" s="14"/>
      <c r="K1836" s="14"/>
      <c r="L1836" s="14"/>
      <c r="M1836" s="14"/>
      <c r="N1836" s="14"/>
      <c r="O1836" s="14"/>
      <c r="P1836" s="14"/>
      <c r="Q1836" s="14"/>
      <c r="R1836" s="16"/>
      <c r="S1836" s="24"/>
      <c r="T1836" s="25" t="str">
        <f aca="false">IF(A1836="","",E1836+F1836)</f>
        <v/>
      </c>
      <c r="U1836" s="26" t="str">
        <f aca="false">IFERROR(H1836/G1836,"")</f>
        <v/>
      </c>
      <c r="V1836" s="27" t="str">
        <f aca="false">IFERROR(J1836/I1836,"")</f>
        <v/>
      </c>
      <c r="W1836" s="27" t="str">
        <f aca="false">IFERROR(K1836/J1836,"")</f>
        <v/>
      </c>
      <c r="X1836" s="25" t="str">
        <f aca="false">IFERROR(T1836/K1836,"")</f>
        <v/>
      </c>
      <c r="Y1836" s="27" t="str">
        <f aca="false">IFERROR(O1836/K1836,"")</f>
        <v/>
      </c>
      <c r="Z1836" s="27" t="str">
        <f aca="false">IFERROR(P1836/O1836,"")</f>
        <v/>
      </c>
      <c r="AA1836" s="27" t="str">
        <f aca="false">IFERROR(Q1836/P1836,"")</f>
        <v/>
      </c>
      <c r="AB1836" s="25" t="str">
        <f aca="false">IFERROR(T1836/P1836,"")</f>
        <v/>
      </c>
      <c r="AC1836" s="25" t="str">
        <f aca="false">IFERROR(T1836/Q1836,"")</f>
        <v/>
      </c>
      <c r="AD1836" s="25" t="str">
        <f aca="false">IFERROR(R1836/Q1836,"")</f>
        <v/>
      </c>
      <c r="AE1836" s="28" t="str">
        <f aca="false">IFERROR(R1836/T1836,"")</f>
        <v/>
      </c>
      <c r="AF1836" s="29" t="str">
        <f aca="false">IF(A1836="","",IF(OR(O1836&gt;K1836,P1836&gt;O1836,Q1836&gt;P1836,K1836&gt;J1836),"CHECK","OK"))</f>
        <v/>
      </c>
    </row>
    <row r="1837" customFormat="false" ht="15" hidden="false" customHeight="false" outlineLevel="0" collapsed="false">
      <c r="A1837" s="21"/>
      <c r="B1837" s="4"/>
      <c r="C1837" s="4"/>
      <c r="D1837" s="4"/>
      <c r="E1837" s="16"/>
      <c r="F1837" s="16"/>
      <c r="G1837" s="14"/>
      <c r="H1837" s="14"/>
      <c r="I1837" s="14"/>
      <c r="J1837" s="14"/>
      <c r="K1837" s="14"/>
      <c r="L1837" s="14"/>
      <c r="M1837" s="14"/>
      <c r="N1837" s="14"/>
      <c r="O1837" s="14"/>
      <c r="P1837" s="14"/>
      <c r="Q1837" s="14"/>
      <c r="R1837" s="16"/>
      <c r="S1837" s="24"/>
      <c r="T1837" s="25" t="str">
        <f aca="false">IF(A1837="","",E1837+F1837)</f>
        <v/>
      </c>
      <c r="U1837" s="26" t="str">
        <f aca="false">IFERROR(H1837/G1837,"")</f>
        <v/>
      </c>
      <c r="V1837" s="27" t="str">
        <f aca="false">IFERROR(J1837/I1837,"")</f>
        <v/>
      </c>
      <c r="W1837" s="27" t="str">
        <f aca="false">IFERROR(K1837/J1837,"")</f>
        <v/>
      </c>
      <c r="X1837" s="25" t="str">
        <f aca="false">IFERROR(T1837/K1837,"")</f>
        <v/>
      </c>
      <c r="Y1837" s="27" t="str">
        <f aca="false">IFERROR(O1837/K1837,"")</f>
        <v/>
      </c>
      <c r="Z1837" s="27" t="str">
        <f aca="false">IFERROR(P1837/O1837,"")</f>
        <v/>
      </c>
      <c r="AA1837" s="27" t="str">
        <f aca="false">IFERROR(Q1837/P1837,"")</f>
        <v/>
      </c>
      <c r="AB1837" s="25" t="str">
        <f aca="false">IFERROR(T1837/P1837,"")</f>
        <v/>
      </c>
      <c r="AC1837" s="25" t="str">
        <f aca="false">IFERROR(T1837/Q1837,"")</f>
        <v/>
      </c>
      <c r="AD1837" s="25" t="str">
        <f aca="false">IFERROR(R1837/Q1837,"")</f>
        <v/>
      </c>
      <c r="AE1837" s="28" t="str">
        <f aca="false">IFERROR(R1837/T1837,"")</f>
        <v/>
      </c>
      <c r="AF1837" s="29" t="str">
        <f aca="false">IF(A1837="","",IF(OR(O1837&gt;K1837,P1837&gt;O1837,Q1837&gt;P1837,K1837&gt;J1837),"CHECK","OK"))</f>
        <v/>
      </c>
    </row>
    <row r="1838" customFormat="false" ht="15" hidden="false" customHeight="false" outlineLevel="0" collapsed="false">
      <c r="A1838" s="21"/>
      <c r="B1838" s="4"/>
      <c r="C1838" s="4"/>
      <c r="D1838" s="4"/>
      <c r="E1838" s="16"/>
      <c r="F1838" s="16"/>
      <c r="G1838" s="14"/>
      <c r="H1838" s="14"/>
      <c r="I1838" s="14"/>
      <c r="J1838" s="14"/>
      <c r="K1838" s="14"/>
      <c r="L1838" s="14"/>
      <c r="M1838" s="14"/>
      <c r="N1838" s="14"/>
      <c r="O1838" s="14"/>
      <c r="P1838" s="14"/>
      <c r="Q1838" s="14"/>
      <c r="R1838" s="16"/>
      <c r="S1838" s="24"/>
      <c r="T1838" s="25" t="str">
        <f aca="false">IF(A1838="","",E1838+F1838)</f>
        <v/>
      </c>
      <c r="U1838" s="26" t="str">
        <f aca="false">IFERROR(H1838/G1838,"")</f>
        <v/>
      </c>
      <c r="V1838" s="27" t="str">
        <f aca="false">IFERROR(J1838/I1838,"")</f>
        <v/>
      </c>
      <c r="W1838" s="27" t="str">
        <f aca="false">IFERROR(K1838/J1838,"")</f>
        <v/>
      </c>
      <c r="X1838" s="25" t="str">
        <f aca="false">IFERROR(T1838/K1838,"")</f>
        <v/>
      </c>
      <c r="Y1838" s="27" t="str">
        <f aca="false">IFERROR(O1838/K1838,"")</f>
        <v/>
      </c>
      <c r="Z1838" s="27" t="str">
        <f aca="false">IFERROR(P1838/O1838,"")</f>
        <v/>
      </c>
      <c r="AA1838" s="27" t="str">
        <f aca="false">IFERROR(Q1838/P1838,"")</f>
        <v/>
      </c>
      <c r="AB1838" s="25" t="str">
        <f aca="false">IFERROR(T1838/P1838,"")</f>
        <v/>
      </c>
      <c r="AC1838" s="25" t="str">
        <f aca="false">IFERROR(T1838/Q1838,"")</f>
        <v/>
      </c>
      <c r="AD1838" s="25" t="str">
        <f aca="false">IFERROR(R1838/Q1838,"")</f>
        <v/>
      </c>
      <c r="AE1838" s="28" t="str">
        <f aca="false">IFERROR(R1838/T1838,"")</f>
        <v/>
      </c>
      <c r="AF1838" s="29" t="str">
        <f aca="false">IF(A1838="","",IF(OR(O1838&gt;K1838,P1838&gt;O1838,Q1838&gt;P1838,K1838&gt;J1838),"CHECK","OK"))</f>
        <v/>
      </c>
    </row>
    <row r="1839" customFormat="false" ht="15" hidden="false" customHeight="false" outlineLevel="0" collapsed="false">
      <c r="A1839" s="21"/>
      <c r="B1839" s="4"/>
      <c r="C1839" s="4"/>
      <c r="D1839" s="4"/>
      <c r="E1839" s="16"/>
      <c r="F1839" s="16"/>
      <c r="G1839" s="14"/>
      <c r="H1839" s="14"/>
      <c r="I1839" s="14"/>
      <c r="J1839" s="14"/>
      <c r="K1839" s="14"/>
      <c r="L1839" s="14"/>
      <c r="M1839" s="14"/>
      <c r="N1839" s="14"/>
      <c r="O1839" s="14"/>
      <c r="P1839" s="14"/>
      <c r="Q1839" s="14"/>
      <c r="R1839" s="16"/>
      <c r="S1839" s="24"/>
      <c r="T1839" s="25" t="str">
        <f aca="false">IF(A1839="","",E1839+F1839)</f>
        <v/>
      </c>
      <c r="U1839" s="26" t="str">
        <f aca="false">IFERROR(H1839/G1839,"")</f>
        <v/>
      </c>
      <c r="V1839" s="27" t="str">
        <f aca="false">IFERROR(J1839/I1839,"")</f>
        <v/>
      </c>
      <c r="W1839" s="27" t="str">
        <f aca="false">IFERROR(K1839/J1839,"")</f>
        <v/>
      </c>
      <c r="X1839" s="25" t="str">
        <f aca="false">IFERROR(T1839/K1839,"")</f>
        <v/>
      </c>
      <c r="Y1839" s="27" t="str">
        <f aca="false">IFERROR(O1839/K1839,"")</f>
        <v/>
      </c>
      <c r="Z1839" s="27" t="str">
        <f aca="false">IFERROR(P1839/O1839,"")</f>
        <v/>
      </c>
      <c r="AA1839" s="27" t="str">
        <f aca="false">IFERROR(Q1839/P1839,"")</f>
        <v/>
      </c>
      <c r="AB1839" s="25" t="str">
        <f aca="false">IFERROR(T1839/P1839,"")</f>
        <v/>
      </c>
      <c r="AC1839" s="25" t="str">
        <f aca="false">IFERROR(T1839/Q1839,"")</f>
        <v/>
      </c>
      <c r="AD1839" s="25" t="str">
        <f aca="false">IFERROR(R1839/Q1839,"")</f>
        <v/>
      </c>
      <c r="AE1839" s="28" t="str">
        <f aca="false">IFERROR(R1839/T1839,"")</f>
        <v/>
      </c>
      <c r="AF1839" s="29" t="str">
        <f aca="false">IF(A1839="","",IF(OR(O1839&gt;K1839,P1839&gt;O1839,Q1839&gt;P1839,K1839&gt;J1839),"CHECK","OK"))</f>
        <v/>
      </c>
    </row>
    <row r="1840" customFormat="false" ht="15" hidden="false" customHeight="false" outlineLevel="0" collapsed="false">
      <c r="A1840" s="21"/>
      <c r="B1840" s="4"/>
      <c r="C1840" s="4"/>
      <c r="D1840" s="4"/>
      <c r="E1840" s="16"/>
      <c r="F1840" s="16"/>
      <c r="G1840" s="14"/>
      <c r="H1840" s="14"/>
      <c r="I1840" s="14"/>
      <c r="J1840" s="14"/>
      <c r="K1840" s="14"/>
      <c r="L1840" s="14"/>
      <c r="M1840" s="14"/>
      <c r="N1840" s="14"/>
      <c r="O1840" s="14"/>
      <c r="P1840" s="14"/>
      <c r="Q1840" s="14"/>
      <c r="R1840" s="16"/>
      <c r="S1840" s="24"/>
      <c r="T1840" s="25" t="str">
        <f aca="false">IF(A1840="","",E1840+F1840)</f>
        <v/>
      </c>
      <c r="U1840" s="26" t="str">
        <f aca="false">IFERROR(H1840/G1840,"")</f>
        <v/>
      </c>
      <c r="V1840" s="27" t="str">
        <f aca="false">IFERROR(J1840/I1840,"")</f>
        <v/>
      </c>
      <c r="W1840" s="27" t="str">
        <f aca="false">IFERROR(K1840/J1840,"")</f>
        <v/>
      </c>
      <c r="X1840" s="25" t="str">
        <f aca="false">IFERROR(T1840/K1840,"")</f>
        <v/>
      </c>
      <c r="Y1840" s="27" t="str">
        <f aca="false">IFERROR(O1840/K1840,"")</f>
        <v/>
      </c>
      <c r="Z1840" s="27" t="str">
        <f aca="false">IFERROR(P1840/O1840,"")</f>
        <v/>
      </c>
      <c r="AA1840" s="27" t="str">
        <f aca="false">IFERROR(Q1840/P1840,"")</f>
        <v/>
      </c>
      <c r="AB1840" s="25" t="str">
        <f aca="false">IFERROR(T1840/P1840,"")</f>
        <v/>
      </c>
      <c r="AC1840" s="25" t="str">
        <f aca="false">IFERROR(T1840/Q1840,"")</f>
        <v/>
      </c>
      <c r="AD1840" s="25" t="str">
        <f aca="false">IFERROR(R1840/Q1840,"")</f>
        <v/>
      </c>
      <c r="AE1840" s="28" t="str">
        <f aca="false">IFERROR(R1840/T1840,"")</f>
        <v/>
      </c>
      <c r="AF1840" s="29" t="str">
        <f aca="false">IF(A1840="","",IF(OR(O1840&gt;K1840,P1840&gt;O1840,Q1840&gt;P1840,K1840&gt;J1840),"CHECK","OK"))</f>
        <v/>
      </c>
    </row>
    <row r="1841" customFormat="false" ht="15" hidden="false" customHeight="false" outlineLevel="0" collapsed="false">
      <c r="A1841" s="21"/>
      <c r="B1841" s="4"/>
      <c r="C1841" s="4"/>
      <c r="D1841" s="4"/>
      <c r="E1841" s="16"/>
      <c r="F1841" s="16"/>
      <c r="G1841" s="14"/>
      <c r="H1841" s="14"/>
      <c r="I1841" s="14"/>
      <c r="J1841" s="14"/>
      <c r="K1841" s="14"/>
      <c r="L1841" s="14"/>
      <c r="M1841" s="14"/>
      <c r="N1841" s="14"/>
      <c r="O1841" s="14"/>
      <c r="P1841" s="14"/>
      <c r="Q1841" s="14"/>
      <c r="R1841" s="16"/>
      <c r="S1841" s="24"/>
      <c r="T1841" s="25" t="str">
        <f aca="false">IF(A1841="","",E1841+F1841)</f>
        <v/>
      </c>
      <c r="U1841" s="26" t="str">
        <f aca="false">IFERROR(H1841/G1841,"")</f>
        <v/>
      </c>
      <c r="V1841" s="27" t="str">
        <f aca="false">IFERROR(J1841/I1841,"")</f>
        <v/>
      </c>
      <c r="W1841" s="27" t="str">
        <f aca="false">IFERROR(K1841/J1841,"")</f>
        <v/>
      </c>
      <c r="X1841" s="25" t="str">
        <f aca="false">IFERROR(T1841/K1841,"")</f>
        <v/>
      </c>
      <c r="Y1841" s="27" t="str">
        <f aca="false">IFERROR(O1841/K1841,"")</f>
        <v/>
      </c>
      <c r="Z1841" s="27" t="str">
        <f aca="false">IFERROR(P1841/O1841,"")</f>
        <v/>
      </c>
      <c r="AA1841" s="27" t="str">
        <f aca="false">IFERROR(Q1841/P1841,"")</f>
        <v/>
      </c>
      <c r="AB1841" s="25" t="str">
        <f aca="false">IFERROR(T1841/P1841,"")</f>
        <v/>
      </c>
      <c r="AC1841" s="25" t="str">
        <f aca="false">IFERROR(T1841/Q1841,"")</f>
        <v/>
      </c>
      <c r="AD1841" s="25" t="str">
        <f aca="false">IFERROR(R1841/Q1841,"")</f>
        <v/>
      </c>
      <c r="AE1841" s="28" t="str">
        <f aca="false">IFERROR(R1841/T1841,"")</f>
        <v/>
      </c>
      <c r="AF1841" s="29" t="str">
        <f aca="false">IF(A1841="","",IF(OR(O1841&gt;K1841,P1841&gt;O1841,Q1841&gt;P1841,K1841&gt;J1841),"CHECK","OK"))</f>
        <v/>
      </c>
    </row>
    <row r="1842" customFormat="false" ht="15" hidden="false" customHeight="false" outlineLevel="0" collapsed="false">
      <c r="A1842" s="21"/>
      <c r="B1842" s="4"/>
      <c r="C1842" s="4"/>
      <c r="D1842" s="4"/>
      <c r="E1842" s="16"/>
      <c r="F1842" s="16"/>
      <c r="G1842" s="14"/>
      <c r="H1842" s="14"/>
      <c r="I1842" s="14"/>
      <c r="J1842" s="14"/>
      <c r="K1842" s="14"/>
      <c r="L1842" s="14"/>
      <c r="M1842" s="14"/>
      <c r="N1842" s="14"/>
      <c r="O1842" s="14"/>
      <c r="P1842" s="14"/>
      <c r="Q1842" s="14"/>
      <c r="R1842" s="16"/>
      <c r="S1842" s="24"/>
      <c r="T1842" s="25" t="str">
        <f aca="false">IF(A1842="","",E1842+F1842)</f>
        <v/>
      </c>
      <c r="U1842" s="26" t="str">
        <f aca="false">IFERROR(H1842/G1842,"")</f>
        <v/>
      </c>
      <c r="V1842" s="27" t="str">
        <f aca="false">IFERROR(J1842/I1842,"")</f>
        <v/>
      </c>
      <c r="W1842" s="27" t="str">
        <f aca="false">IFERROR(K1842/J1842,"")</f>
        <v/>
      </c>
      <c r="X1842" s="25" t="str">
        <f aca="false">IFERROR(T1842/K1842,"")</f>
        <v/>
      </c>
      <c r="Y1842" s="27" t="str">
        <f aca="false">IFERROR(O1842/K1842,"")</f>
        <v/>
      </c>
      <c r="Z1842" s="27" t="str">
        <f aca="false">IFERROR(P1842/O1842,"")</f>
        <v/>
      </c>
      <c r="AA1842" s="27" t="str">
        <f aca="false">IFERROR(Q1842/P1842,"")</f>
        <v/>
      </c>
      <c r="AB1842" s="25" t="str">
        <f aca="false">IFERROR(T1842/P1842,"")</f>
        <v/>
      </c>
      <c r="AC1842" s="25" t="str">
        <f aca="false">IFERROR(T1842/Q1842,"")</f>
        <v/>
      </c>
      <c r="AD1842" s="25" t="str">
        <f aca="false">IFERROR(R1842/Q1842,"")</f>
        <v/>
      </c>
      <c r="AE1842" s="28" t="str">
        <f aca="false">IFERROR(R1842/T1842,"")</f>
        <v/>
      </c>
      <c r="AF1842" s="29" t="str">
        <f aca="false">IF(A1842="","",IF(OR(O1842&gt;K1842,P1842&gt;O1842,Q1842&gt;P1842,K1842&gt;J1842),"CHECK","OK"))</f>
        <v/>
      </c>
    </row>
    <row r="1843" customFormat="false" ht="15" hidden="false" customHeight="false" outlineLevel="0" collapsed="false">
      <c r="A1843" s="21"/>
      <c r="B1843" s="4"/>
      <c r="C1843" s="4"/>
      <c r="D1843" s="4"/>
      <c r="E1843" s="16"/>
      <c r="F1843" s="16"/>
      <c r="G1843" s="14"/>
      <c r="H1843" s="14"/>
      <c r="I1843" s="14"/>
      <c r="J1843" s="14"/>
      <c r="K1843" s="14"/>
      <c r="L1843" s="14"/>
      <c r="M1843" s="14"/>
      <c r="N1843" s="14"/>
      <c r="O1843" s="14"/>
      <c r="P1843" s="14"/>
      <c r="Q1843" s="14"/>
      <c r="R1843" s="16"/>
      <c r="S1843" s="24"/>
      <c r="T1843" s="25" t="str">
        <f aca="false">IF(A1843="","",E1843+F1843)</f>
        <v/>
      </c>
      <c r="U1843" s="26" t="str">
        <f aca="false">IFERROR(H1843/G1843,"")</f>
        <v/>
      </c>
      <c r="V1843" s="27" t="str">
        <f aca="false">IFERROR(J1843/I1843,"")</f>
        <v/>
      </c>
      <c r="W1843" s="27" t="str">
        <f aca="false">IFERROR(K1843/J1843,"")</f>
        <v/>
      </c>
      <c r="X1843" s="25" t="str">
        <f aca="false">IFERROR(T1843/K1843,"")</f>
        <v/>
      </c>
      <c r="Y1843" s="27" t="str">
        <f aca="false">IFERROR(O1843/K1843,"")</f>
        <v/>
      </c>
      <c r="Z1843" s="27" t="str">
        <f aca="false">IFERROR(P1843/O1843,"")</f>
        <v/>
      </c>
      <c r="AA1843" s="27" t="str">
        <f aca="false">IFERROR(Q1843/P1843,"")</f>
        <v/>
      </c>
      <c r="AB1843" s="25" t="str">
        <f aca="false">IFERROR(T1843/P1843,"")</f>
        <v/>
      </c>
      <c r="AC1843" s="25" t="str">
        <f aca="false">IFERROR(T1843/Q1843,"")</f>
        <v/>
      </c>
      <c r="AD1843" s="25" t="str">
        <f aca="false">IFERROR(R1843/Q1843,"")</f>
        <v/>
      </c>
      <c r="AE1843" s="28" t="str">
        <f aca="false">IFERROR(R1843/T1843,"")</f>
        <v/>
      </c>
      <c r="AF1843" s="29" t="str">
        <f aca="false">IF(A1843="","",IF(OR(O1843&gt;K1843,P1843&gt;O1843,Q1843&gt;P1843,K1843&gt;J1843),"CHECK","OK"))</f>
        <v/>
      </c>
    </row>
    <row r="1844" customFormat="false" ht="15" hidden="false" customHeight="false" outlineLevel="0" collapsed="false">
      <c r="A1844" s="21"/>
      <c r="B1844" s="4"/>
      <c r="C1844" s="4"/>
      <c r="D1844" s="4"/>
      <c r="E1844" s="16"/>
      <c r="F1844" s="16"/>
      <c r="G1844" s="14"/>
      <c r="H1844" s="14"/>
      <c r="I1844" s="14"/>
      <c r="J1844" s="14"/>
      <c r="K1844" s="14"/>
      <c r="L1844" s="14"/>
      <c r="M1844" s="14"/>
      <c r="N1844" s="14"/>
      <c r="O1844" s="14"/>
      <c r="P1844" s="14"/>
      <c r="Q1844" s="14"/>
      <c r="R1844" s="16"/>
      <c r="S1844" s="24"/>
      <c r="T1844" s="25" t="str">
        <f aca="false">IF(A1844="","",E1844+F1844)</f>
        <v/>
      </c>
      <c r="U1844" s="26" t="str">
        <f aca="false">IFERROR(H1844/G1844,"")</f>
        <v/>
      </c>
      <c r="V1844" s="27" t="str">
        <f aca="false">IFERROR(J1844/I1844,"")</f>
        <v/>
      </c>
      <c r="W1844" s="27" t="str">
        <f aca="false">IFERROR(K1844/J1844,"")</f>
        <v/>
      </c>
      <c r="X1844" s="25" t="str">
        <f aca="false">IFERROR(T1844/K1844,"")</f>
        <v/>
      </c>
      <c r="Y1844" s="27" t="str">
        <f aca="false">IFERROR(O1844/K1844,"")</f>
        <v/>
      </c>
      <c r="Z1844" s="27" t="str">
        <f aca="false">IFERROR(P1844/O1844,"")</f>
        <v/>
      </c>
      <c r="AA1844" s="27" t="str">
        <f aca="false">IFERROR(Q1844/P1844,"")</f>
        <v/>
      </c>
      <c r="AB1844" s="25" t="str">
        <f aca="false">IFERROR(T1844/P1844,"")</f>
        <v/>
      </c>
      <c r="AC1844" s="25" t="str">
        <f aca="false">IFERROR(T1844/Q1844,"")</f>
        <v/>
      </c>
      <c r="AD1844" s="25" t="str">
        <f aca="false">IFERROR(R1844/Q1844,"")</f>
        <v/>
      </c>
      <c r="AE1844" s="28" t="str">
        <f aca="false">IFERROR(R1844/T1844,"")</f>
        <v/>
      </c>
      <c r="AF1844" s="29" t="str">
        <f aca="false">IF(A1844="","",IF(OR(O1844&gt;K1844,P1844&gt;O1844,Q1844&gt;P1844,K1844&gt;J1844),"CHECK","OK"))</f>
        <v/>
      </c>
    </row>
    <row r="1845" customFormat="false" ht="15" hidden="false" customHeight="false" outlineLevel="0" collapsed="false">
      <c r="A1845" s="21"/>
      <c r="B1845" s="4"/>
      <c r="C1845" s="4"/>
      <c r="D1845" s="4"/>
      <c r="E1845" s="16"/>
      <c r="F1845" s="16"/>
      <c r="G1845" s="14"/>
      <c r="H1845" s="14"/>
      <c r="I1845" s="14"/>
      <c r="J1845" s="14"/>
      <c r="K1845" s="14"/>
      <c r="L1845" s="14"/>
      <c r="M1845" s="14"/>
      <c r="N1845" s="14"/>
      <c r="O1845" s="14"/>
      <c r="P1845" s="14"/>
      <c r="Q1845" s="14"/>
      <c r="R1845" s="16"/>
      <c r="S1845" s="24"/>
      <c r="T1845" s="25" t="str">
        <f aca="false">IF(A1845="","",E1845+F1845)</f>
        <v/>
      </c>
      <c r="U1845" s="26" t="str">
        <f aca="false">IFERROR(H1845/G1845,"")</f>
        <v/>
      </c>
      <c r="V1845" s="27" t="str">
        <f aca="false">IFERROR(J1845/I1845,"")</f>
        <v/>
      </c>
      <c r="W1845" s="27" t="str">
        <f aca="false">IFERROR(K1845/J1845,"")</f>
        <v/>
      </c>
      <c r="X1845" s="25" t="str">
        <f aca="false">IFERROR(T1845/K1845,"")</f>
        <v/>
      </c>
      <c r="Y1845" s="27" t="str">
        <f aca="false">IFERROR(O1845/K1845,"")</f>
        <v/>
      </c>
      <c r="Z1845" s="27" t="str">
        <f aca="false">IFERROR(P1845/O1845,"")</f>
        <v/>
      </c>
      <c r="AA1845" s="27" t="str">
        <f aca="false">IFERROR(Q1845/P1845,"")</f>
        <v/>
      </c>
      <c r="AB1845" s="25" t="str">
        <f aca="false">IFERROR(T1845/P1845,"")</f>
        <v/>
      </c>
      <c r="AC1845" s="25" t="str">
        <f aca="false">IFERROR(T1845/Q1845,"")</f>
        <v/>
      </c>
      <c r="AD1845" s="25" t="str">
        <f aca="false">IFERROR(R1845/Q1845,"")</f>
        <v/>
      </c>
      <c r="AE1845" s="28" t="str">
        <f aca="false">IFERROR(R1845/T1845,"")</f>
        <v/>
      </c>
      <c r="AF1845" s="29" t="str">
        <f aca="false">IF(A1845="","",IF(OR(O1845&gt;K1845,P1845&gt;O1845,Q1845&gt;P1845,K1845&gt;J1845),"CHECK","OK"))</f>
        <v/>
      </c>
    </row>
    <row r="1846" customFormat="false" ht="15" hidden="false" customHeight="false" outlineLevel="0" collapsed="false">
      <c r="A1846" s="21"/>
      <c r="B1846" s="4"/>
      <c r="C1846" s="4"/>
      <c r="D1846" s="4"/>
      <c r="E1846" s="16"/>
      <c r="F1846" s="16"/>
      <c r="G1846" s="14"/>
      <c r="H1846" s="14"/>
      <c r="I1846" s="14"/>
      <c r="J1846" s="14"/>
      <c r="K1846" s="14"/>
      <c r="L1846" s="14"/>
      <c r="M1846" s="14"/>
      <c r="N1846" s="14"/>
      <c r="O1846" s="14"/>
      <c r="P1846" s="14"/>
      <c r="Q1846" s="14"/>
      <c r="R1846" s="16"/>
      <c r="S1846" s="24"/>
      <c r="T1846" s="25" t="str">
        <f aca="false">IF(A1846="","",E1846+F1846)</f>
        <v/>
      </c>
      <c r="U1846" s="26" t="str">
        <f aca="false">IFERROR(H1846/G1846,"")</f>
        <v/>
      </c>
      <c r="V1846" s="27" t="str">
        <f aca="false">IFERROR(J1846/I1846,"")</f>
        <v/>
      </c>
      <c r="W1846" s="27" t="str">
        <f aca="false">IFERROR(K1846/J1846,"")</f>
        <v/>
      </c>
      <c r="X1846" s="25" t="str">
        <f aca="false">IFERROR(T1846/K1846,"")</f>
        <v/>
      </c>
      <c r="Y1846" s="27" t="str">
        <f aca="false">IFERROR(O1846/K1846,"")</f>
        <v/>
      </c>
      <c r="Z1846" s="27" t="str">
        <f aca="false">IFERROR(P1846/O1846,"")</f>
        <v/>
      </c>
      <c r="AA1846" s="27" t="str">
        <f aca="false">IFERROR(Q1846/P1846,"")</f>
        <v/>
      </c>
      <c r="AB1846" s="25" t="str">
        <f aca="false">IFERROR(T1846/P1846,"")</f>
        <v/>
      </c>
      <c r="AC1846" s="25" t="str">
        <f aca="false">IFERROR(T1846/Q1846,"")</f>
        <v/>
      </c>
      <c r="AD1846" s="25" t="str">
        <f aca="false">IFERROR(R1846/Q1846,"")</f>
        <v/>
      </c>
      <c r="AE1846" s="28" t="str">
        <f aca="false">IFERROR(R1846/T1846,"")</f>
        <v/>
      </c>
      <c r="AF1846" s="29" t="str">
        <f aca="false">IF(A1846="","",IF(OR(O1846&gt;K1846,P1846&gt;O1846,Q1846&gt;P1846,K1846&gt;J1846),"CHECK","OK"))</f>
        <v/>
      </c>
    </row>
    <row r="1847" customFormat="false" ht="15" hidden="false" customHeight="false" outlineLevel="0" collapsed="false">
      <c r="A1847" s="21"/>
      <c r="B1847" s="4"/>
      <c r="C1847" s="4"/>
      <c r="D1847" s="4"/>
      <c r="E1847" s="16"/>
      <c r="F1847" s="16"/>
      <c r="G1847" s="14"/>
      <c r="H1847" s="14"/>
      <c r="I1847" s="14"/>
      <c r="J1847" s="14"/>
      <c r="K1847" s="14"/>
      <c r="L1847" s="14"/>
      <c r="M1847" s="14"/>
      <c r="N1847" s="14"/>
      <c r="O1847" s="14"/>
      <c r="P1847" s="14"/>
      <c r="Q1847" s="14"/>
      <c r="R1847" s="16"/>
      <c r="S1847" s="24"/>
      <c r="T1847" s="25" t="str">
        <f aca="false">IF(A1847="","",E1847+F1847)</f>
        <v/>
      </c>
      <c r="U1847" s="26" t="str">
        <f aca="false">IFERROR(H1847/G1847,"")</f>
        <v/>
      </c>
      <c r="V1847" s="27" t="str">
        <f aca="false">IFERROR(J1847/I1847,"")</f>
        <v/>
      </c>
      <c r="W1847" s="27" t="str">
        <f aca="false">IFERROR(K1847/J1847,"")</f>
        <v/>
      </c>
      <c r="X1847" s="25" t="str">
        <f aca="false">IFERROR(T1847/K1847,"")</f>
        <v/>
      </c>
      <c r="Y1847" s="27" t="str">
        <f aca="false">IFERROR(O1847/K1847,"")</f>
        <v/>
      </c>
      <c r="Z1847" s="27" t="str">
        <f aca="false">IFERROR(P1847/O1847,"")</f>
        <v/>
      </c>
      <c r="AA1847" s="27" t="str">
        <f aca="false">IFERROR(Q1847/P1847,"")</f>
        <v/>
      </c>
      <c r="AB1847" s="25" t="str">
        <f aca="false">IFERROR(T1847/P1847,"")</f>
        <v/>
      </c>
      <c r="AC1847" s="25" t="str">
        <f aca="false">IFERROR(T1847/Q1847,"")</f>
        <v/>
      </c>
      <c r="AD1847" s="25" t="str">
        <f aca="false">IFERROR(R1847/Q1847,"")</f>
        <v/>
      </c>
      <c r="AE1847" s="28" t="str">
        <f aca="false">IFERROR(R1847/T1847,"")</f>
        <v/>
      </c>
      <c r="AF1847" s="29" t="str">
        <f aca="false">IF(A1847="","",IF(OR(O1847&gt;K1847,P1847&gt;O1847,Q1847&gt;P1847,K1847&gt;J1847),"CHECK","OK"))</f>
        <v/>
      </c>
    </row>
    <row r="1848" customFormat="false" ht="15" hidden="false" customHeight="false" outlineLevel="0" collapsed="false">
      <c r="A1848" s="21"/>
      <c r="B1848" s="4"/>
      <c r="C1848" s="4"/>
      <c r="D1848" s="4"/>
      <c r="E1848" s="16"/>
      <c r="F1848" s="16"/>
      <c r="G1848" s="14"/>
      <c r="H1848" s="14"/>
      <c r="I1848" s="14"/>
      <c r="J1848" s="14"/>
      <c r="K1848" s="14"/>
      <c r="L1848" s="14"/>
      <c r="M1848" s="14"/>
      <c r="N1848" s="14"/>
      <c r="O1848" s="14"/>
      <c r="P1848" s="14"/>
      <c r="Q1848" s="14"/>
      <c r="R1848" s="16"/>
      <c r="S1848" s="24"/>
      <c r="T1848" s="25" t="str">
        <f aca="false">IF(A1848="","",E1848+F1848)</f>
        <v/>
      </c>
      <c r="U1848" s="26" t="str">
        <f aca="false">IFERROR(H1848/G1848,"")</f>
        <v/>
      </c>
      <c r="V1848" s="27" t="str">
        <f aca="false">IFERROR(J1848/I1848,"")</f>
        <v/>
      </c>
      <c r="W1848" s="27" t="str">
        <f aca="false">IFERROR(K1848/J1848,"")</f>
        <v/>
      </c>
      <c r="X1848" s="25" t="str">
        <f aca="false">IFERROR(T1848/K1848,"")</f>
        <v/>
      </c>
      <c r="Y1848" s="27" t="str">
        <f aca="false">IFERROR(O1848/K1848,"")</f>
        <v/>
      </c>
      <c r="Z1848" s="27" t="str">
        <f aca="false">IFERROR(P1848/O1848,"")</f>
        <v/>
      </c>
      <c r="AA1848" s="27" t="str">
        <f aca="false">IFERROR(Q1848/P1848,"")</f>
        <v/>
      </c>
      <c r="AB1848" s="25" t="str">
        <f aca="false">IFERROR(T1848/P1848,"")</f>
        <v/>
      </c>
      <c r="AC1848" s="25" t="str">
        <f aca="false">IFERROR(T1848/Q1848,"")</f>
        <v/>
      </c>
      <c r="AD1848" s="25" t="str">
        <f aca="false">IFERROR(R1848/Q1848,"")</f>
        <v/>
      </c>
      <c r="AE1848" s="28" t="str">
        <f aca="false">IFERROR(R1848/T1848,"")</f>
        <v/>
      </c>
      <c r="AF1848" s="29" t="str">
        <f aca="false">IF(A1848="","",IF(OR(O1848&gt;K1848,P1848&gt;O1848,Q1848&gt;P1848,K1848&gt;J1848),"CHECK","OK"))</f>
        <v/>
      </c>
    </row>
    <row r="1849" customFormat="false" ht="15" hidden="false" customHeight="false" outlineLevel="0" collapsed="false">
      <c r="A1849" s="21"/>
      <c r="B1849" s="4"/>
      <c r="C1849" s="4"/>
      <c r="D1849" s="4"/>
      <c r="E1849" s="16"/>
      <c r="F1849" s="16"/>
      <c r="G1849" s="14"/>
      <c r="H1849" s="14"/>
      <c r="I1849" s="14"/>
      <c r="J1849" s="14"/>
      <c r="K1849" s="14"/>
      <c r="L1849" s="14"/>
      <c r="M1849" s="14"/>
      <c r="N1849" s="14"/>
      <c r="O1849" s="14"/>
      <c r="P1849" s="14"/>
      <c r="Q1849" s="14"/>
      <c r="R1849" s="16"/>
      <c r="S1849" s="24"/>
      <c r="T1849" s="25" t="str">
        <f aca="false">IF(A1849="","",E1849+F1849)</f>
        <v/>
      </c>
      <c r="U1849" s="26" t="str">
        <f aca="false">IFERROR(H1849/G1849,"")</f>
        <v/>
      </c>
      <c r="V1849" s="27" t="str">
        <f aca="false">IFERROR(J1849/I1849,"")</f>
        <v/>
      </c>
      <c r="W1849" s="27" t="str">
        <f aca="false">IFERROR(K1849/J1849,"")</f>
        <v/>
      </c>
      <c r="X1849" s="25" t="str">
        <f aca="false">IFERROR(T1849/K1849,"")</f>
        <v/>
      </c>
      <c r="Y1849" s="27" t="str">
        <f aca="false">IFERROR(O1849/K1849,"")</f>
        <v/>
      </c>
      <c r="Z1849" s="27" t="str">
        <f aca="false">IFERROR(P1849/O1849,"")</f>
        <v/>
      </c>
      <c r="AA1849" s="27" t="str">
        <f aca="false">IFERROR(Q1849/P1849,"")</f>
        <v/>
      </c>
      <c r="AB1849" s="25" t="str">
        <f aca="false">IFERROR(T1849/P1849,"")</f>
        <v/>
      </c>
      <c r="AC1849" s="25" t="str">
        <f aca="false">IFERROR(T1849/Q1849,"")</f>
        <v/>
      </c>
      <c r="AD1849" s="25" t="str">
        <f aca="false">IFERROR(R1849/Q1849,"")</f>
        <v/>
      </c>
      <c r="AE1849" s="28" t="str">
        <f aca="false">IFERROR(R1849/T1849,"")</f>
        <v/>
      </c>
      <c r="AF1849" s="29" t="str">
        <f aca="false">IF(A1849="","",IF(OR(O1849&gt;K1849,P1849&gt;O1849,Q1849&gt;P1849,K1849&gt;J1849),"CHECK","OK"))</f>
        <v/>
      </c>
    </row>
    <row r="1850" customFormat="false" ht="15" hidden="false" customHeight="false" outlineLevel="0" collapsed="false">
      <c r="A1850" s="21"/>
      <c r="B1850" s="4"/>
      <c r="C1850" s="4"/>
      <c r="D1850" s="4"/>
      <c r="E1850" s="16"/>
      <c r="F1850" s="16"/>
      <c r="G1850" s="14"/>
      <c r="H1850" s="14"/>
      <c r="I1850" s="14"/>
      <c r="J1850" s="14"/>
      <c r="K1850" s="14"/>
      <c r="L1850" s="14"/>
      <c r="M1850" s="14"/>
      <c r="N1850" s="14"/>
      <c r="O1850" s="14"/>
      <c r="P1850" s="14"/>
      <c r="Q1850" s="14"/>
      <c r="R1850" s="16"/>
      <c r="S1850" s="24"/>
      <c r="T1850" s="25" t="str">
        <f aca="false">IF(A1850="","",E1850+F1850)</f>
        <v/>
      </c>
      <c r="U1850" s="26" t="str">
        <f aca="false">IFERROR(H1850/G1850,"")</f>
        <v/>
      </c>
      <c r="V1850" s="27" t="str">
        <f aca="false">IFERROR(J1850/I1850,"")</f>
        <v/>
      </c>
      <c r="W1850" s="27" t="str">
        <f aca="false">IFERROR(K1850/J1850,"")</f>
        <v/>
      </c>
      <c r="X1850" s="25" t="str">
        <f aca="false">IFERROR(T1850/K1850,"")</f>
        <v/>
      </c>
      <c r="Y1850" s="27" t="str">
        <f aca="false">IFERROR(O1850/K1850,"")</f>
        <v/>
      </c>
      <c r="Z1850" s="27" t="str">
        <f aca="false">IFERROR(P1850/O1850,"")</f>
        <v/>
      </c>
      <c r="AA1850" s="27" t="str">
        <f aca="false">IFERROR(Q1850/P1850,"")</f>
        <v/>
      </c>
      <c r="AB1850" s="25" t="str">
        <f aca="false">IFERROR(T1850/P1850,"")</f>
        <v/>
      </c>
      <c r="AC1850" s="25" t="str">
        <f aca="false">IFERROR(T1850/Q1850,"")</f>
        <v/>
      </c>
      <c r="AD1850" s="25" t="str">
        <f aca="false">IFERROR(R1850/Q1850,"")</f>
        <v/>
      </c>
      <c r="AE1850" s="28" t="str">
        <f aca="false">IFERROR(R1850/T1850,"")</f>
        <v/>
      </c>
      <c r="AF1850" s="29" t="str">
        <f aca="false">IF(A1850="","",IF(OR(O1850&gt;K1850,P1850&gt;O1850,Q1850&gt;P1850,K1850&gt;J1850),"CHECK","OK"))</f>
        <v/>
      </c>
    </row>
    <row r="1851" customFormat="false" ht="15" hidden="false" customHeight="false" outlineLevel="0" collapsed="false">
      <c r="A1851" s="21"/>
      <c r="B1851" s="4"/>
      <c r="C1851" s="4"/>
      <c r="D1851" s="4"/>
      <c r="E1851" s="16"/>
      <c r="F1851" s="16"/>
      <c r="G1851" s="14"/>
      <c r="H1851" s="14"/>
      <c r="I1851" s="14"/>
      <c r="J1851" s="14"/>
      <c r="K1851" s="14"/>
      <c r="L1851" s="14"/>
      <c r="M1851" s="14"/>
      <c r="N1851" s="14"/>
      <c r="O1851" s="14"/>
      <c r="P1851" s="14"/>
      <c r="Q1851" s="14"/>
      <c r="R1851" s="16"/>
      <c r="S1851" s="24"/>
      <c r="T1851" s="25" t="str">
        <f aca="false">IF(A1851="","",E1851+F1851)</f>
        <v/>
      </c>
      <c r="U1851" s="26" t="str">
        <f aca="false">IFERROR(H1851/G1851,"")</f>
        <v/>
      </c>
      <c r="V1851" s="27" t="str">
        <f aca="false">IFERROR(J1851/I1851,"")</f>
        <v/>
      </c>
      <c r="W1851" s="27" t="str">
        <f aca="false">IFERROR(K1851/J1851,"")</f>
        <v/>
      </c>
      <c r="X1851" s="25" t="str">
        <f aca="false">IFERROR(T1851/K1851,"")</f>
        <v/>
      </c>
      <c r="Y1851" s="27" t="str">
        <f aca="false">IFERROR(O1851/K1851,"")</f>
        <v/>
      </c>
      <c r="Z1851" s="27" t="str">
        <f aca="false">IFERROR(P1851/O1851,"")</f>
        <v/>
      </c>
      <c r="AA1851" s="27" t="str">
        <f aca="false">IFERROR(Q1851/P1851,"")</f>
        <v/>
      </c>
      <c r="AB1851" s="25" t="str">
        <f aca="false">IFERROR(T1851/P1851,"")</f>
        <v/>
      </c>
      <c r="AC1851" s="25" t="str">
        <f aca="false">IFERROR(T1851/Q1851,"")</f>
        <v/>
      </c>
      <c r="AD1851" s="25" t="str">
        <f aca="false">IFERROR(R1851/Q1851,"")</f>
        <v/>
      </c>
      <c r="AE1851" s="28" t="str">
        <f aca="false">IFERROR(R1851/T1851,"")</f>
        <v/>
      </c>
      <c r="AF1851" s="29" t="str">
        <f aca="false">IF(A1851="","",IF(OR(O1851&gt;K1851,P1851&gt;O1851,Q1851&gt;P1851,K1851&gt;J1851),"CHECK","OK"))</f>
        <v/>
      </c>
    </row>
    <row r="1852" customFormat="false" ht="15" hidden="false" customHeight="false" outlineLevel="0" collapsed="false">
      <c r="A1852" s="21"/>
      <c r="B1852" s="4"/>
      <c r="C1852" s="4"/>
      <c r="D1852" s="4"/>
      <c r="E1852" s="16"/>
      <c r="F1852" s="16"/>
      <c r="G1852" s="14"/>
      <c r="H1852" s="14"/>
      <c r="I1852" s="14"/>
      <c r="J1852" s="14"/>
      <c r="K1852" s="14"/>
      <c r="L1852" s="14"/>
      <c r="M1852" s="14"/>
      <c r="N1852" s="14"/>
      <c r="O1852" s="14"/>
      <c r="P1852" s="14"/>
      <c r="Q1852" s="14"/>
      <c r="R1852" s="16"/>
      <c r="S1852" s="24"/>
      <c r="T1852" s="25" t="str">
        <f aca="false">IF(A1852="","",E1852+F1852)</f>
        <v/>
      </c>
      <c r="U1852" s="26" t="str">
        <f aca="false">IFERROR(H1852/G1852,"")</f>
        <v/>
      </c>
      <c r="V1852" s="27" t="str">
        <f aca="false">IFERROR(J1852/I1852,"")</f>
        <v/>
      </c>
      <c r="W1852" s="27" t="str">
        <f aca="false">IFERROR(K1852/J1852,"")</f>
        <v/>
      </c>
      <c r="X1852" s="25" t="str">
        <f aca="false">IFERROR(T1852/K1852,"")</f>
        <v/>
      </c>
      <c r="Y1852" s="27" t="str">
        <f aca="false">IFERROR(O1852/K1852,"")</f>
        <v/>
      </c>
      <c r="Z1852" s="27" t="str">
        <f aca="false">IFERROR(P1852/O1852,"")</f>
        <v/>
      </c>
      <c r="AA1852" s="27" t="str">
        <f aca="false">IFERROR(Q1852/P1852,"")</f>
        <v/>
      </c>
      <c r="AB1852" s="25" t="str">
        <f aca="false">IFERROR(T1852/P1852,"")</f>
        <v/>
      </c>
      <c r="AC1852" s="25" t="str">
        <f aca="false">IFERROR(T1852/Q1852,"")</f>
        <v/>
      </c>
      <c r="AD1852" s="25" t="str">
        <f aca="false">IFERROR(R1852/Q1852,"")</f>
        <v/>
      </c>
      <c r="AE1852" s="28" t="str">
        <f aca="false">IFERROR(R1852/T1852,"")</f>
        <v/>
      </c>
      <c r="AF1852" s="29" t="str">
        <f aca="false">IF(A1852="","",IF(OR(O1852&gt;K1852,P1852&gt;O1852,Q1852&gt;P1852,K1852&gt;J1852),"CHECK","OK"))</f>
        <v/>
      </c>
    </row>
    <row r="1853" customFormat="false" ht="15" hidden="false" customHeight="false" outlineLevel="0" collapsed="false">
      <c r="A1853" s="21"/>
      <c r="B1853" s="4"/>
      <c r="C1853" s="4"/>
      <c r="D1853" s="4"/>
      <c r="E1853" s="16"/>
      <c r="F1853" s="16"/>
      <c r="G1853" s="14"/>
      <c r="H1853" s="14"/>
      <c r="I1853" s="14"/>
      <c r="J1853" s="14"/>
      <c r="K1853" s="14"/>
      <c r="L1853" s="14"/>
      <c r="M1853" s="14"/>
      <c r="N1853" s="14"/>
      <c r="O1853" s="14"/>
      <c r="P1853" s="14"/>
      <c r="Q1853" s="14"/>
      <c r="R1853" s="16"/>
      <c r="S1853" s="24"/>
      <c r="T1853" s="25" t="str">
        <f aca="false">IF(A1853="","",E1853+F1853)</f>
        <v/>
      </c>
      <c r="U1853" s="26" t="str">
        <f aca="false">IFERROR(H1853/G1853,"")</f>
        <v/>
      </c>
      <c r="V1853" s="27" t="str">
        <f aca="false">IFERROR(J1853/I1853,"")</f>
        <v/>
      </c>
      <c r="W1853" s="27" t="str">
        <f aca="false">IFERROR(K1853/J1853,"")</f>
        <v/>
      </c>
      <c r="X1853" s="25" t="str">
        <f aca="false">IFERROR(T1853/K1853,"")</f>
        <v/>
      </c>
      <c r="Y1853" s="27" t="str">
        <f aca="false">IFERROR(O1853/K1853,"")</f>
        <v/>
      </c>
      <c r="Z1853" s="27" t="str">
        <f aca="false">IFERROR(P1853/O1853,"")</f>
        <v/>
      </c>
      <c r="AA1853" s="27" t="str">
        <f aca="false">IFERROR(Q1853/P1853,"")</f>
        <v/>
      </c>
      <c r="AB1853" s="25" t="str">
        <f aca="false">IFERROR(T1853/P1853,"")</f>
        <v/>
      </c>
      <c r="AC1853" s="25" t="str">
        <f aca="false">IFERROR(T1853/Q1853,"")</f>
        <v/>
      </c>
      <c r="AD1853" s="25" t="str">
        <f aca="false">IFERROR(R1853/Q1853,"")</f>
        <v/>
      </c>
      <c r="AE1853" s="28" t="str">
        <f aca="false">IFERROR(R1853/T1853,"")</f>
        <v/>
      </c>
      <c r="AF1853" s="29" t="str">
        <f aca="false">IF(A1853="","",IF(OR(O1853&gt;K1853,P1853&gt;O1853,Q1853&gt;P1853,K1853&gt;J1853),"CHECK","OK"))</f>
        <v/>
      </c>
    </row>
    <row r="1854" customFormat="false" ht="15" hidden="false" customHeight="false" outlineLevel="0" collapsed="false">
      <c r="A1854" s="21"/>
      <c r="B1854" s="4"/>
      <c r="C1854" s="4"/>
      <c r="D1854" s="4"/>
      <c r="E1854" s="16"/>
      <c r="F1854" s="16"/>
      <c r="G1854" s="14"/>
      <c r="H1854" s="14"/>
      <c r="I1854" s="14"/>
      <c r="J1854" s="14"/>
      <c r="K1854" s="14"/>
      <c r="L1854" s="14"/>
      <c r="M1854" s="14"/>
      <c r="N1854" s="14"/>
      <c r="O1854" s="14"/>
      <c r="P1854" s="14"/>
      <c r="Q1854" s="14"/>
      <c r="R1854" s="16"/>
      <c r="S1854" s="24"/>
      <c r="T1854" s="25" t="str">
        <f aca="false">IF(A1854="","",E1854+F1854)</f>
        <v/>
      </c>
      <c r="U1854" s="26" t="str">
        <f aca="false">IFERROR(H1854/G1854,"")</f>
        <v/>
      </c>
      <c r="V1854" s="27" t="str">
        <f aca="false">IFERROR(J1854/I1854,"")</f>
        <v/>
      </c>
      <c r="W1854" s="27" t="str">
        <f aca="false">IFERROR(K1854/J1854,"")</f>
        <v/>
      </c>
      <c r="X1854" s="25" t="str">
        <f aca="false">IFERROR(T1854/K1854,"")</f>
        <v/>
      </c>
      <c r="Y1854" s="27" t="str">
        <f aca="false">IFERROR(O1854/K1854,"")</f>
        <v/>
      </c>
      <c r="Z1854" s="27" t="str">
        <f aca="false">IFERROR(P1854/O1854,"")</f>
        <v/>
      </c>
      <c r="AA1854" s="27" t="str">
        <f aca="false">IFERROR(Q1854/P1854,"")</f>
        <v/>
      </c>
      <c r="AB1854" s="25" t="str">
        <f aca="false">IFERROR(T1854/P1854,"")</f>
        <v/>
      </c>
      <c r="AC1854" s="25" t="str">
        <f aca="false">IFERROR(T1854/Q1854,"")</f>
        <v/>
      </c>
      <c r="AD1854" s="25" t="str">
        <f aca="false">IFERROR(R1854/Q1854,"")</f>
        <v/>
      </c>
      <c r="AE1854" s="28" t="str">
        <f aca="false">IFERROR(R1854/T1854,"")</f>
        <v/>
      </c>
      <c r="AF1854" s="29" t="str">
        <f aca="false">IF(A1854="","",IF(OR(O1854&gt;K1854,P1854&gt;O1854,Q1854&gt;P1854,K1854&gt;J1854),"CHECK","OK"))</f>
        <v/>
      </c>
    </row>
    <row r="1855" customFormat="false" ht="15" hidden="false" customHeight="false" outlineLevel="0" collapsed="false">
      <c r="A1855" s="21"/>
      <c r="B1855" s="4"/>
      <c r="C1855" s="4"/>
      <c r="D1855" s="4"/>
      <c r="E1855" s="16"/>
      <c r="F1855" s="16"/>
      <c r="G1855" s="14"/>
      <c r="H1855" s="14"/>
      <c r="I1855" s="14"/>
      <c r="J1855" s="14"/>
      <c r="K1855" s="14"/>
      <c r="L1855" s="14"/>
      <c r="M1855" s="14"/>
      <c r="N1855" s="14"/>
      <c r="O1855" s="14"/>
      <c r="P1855" s="14"/>
      <c r="Q1855" s="14"/>
      <c r="R1855" s="16"/>
      <c r="S1855" s="24"/>
      <c r="T1855" s="25" t="str">
        <f aca="false">IF(A1855="","",E1855+F1855)</f>
        <v/>
      </c>
      <c r="U1855" s="26" t="str">
        <f aca="false">IFERROR(H1855/G1855,"")</f>
        <v/>
      </c>
      <c r="V1855" s="27" t="str">
        <f aca="false">IFERROR(J1855/I1855,"")</f>
        <v/>
      </c>
      <c r="W1855" s="27" t="str">
        <f aca="false">IFERROR(K1855/J1855,"")</f>
        <v/>
      </c>
      <c r="X1855" s="25" t="str">
        <f aca="false">IFERROR(T1855/K1855,"")</f>
        <v/>
      </c>
      <c r="Y1855" s="27" t="str">
        <f aca="false">IFERROR(O1855/K1855,"")</f>
        <v/>
      </c>
      <c r="Z1855" s="27" t="str">
        <f aca="false">IFERROR(P1855/O1855,"")</f>
        <v/>
      </c>
      <c r="AA1855" s="27" t="str">
        <f aca="false">IFERROR(Q1855/P1855,"")</f>
        <v/>
      </c>
      <c r="AB1855" s="25" t="str">
        <f aca="false">IFERROR(T1855/P1855,"")</f>
        <v/>
      </c>
      <c r="AC1855" s="25" t="str">
        <f aca="false">IFERROR(T1855/Q1855,"")</f>
        <v/>
      </c>
      <c r="AD1855" s="25" t="str">
        <f aca="false">IFERROR(R1855/Q1855,"")</f>
        <v/>
      </c>
      <c r="AE1855" s="28" t="str">
        <f aca="false">IFERROR(R1855/T1855,"")</f>
        <v/>
      </c>
      <c r="AF1855" s="29" t="str">
        <f aca="false">IF(A1855="","",IF(OR(O1855&gt;K1855,P1855&gt;O1855,Q1855&gt;P1855,K1855&gt;J1855),"CHECK","OK"))</f>
        <v/>
      </c>
    </row>
    <row r="1856" customFormat="false" ht="15" hidden="false" customHeight="false" outlineLevel="0" collapsed="false">
      <c r="A1856" s="21"/>
      <c r="B1856" s="4"/>
      <c r="C1856" s="4"/>
      <c r="D1856" s="4"/>
      <c r="E1856" s="16"/>
      <c r="F1856" s="16"/>
      <c r="G1856" s="14"/>
      <c r="H1856" s="14"/>
      <c r="I1856" s="14"/>
      <c r="J1856" s="14"/>
      <c r="K1856" s="14"/>
      <c r="L1856" s="14"/>
      <c r="M1856" s="14"/>
      <c r="N1856" s="14"/>
      <c r="O1856" s="14"/>
      <c r="P1856" s="14"/>
      <c r="Q1856" s="14"/>
      <c r="R1856" s="16"/>
      <c r="S1856" s="24"/>
      <c r="T1856" s="25" t="str">
        <f aca="false">IF(A1856="","",E1856+F1856)</f>
        <v/>
      </c>
      <c r="U1856" s="26" t="str">
        <f aca="false">IFERROR(H1856/G1856,"")</f>
        <v/>
      </c>
      <c r="V1856" s="27" t="str">
        <f aca="false">IFERROR(J1856/I1856,"")</f>
        <v/>
      </c>
      <c r="W1856" s="27" t="str">
        <f aca="false">IFERROR(K1856/J1856,"")</f>
        <v/>
      </c>
      <c r="X1856" s="25" t="str">
        <f aca="false">IFERROR(T1856/K1856,"")</f>
        <v/>
      </c>
      <c r="Y1856" s="27" t="str">
        <f aca="false">IFERROR(O1856/K1856,"")</f>
        <v/>
      </c>
      <c r="Z1856" s="27" t="str">
        <f aca="false">IFERROR(P1856/O1856,"")</f>
        <v/>
      </c>
      <c r="AA1856" s="27" t="str">
        <f aca="false">IFERROR(Q1856/P1856,"")</f>
        <v/>
      </c>
      <c r="AB1856" s="25" t="str">
        <f aca="false">IFERROR(T1856/P1856,"")</f>
        <v/>
      </c>
      <c r="AC1856" s="25" t="str">
        <f aca="false">IFERROR(T1856/Q1856,"")</f>
        <v/>
      </c>
      <c r="AD1856" s="25" t="str">
        <f aca="false">IFERROR(R1856/Q1856,"")</f>
        <v/>
      </c>
      <c r="AE1856" s="28" t="str">
        <f aca="false">IFERROR(R1856/T1856,"")</f>
        <v/>
      </c>
      <c r="AF1856" s="29" t="str">
        <f aca="false">IF(A1856="","",IF(OR(O1856&gt;K1856,P1856&gt;O1856,Q1856&gt;P1856,K1856&gt;J1856),"CHECK","OK"))</f>
        <v/>
      </c>
    </row>
    <row r="1857" customFormat="false" ht="15" hidden="false" customHeight="false" outlineLevel="0" collapsed="false">
      <c r="A1857" s="21"/>
      <c r="B1857" s="4"/>
      <c r="C1857" s="4"/>
      <c r="D1857" s="4"/>
      <c r="E1857" s="16"/>
      <c r="F1857" s="16"/>
      <c r="G1857" s="14"/>
      <c r="H1857" s="14"/>
      <c r="I1857" s="14"/>
      <c r="J1857" s="14"/>
      <c r="K1857" s="14"/>
      <c r="L1857" s="14"/>
      <c r="M1857" s="14"/>
      <c r="N1857" s="14"/>
      <c r="O1857" s="14"/>
      <c r="P1857" s="14"/>
      <c r="Q1857" s="14"/>
      <c r="R1857" s="16"/>
      <c r="S1857" s="24"/>
      <c r="T1857" s="25" t="str">
        <f aca="false">IF(A1857="","",E1857+F1857)</f>
        <v/>
      </c>
      <c r="U1857" s="26" t="str">
        <f aca="false">IFERROR(H1857/G1857,"")</f>
        <v/>
      </c>
      <c r="V1857" s="27" t="str">
        <f aca="false">IFERROR(J1857/I1857,"")</f>
        <v/>
      </c>
      <c r="W1857" s="27" t="str">
        <f aca="false">IFERROR(K1857/J1857,"")</f>
        <v/>
      </c>
      <c r="X1857" s="25" t="str">
        <f aca="false">IFERROR(T1857/K1857,"")</f>
        <v/>
      </c>
      <c r="Y1857" s="27" t="str">
        <f aca="false">IFERROR(O1857/K1857,"")</f>
        <v/>
      </c>
      <c r="Z1857" s="27" t="str">
        <f aca="false">IFERROR(P1857/O1857,"")</f>
        <v/>
      </c>
      <c r="AA1857" s="27" t="str">
        <f aca="false">IFERROR(Q1857/P1857,"")</f>
        <v/>
      </c>
      <c r="AB1857" s="25" t="str">
        <f aca="false">IFERROR(T1857/P1857,"")</f>
        <v/>
      </c>
      <c r="AC1857" s="25" t="str">
        <f aca="false">IFERROR(T1857/Q1857,"")</f>
        <v/>
      </c>
      <c r="AD1857" s="25" t="str">
        <f aca="false">IFERROR(R1857/Q1857,"")</f>
        <v/>
      </c>
      <c r="AE1857" s="28" t="str">
        <f aca="false">IFERROR(R1857/T1857,"")</f>
        <v/>
      </c>
      <c r="AF1857" s="29" t="str">
        <f aca="false">IF(A1857="","",IF(OR(O1857&gt;K1857,P1857&gt;O1857,Q1857&gt;P1857,K1857&gt;J1857),"CHECK","OK"))</f>
        <v/>
      </c>
    </row>
    <row r="1858" customFormat="false" ht="15" hidden="false" customHeight="false" outlineLevel="0" collapsed="false">
      <c r="A1858" s="21"/>
      <c r="B1858" s="4"/>
      <c r="C1858" s="4"/>
      <c r="D1858" s="4"/>
      <c r="E1858" s="16"/>
      <c r="F1858" s="16"/>
      <c r="G1858" s="14"/>
      <c r="H1858" s="14"/>
      <c r="I1858" s="14"/>
      <c r="J1858" s="14"/>
      <c r="K1858" s="14"/>
      <c r="L1858" s="14"/>
      <c r="M1858" s="14"/>
      <c r="N1858" s="14"/>
      <c r="O1858" s="14"/>
      <c r="P1858" s="14"/>
      <c r="Q1858" s="14"/>
      <c r="R1858" s="16"/>
      <c r="S1858" s="24"/>
      <c r="T1858" s="25" t="str">
        <f aca="false">IF(A1858="","",E1858+F1858)</f>
        <v/>
      </c>
      <c r="U1858" s="26" t="str">
        <f aca="false">IFERROR(H1858/G1858,"")</f>
        <v/>
      </c>
      <c r="V1858" s="27" t="str">
        <f aca="false">IFERROR(J1858/I1858,"")</f>
        <v/>
      </c>
      <c r="W1858" s="27" t="str">
        <f aca="false">IFERROR(K1858/J1858,"")</f>
        <v/>
      </c>
      <c r="X1858" s="25" t="str">
        <f aca="false">IFERROR(T1858/K1858,"")</f>
        <v/>
      </c>
      <c r="Y1858" s="27" t="str">
        <f aca="false">IFERROR(O1858/K1858,"")</f>
        <v/>
      </c>
      <c r="Z1858" s="27" t="str">
        <f aca="false">IFERROR(P1858/O1858,"")</f>
        <v/>
      </c>
      <c r="AA1858" s="27" t="str">
        <f aca="false">IFERROR(Q1858/P1858,"")</f>
        <v/>
      </c>
      <c r="AB1858" s="25" t="str">
        <f aca="false">IFERROR(T1858/P1858,"")</f>
        <v/>
      </c>
      <c r="AC1858" s="25" t="str">
        <f aca="false">IFERROR(T1858/Q1858,"")</f>
        <v/>
      </c>
      <c r="AD1858" s="25" t="str">
        <f aca="false">IFERROR(R1858/Q1858,"")</f>
        <v/>
      </c>
      <c r="AE1858" s="28" t="str">
        <f aca="false">IFERROR(R1858/T1858,"")</f>
        <v/>
      </c>
      <c r="AF1858" s="29" t="str">
        <f aca="false">IF(A1858="","",IF(OR(O1858&gt;K1858,P1858&gt;O1858,Q1858&gt;P1858,K1858&gt;J1858),"CHECK","OK"))</f>
        <v/>
      </c>
    </row>
    <row r="1859" customFormat="false" ht="15" hidden="false" customHeight="false" outlineLevel="0" collapsed="false">
      <c r="A1859" s="21"/>
      <c r="B1859" s="4"/>
      <c r="C1859" s="4"/>
      <c r="D1859" s="4"/>
      <c r="E1859" s="16"/>
      <c r="F1859" s="16"/>
      <c r="G1859" s="14"/>
      <c r="H1859" s="14"/>
      <c r="I1859" s="14"/>
      <c r="J1859" s="14"/>
      <c r="K1859" s="14"/>
      <c r="L1859" s="14"/>
      <c r="M1859" s="14"/>
      <c r="N1859" s="14"/>
      <c r="O1859" s="14"/>
      <c r="P1859" s="14"/>
      <c r="Q1859" s="14"/>
      <c r="R1859" s="16"/>
      <c r="S1859" s="24"/>
      <c r="T1859" s="25" t="str">
        <f aca="false">IF(A1859="","",E1859+F1859)</f>
        <v/>
      </c>
      <c r="U1859" s="26" t="str">
        <f aca="false">IFERROR(H1859/G1859,"")</f>
        <v/>
      </c>
      <c r="V1859" s="27" t="str">
        <f aca="false">IFERROR(J1859/I1859,"")</f>
        <v/>
      </c>
      <c r="W1859" s="27" t="str">
        <f aca="false">IFERROR(K1859/J1859,"")</f>
        <v/>
      </c>
      <c r="X1859" s="25" t="str">
        <f aca="false">IFERROR(T1859/K1859,"")</f>
        <v/>
      </c>
      <c r="Y1859" s="27" t="str">
        <f aca="false">IFERROR(O1859/K1859,"")</f>
        <v/>
      </c>
      <c r="Z1859" s="27" t="str">
        <f aca="false">IFERROR(P1859/O1859,"")</f>
        <v/>
      </c>
      <c r="AA1859" s="27" t="str">
        <f aca="false">IFERROR(Q1859/P1859,"")</f>
        <v/>
      </c>
      <c r="AB1859" s="25" t="str">
        <f aca="false">IFERROR(T1859/P1859,"")</f>
        <v/>
      </c>
      <c r="AC1859" s="25" t="str">
        <f aca="false">IFERROR(T1859/Q1859,"")</f>
        <v/>
      </c>
      <c r="AD1859" s="25" t="str">
        <f aca="false">IFERROR(R1859/Q1859,"")</f>
        <v/>
      </c>
      <c r="AE1859" s="28" t="str">
        <f aca="false">IFERROR(R1859/T1859,"")</f>
        <v/>
      </c>
      <c r="AF1859" s="29" t="str">
        <f aca="false">IF(A1859="","",IF(OR(O1859&gt;K1859,P1859&gt;O1859,Q1859&gt;P1859,K1859&gt;J1859),"CHECK","OK"))</f>
        <v/>
      </c>
    </row>
    <row r="1860" customFormat="false" ht="15" hidden="false" customHeight="false" outlineLevel="0" collapsed="false">
      <c r="A1860" s="21"/>
      <c r="B1860" s="4"/>
      <c r="C1860" s="4"/>
      <c r="D1860" s="4"/>
      <c r="E1860" s="16"/>
      <c r="F1860" s="16"/>
      <c r="G1860" s="14"/>
      <c r="H1860" s="14"/>
      <c r="I1860" s="14"/>
      <c r="J1860" s="14"/>
      <c r="K1860" s="14"/>
      <c r="L1860" s="14"/>
      <c r="M1860" s="14"/>
      <c r="N1860" s="14"/>
      <c r="O1860" s="14"/>
      <c r="P1860" s="14"/>
      <c r="Q1860" s="14"/>
      <c r="R1860" s="16"/>
      <c r="S1860" s="24"/>
      <c r="T1860" s="25" t="str">
        <f aca="false">IF(A1860="","",E1860+F1860)</f>
        <v/>
      </c>
      <c r="U1860" s="26" t="str">
        <f aca="false">IFERROR(H1860/G1860,"")</f>
        <v/>
      </c>
      <c r="V1860" s="27" t="str">
        <f aca="false">IFERROR(J1860/I1860,"")</f>
        <v/>
      </c>
      <c r="W1860" s="27" t="str">
        <f aca="false">IFERROR(K1860/J1860,"")</f>
        <v/>
      </c>
      <c r="X1860" s="25" t="str">
        <f aca="false">IFERROR(T1860/K1860,"")</f>
        <v/>
      </c>
      <c r="Y1860" s="27" t="str">
        <f aca="false">IFERROR(O1860/K1860,"")</f>
        <v/>
      </c>
      <c r="Z1860" s="27" t="str">
        <f aca="false">IFERROR(P1860/O1860,"")</f>
        <v/>
      </c>
      <c r="AA1860" s="27" t="str">
        <f aca="false">IFERROR(Q1860/P1860,"")</f>
        <v/>
      </c>
      <c r="AB1860" s="25" t="str">
        <f aca="false">IFERROR(T1860/P1860,"")</f>
        <v/>
      </c>
      <c r="AC1860" s="25" t="str">
        <f aca="false">IFERROR(T1860/Q1860,"")</f>
        <v/>
      </c>
      <c r="AD1860" s="25" t="str">
        <f aca="false">IFERROR(R1860/Q1860,"")</f>
        <v/>
      </c>
      <c r="AE1860" s="28" t="str">
        <f aca="false">IFERROR(R1860/T1860,"")</f>
        <v/>
      </c>
      <c r="AF1860" s="29" t="str">
        <f aca="false">IF(A1860="","",IF(OR(O1860&gt;K1860,P1860&gt;O1860,Q1860&gt;P1860,K1860&gt;J1860),"CHECK","OK"))</f>
        <v/>
      </c>
    </row>
    <row r="1861" customFormat="false" ht="15" hidden="false" customHeight="false" outlineLevel="0" collapsed="false">
      <c r="A1861" s="21"/>
      <c r="B1861" s="4"/>
      <c r="C1861" s="4"/>
      <c r="D1861" s="4"/>
      <c r="E1861" s="16"/>
      <c r="F1861" s="16"/>
      <c r="G1861" s="14"/>
      <c r="H1861" s="14"/>
      <c r="I1861" s="14"/>
      <c r="J1861" s="14"/>
      <c r="K1861" s="14"/>
      <c r="L1861" s="14"/>
      <c r="M1861" s="14"/>
      <c r="N1861" s="14"/>
      <c r="O1861" s="14"/>
      <c r="P1861" s="14"/>
      <c r="Q1861" s="14"/>
      <c r="R1861" s="16"/>
      <c r="S1861" s="24"/>
      <c r="T1861" s="25" t="str">
        <f aca="false">IF(A1861="","",E1861+F1861)</f>
        <v/>
      </c>
      <c r="U1861" s="26" t="str">
        <f aca="false">IFERROR(H1861/G1861,"")</f>
        <v/>
      </c>
      <c r="V1861" s="27" t="str">
        <f aca="false">IFERROR(J1861/I1861,"")</f>
        <v/>
      </c>
      <c r="W1861" s="27" t="str">
        <f aca="false">IFERROR(K1861/J1861,"")</f>
        <v/>
      </c>
      <c r="X1861" s="25" t="str">
        <f aca="false">IFERROR(T1861/K1861,"")</f>
        <v/>
      </c>
      <c r="Y1861" s="27" t="str">
        <f aca="false">IFERROR(O1861/K1861,"")</f>
        <v/>
      </c>
      <c r="Z1861" s="27" t="str">
        <f aca="false">IFERROR(P1861/O1861,"")</f>
        <v/>
      </c>
      <c r="AA1861" s="27" t="str">
        <f aca="false">IFERROR(Q1861/P1861,"")</f>
        <v/>
      </c>
      <c r="AB1861" s="25" t="str">
        <f aca="false">IFERROR(T1861/P1861,"")</f>
        <v/>
      </c>
      <c r="AC1861" s="25" t="str">
        <f aca="false">IFERROR(T1861/Q1861,"")</f>
        <v/>
      </c>
      <c r="AD1861" s="25" t="str">
        <f aca="false">IFERROR(R1861/Q1861,"")</f>
        <v/>
      </c>
      <c r="AE1861" s="28" t="str">
        <f aca="false">IFERROR(R1861/T1861,"")</f>
        <v/>
      </c>
      <c r="AF1861" s="29" t="str">
        <f aca="false">IF(A1861="","",IF(OR(O1861&gt;K1861,P1861&gt;O1861,Q1861&gt;P1861,K1861&gt;J1861),"CHECK","OK"))</f>
        <v/>
      </c>
    </row>
    <row r="1862" customFormat="false" ht="15" hidden="false" customHeight="false" outlineLevel="0" collapsed="false">
      <c r="A1862" s="21"/>
      <c r="B1862" s="4"/>
      <c r="C1862" s="4"/>
      <c r="D1862" s="4"/>
      <c r="E1862" s="16"/>
      <c r="F1862" s="16"/>
      <c r="G1862" s="14"/>
      <c r="H1862" s="14"/>
      <c r="I1862" s="14"/>
      <c r="J1862" s="14"/>
      <c r="K1862" s="14"/>
      <c r="L1862" s="14"/>
      <c r="M1862" s="14"/>
      <c r="N1862" s="14"/>
      <c r="O1862" s="14"/>
      <c r="P1862" s="14"/>
      <c r="Q1862" s="14"/>
      <c r="R1862" s="16"/>
      <c r="S1862" s="24"/>
      <c r="T1862" s="25" t="str">
        <f aca="false">IF(A1862="","",E1862+F1862)</f>
        <v/>
      </c>
      <c r="U1862" s="26" t="str">
        <f aca="false">IFERROR(H1862/G1862,"")</f>
        <v/>
      </c>
      <c r="V1862" s="27" t="str">
        <f aca="false">IFERROR(J1862/I1862,"")</f>
        <v/>
      </c>
      <c r="W1862" s="27" t="str">
        <f aca="false">IFERROR(K1862/J1862,"")</f>
        <v/>
      </c>
      <c r="X1862" s="25" t="str">
        <f aca="false">IFERROR(T1862/K1862,"")</f>
        <v/>
      </c>
      <c r="Y1862" s="27" t="str">
        <f aca="false">IFERROR(O1862/K1862,"")</f>
        <v/>
      </c>
      <c r="Z1862" s="27" t="str">
        <f aca="false">IFERROR(P1862/O1862,"")</f>
        <v/>
      </c>
      <c r="AA1862" s="27" t="str">
        <f aca="false">IFERROR(Q1862/P1862,"")</f>
        <v/>
      </c>
      <c r="AB1862" s="25" t="str">
        <f aca="false">IFERROR(T1862/P1862,"")</f>
        <v/>
      </c>
      <c r="AC1862" s="25" t="str">
        <f aca="false">IFERROR(T1862/Q1862,"")</f>
        <v/>
      </c>
      <c r="AD1862" s="25" t="str">
        <f aca="false">IFERROR(R1862/Q1862,"")</f>
        <v/>
      </c>
      <c r="AE1862" s="28" t="str">
        <f aca="false">IFERROR(R1862/T1862,"")</f>
        <v/>
      </c>
      <c r="AF1862" s="29" t="str">
        <f aca="false">IF(A1862="","",IF(OR(O1862&gt;K1862,P1862&gt;O1862,Q1862&gt;P1862,K1862&gt;J1862),"CHECK","OK"))</f>
        <v/>
      </c>
    </row>
    <row r="1863" customFormat="false" ht="15" hidden="false" customHeight="false" outlineLevel="0" collapsed="false">
      <c r="A1863" s="21"/>
      <c r="B1863" s="4"/>
      <c r="C1863" s="4"/>
      <c r="D1863" s="4"/>
      <c r="E1863" s="16"/>
      <c r="F1863" s="16"/>
      <c r="G1863" s="14"/>
      <c r="H1863" s="14"/>
      <c r="I1863" s="14"/>
      <c r="J1863" s="14"/>
      <c r="K1863" s="14"/>
      <c r="L1863" s="14"/>
      <c r="M1863" s="14"/>
      <c r="N1863" s="14"/>
      <c r="O1863" s="14"/>
      <c r="P1863" s="14"/>
      <c r="Q1863" s="14"/>
      <c r="R1863" s="16"/>
      <c r="S1863" s="24"/>
      <c r="T1863" s="25" t="str">
        <f aca="false">IF(A1863="","",E1863+F1863)</f>
        <v/>
      </c>
      <c r="U1863" s="26" t="str">
        <f aca="false">IFERROR(H1863/G1863,"")</f>
        <v/>
      </c>
      <c r="V1863" s="27" t="str">
        <f aca="false">IFERROR(J1863/I1863,"")</f>
        <v/>
      </c>
      <c r="W1863" s="27" t="str">
        <f aca="false">IFERROR(K1863/J1863,"")</f>
        <v/>
      </c>
      <c r="X1863" s="25" t="str">
        <f aca="false">IFERROR(T1863/K1863,"")</f>
        <v/>
      </c>
      <c r="Y1863" s="27" t="str">
        <f aca="false">IFERROR(O1863/K1863,"")</f>
        <v/>
      </c>
      <c r="Z1863" s="27" t="str">
        <f aca="false">IFERROR(P1863/O1863,"")</f>
        <v/>
      </c>
      <c r="AA1863" s="27" t="str">
        <f aca="false">IFERROR(Q1863/P1863,"")</f>
        <v/>
      </c>
      <c r="AB1863" s="25" t="str">
        <f aca="false">IFERROR(T1863/P1863,"")</f>
        <v/>
      </c>
      <c r="AC1863" s="25" t="str">
        <f aca="false">IFERROR(T1863/Q1863,"")</f>
        <v/>
      </c>
      <c r="AD1863" s="25" t="str">
        <f aca="false">IFERROR(R1863/Q1863,"")</f>
        <v/>
      </c>
      <c r="AE1863" s="28" t="str">
        <f aca="false">IFERROR(R1863/T1863,"")</f>
        <v/>
      </c>
      <c r="AF1863" s="29" t="str">
        <f aca="false">IF(A1863="","",IF(OR(O1863&gt;K1863,P1863&gt;O1863,Q1863&gt;P1863,K1863&gt;J1863),"CHECK","OK"))</f>
        <v/>
      </c>
    </row>
    <row r="1864" customFormat="false" ht="15" hidden="false" customHeight="false" outlineLevel="0" collapsed="false">
      <c r="A1864" s="21"/>
      <c r="B1864" s="4"/>
      <c r="C1864" s="4"/>
      <c r="D1864" s="4"/>
      <c r="E1864" s="16"/>
      <c r="F1864" s="16"/>
      <c r="G1864" s="14"/>
      <c r="H1864" s="14"/>
      <c r="I1864" s="14"/>
      <c r="J1864" s="14"/>
      <c r="K1864" s="14"/>
      <c r="L1864" s="14"/>
      <c r="M1864" s="14"/>
      <c r="N1864" s="14"/>
      <c r="O1864" s="14"/>
      <c r="P1864" s="14"/>
      <c r="Q1864" s="14"/>
      <c r="R1864" s="16"/>
      <c r="S1864" s="24"/>
      <c r="T1864" s="25" t="str">
        <f aca="false">IF(A1864="","",E1864+F1864)</f>
        <v/>
      </c>
      <c r="U1864" s="26" t="str">
        <f aca="false">IFERROR(H1864/G1864,"")</f>
        <v/>
      </c>
      <c r="V1864" s="27" t="str">
        <f aca="false">IFERROR(J1864/I1864,"")</f>
        <v/>
      </c>
      <c r="W1864" s="27" t="str">
        <f aca="false">IFERROR(K1864/J1864,"")</f>
        <v/>
      </c>
      <c r="X1864" s="25" t="str">
        <f aca="false">IFERROR(T1864/K1864,"")</f>
        <v/>
      </c>
      <c r="Y1864" s="27" t="str">
        <f aca="false">IFERROR(O1864/K1864,"")</f>
        <v/>
      </c>
      <c r="Z1864" s="27" t="str">
        <f aca="false">IFERROR(P1864/O1864,"")</f>
        <v/>
      </c>
      <c r="AA1864" s="27" t="str">
        <f aca="false">IFERROR(Q1864/P1864,"")</f>
        <v/>
      </c>
      <c r="AB1864" s="25" t="str">
        <f aca="false">IFERROR(T1864/P1864,"")</f>
        <v/>
      </c>
      <c r="AC1864" s="25" t="str">
        <f aca="false">IFERROR(T1864/Q1864,"")</f>
        <v/>
      </c>
      <c r="AD1864" s="25" t="str">
        <f aca="false">IFERROR(R1864/Q1864,"")</f>
        <v/>
      </c>
      <c r="AE1864" s="28" t="str">
        <f aca="false">IFERROR(R1864/T1864,"")</f>
        <v/>
      </c>
      <c r="AF1864" s="29" t="str">
        <f aca="false">IF(A1864="","",IF(OR(O1864&gt;K1864,P1864&gt;O1864,Q1864&gt;P1864,K1864&gt;J1864),"CHECK","OK"))</f>
        <v/>
      </c>
    </row>
    <row r="1865" customFormat="false" ht="15" hidden="false" customHeight="false" outlineLevel="0" collapsed="false">
      <c r="A1865" s="21"/>
      <c r="B1865" s="4"/>
      <c r="C1865" s="4"/>
      <c r="D1865" s="4"/>
      <c r="E1865" s="16"/>
      <c r="F1865" s="16"/>
      <c r="G1865" s="14"/>
      <c r="H1865" s="14"/>
      <c r="I1865" s="14"/>
      <c r="J1865" s="14"/>
      <c r="K1865" s="14"/>
      <c r="L1865" s="14"/>
      <c r="M1865" s="14"/>
      <c r="N1865" s="14"/>
      <c r="O1865" s="14"/>
      <c r="P1865" s="14"/>
      <c r="Q1865" s="14"/>
      <c r="R1865" s="16"/>
      <c r="S1865" s="24"/>
      <c r="T1865" s="25" t="str">
        <f aca="false">IF(A1865="","",E1865+F1865)</f>
        <v/>
      </c>
      <c r="U1865" s="26" t="str">
        <f aca="false">IFERROR(H1865/G1865,"")</f>
        <v/>
      </c>
      <c r="V1865" s="27" t="str">
        <f aca="false">IFERROR(J1865/I1865,"")</f>
        <v/>
      </c>
      <c r="W1865" s="27" t="str">
        <f aca="false">IFERROR(K1865/J1865,"")</f>
        <v/>
      </c>
      <c r="X1865" s="25" t="str">
        <f aca="false">IFERROR(T1865/K1865,"")</f>
        <v/>
      </c>
      <c r="Y1865" s="27" t="str">
        <f aca="false">IFERROR(O1865/K1865,"")</f>
        <v/>
      </c>
      <c r="Z1865" s="27" t="str">
        <f aca="false">IFERROR(P1865/O1865,"")</f>
        <v/>
      </c>
      <c r="AA1865" s="27" t="str">
        <f aca="false">IFERROR(Q1865/P1865,"")</f>
        <v/>
      </c>
      <c r="AB1865" s="25" t="str">
        <f aca="false">IFERROR(T1865/P1865,"")</f>
        <v/>
      </c>
      <c r="AC1865" s="25" t="str">
        <f aca="false">IFERROR(T1865/Q1865,"")</f>
        <v/>
      </c>
      <c r="AD1865" s="25" t="str">
        <f aca="false">IFERROR(R1865/Q1865,"")</f>
        <v/>
      </c>
      <c r="AE1865" s="28" t="str">
        <f aca="false">IFERROR(R1865/T1865,"")</f>
        <v/>
      </c>
      <c r="AF1865" s="29" t="str">
        <f aca="false">IF(A1865="","",IF(OR(O1865&gt;K1865,P1865&gt;O1865,Q1865&gt;P1865,K1865&gt;J1865),"CHECK","OK"))</f>
        <v/>
      </c>
    </row>
    <row r="1866" customFormat="false" ht="15" hidden="false" customHeight="false" outlineLevel="0" collapsed="false">
      <c r="A1866" s="21"/>
      <c r="B1866" s="4"/>
      <c r="C1866" s="4"/>
      <c r="D1866" s="4"/>
      <c r="E1866" s="16"/>
      <c r="F1866" s="16"/>
      <c r="G1866" s="14"/>
      <c r="H1866" s="14"/>
      <c r="I1866" s="14"/>
      <c r="J1866" s="14"/>
      <c r="K1866" s="14"/>
      <c r="L1866" s="14"/>
      <c r="M1866" s="14"/>
      <c r="N1866" s="14"/>
      <c r="O1866" s="14"/>
      <c r="P1866" s="14"/>
      <c r="Q1866" s="14"/>
      <c r="R1866" s="16"/>
      <c r="S1866" s="24"/>
      <c r="T1866" s="25" t="str">
        <f aca="false">IF(A1866="","",E1866+F1866)</f>
        <v/>
      </c>
      <c r="U1866" s="26" t="str">
        <f aca="false">IFERROR(H1866/G1866,"")</f>
        <v/>
      </c>
      <c r="V1866" s="27" t="str">
        <f aca="false">IFERROR(J1866/I1866,"")</f>
        <v/>
      </c>
      <c r="W1866" s="27" t="str">
        <f aca="false">IFERROR(K1866/J1866,"")</f>
        <v/>
      </c>
      <c r="X1866" s="25" t="str">
        <f aca="false">IFERROR(T1866/K1866,"")</f>
        <v/>
      </c>
      <c r="Y1866" s="27" t="str">
        <f aca="false">IFERROR(O1866/K1866,"")</f>
        <v/>
      </c>
      <c r="Z1866" s="27" t="str">
        <f aca="false">IFERROR(P1866/O1866,"")</f>
        <v/>
      </c>
      <c r="AA1866" s="27" t="str">
        <f aca="false">IFERROR(Q1866/P1866,"")</f>
        <v/>
      </c>
      <c r="AB1866" s="25" t="str">
        <f aca="false">IFERROR(T1866/P1866,"")</f>
        <v/>
      </c>
      <c r="AC1866" s="25" t="str">
        <f aca="false">IFERROR(T1866/Q1866,"")</f>
        <v/>
      </c>
      <c r="AD1866" s="25" t="str">
        <f aca="false">IFERROR(R1866/Q1866,"")</f>
        <v/>
      </c>
      <c r="AE1866" s="28" t="str">
        <f aca="false">IFERROR(R1866/T1866,"")</f>
        <v/>
      </c>
      <c r="AF1866" s="29" t="str">
        <f aca="false">IF(A1866="","",IF(OR(O1866&gt;K1866,P1866&gt;O1866,Q1866&gt;P1866,K1866&gt;J1866),"CHECK","OK"))</f>
        <v/>
      </c>
    </row>
    <row r="1867" customFormat="false" ht="15" hidden="false" customHeight="false" outlineLevel="0" collapsed="false">
      <c r="A1867" s="21"/>
      <c r="B1867" s="4"/>
      <c r="C1867" s="4"/>
      <c r="D1867" s="4"/>
      <c r="E1867" s="16"/>
      <c r="F1867" s="16"/>
      <c r="G1867" s="14"/>
      <c r="H1867" s="14"/>
      <c r="I1867" s="14"/>
      <c r="J1867" s="14"/>
      <c r="K1867" s="14"/>
      <c r="L1867" s="14"/>
      <c r="M1867" s="14"/>
      <c r="N1867" s="14"/>
      <c r="O1867" s="14"/>
      <c r="P1867" s="14"/>
      <c r="Q1867" s="14"/>
      <c r="R1867" s="16"/>
      <c r="S1867" s="24"/>
      <c r="T1867" s="25" t="str">
        <f aca="false">IF(A1867="","",E1867+F1867)</f>
        <v/>
      </c>
      <c r="U1867" s="26" t="str">
        <f aca="false">IFERROR(H1867/G1867,"")</f>
        <v/>
      </c>
      <c r="V1867" s="27" t="str">
        <f aca="false">IFERROR(J1867/I1867,"")</f>
        <v/>
      </c>
      <c r="W1867" s="27" t="str">
        <f aca="false">IFERROR(K1867/J1867,"")</f>
        <v/>
      </c>
      <c r="X1867" s="25" t="str">
        <f aca="false">IFERROR(T1867/K1867,"")</f>
        <v/>
      </c>
      <c r="Y1867" s="27" t="str">
        <f aca="false">IFERROR(O1867/K1867,"")</f>
        <v/>
      </c>
      <c r="Z1867" s="27" t="str">
        <f aca="false">IFERROR(P1867/O1867,"")</f>
        <v/>
      </c>
      <c r="AA1867" s="27" t="str">
        <f aca="false">IFERROR(Q1867/P1867,"")</f>
        <v/>
      </c>
      <c r="AB1867" s="25" t="str">
        <f aca="false">IFERROR(T1867/P1867,"")</f>
        <v/>
      </c>
      <c r="AC1867" s="25" t="str">
        <f aca="false">IFERROR(T1867/Q1867,"")</f>
        <v/>
      </c>
      <c r="AD1867" s="25" t="str">
        <f aca="false">IFERROR(R1867/Q1867,"")</f>
        <v/>
      </c>
      <c r="AE1867" s="28" t="str">
        <f aca="false">IFERROR(R1867/T1867,"")</f>
        <v/>
      </c>
      <c r="AF1867" s="29" t="str">
        <f aca="false">IF(A1867="","",IF(OR(O1867&gt;K1867,P1867&gt;O1867,Q1867&gt;P1867,K1867&gt;J1867),"CHECK","OK"))</f>
        <v/>
      </c>
    </row>
    <row r="1868" customFormat="false" ht="15" hidden="false" customHeight="false" outlineLevel="0" collapsed="false">
      <c r="A1868" s="21"/>
      <c r="B1868" s="4"/>
      <c r="C1868" s="4"/>
      <c r="D1868" s="4"/>
      <c r="E1868" s="16"/>
      <c r="F1868" s="16"/>
      <c r="G1868" s="14"/>
      <c r="H1868" s="14"/>
      <c r="I1868" s="14"/>
      <c r="J1868" s="14"/>
      <c r="K1868" s="14"/>
      <c r="L1868" s="14"/>
      <c r="M1868" s="14"/>
      <c r="N1868" s="14"/>
      <c r="O1868" s="14"/>
      <c r="P1868" s="14"/>
      <c r="Q1868" s="14"/>
      <c r="R1868" s="16"/>
      <c r="S1868" s="24"/>
      <c r="T1868" s="25" t="str">
        <f aca="false">IF(A1868="","",E1868+F1868)</f>
        <v/>
      </c>
      <c r="U1868" s="26" t="str">
        <f aca="false">IFERROR(H1868/G1868,"")</f>
        <v/>
      </c>
      <c r="V1868" s="27" t="str">
        <f aca="false">IFERROR(J1868/I1868,"")</f>
        <v/>
      </c>
      <c r="W1868" s="27" t="str">
        <f aca="false">IFERROR(K1868/J1868,"")</f>
        <v/>
      </c>
      <c r="X1868" s="25" t="str">
        <f aca="false">IFERROR(T1868/K1868,"")</f>
        <v/>
      </c>
      <c r="Y1868" s="27" t="str">
        <f aca="false">IFERROR(O1868/K1868,"")</f>
        <v/>
      </c>
      <c r="Z1868" s="27" t="str">
        <f aca="false">IFERROR(P1868/O1868,"")</f>
        <v/>
      </c>
      <c r="AA1868" s="27" t="str">
        <f aca="false">IFERROR(Q1868/P1868,"")</f>
        <v/>
      </c>
      <c r="AB1868" s="25" t="str">
        <f aca="false">IFERROR(T1868/P1868,"")</f>
        <v/>
      </c>
      <c r="AC1868" s="25" t="str">
        <f aca="false">IFERROR(T1868/Q1868,"")</f>
        <v/>
      </c>
      <c r="AD1868" s="25" t="str">
        <f aca="false">IFERROR(R1868/Q1868,"")</f>
        <v/>
      </c>
      <c r="AE1868" s="28" t="str">
        <f aca="false">IFERROR(R1868/T1868,"")</f>
        <v/>
      </c>
      <c r="AF1868" s="29" t="str">
        <f aca="false">IF(A1868="","",IF(OR(O1868&gt;K1868,P1868&gt;O1868,Q1868&gt;P1868,K1868&gt;J1868),"CHECK","OK"))</f>
        <v/>
      </c>
    </row>
    <row r="1869" customFormat="false" ht="15" hidden="false" customHeight="false" outlineLevel="0" collapsed="false">
      <c r="A1869" s="21"/>
      <c r="B1869" s="4"/>
      <c r="C1869" s="4"/>
      <c r="D1869" s="4"/>
      <c r="E1869" s="16"/>
      <c r="F1869" s="16"/>
      <c r="G1869" s="14"/>
      <c r="H1869" s="14"/>
      <c r="I1869" s="14"/>
      <c r="J1869" s="14"/>
      <c r="K1869" s="14"/>
      <c r="L1869" s="14"/>
      <c r="M1869" s="14"/>
      <c r="N1869" s="14"/>
      <c r="O1869" s="14"/>
      <c r="P1869" s="14"/>
      <c r="Q1869" s="14"/>
      <c r="R1869" s="16"/>
      <c r="S1869" s="24"/>
      <c r="T1869" s="25" t="str">
        <f aca="false">IF(A1869="","",E1869+F1869)</f>
        <v/>
      </c>
      <c r="U1869" s="26" t="str">
        <f aca="false">IFERROR(H1869/G1869,"")</f>
        <v/>
      </c>
      <c r="V1869" s="27" t="str">
        <f aca="false">IFERROR(J1869/I1869,"")</f>
        <v/>
      </c>
      <c r="W1869" s="27" t="str">
        <f aca="false">IFERROR(K1869/J1869,"")</f>
        <v/>
      </c>
      <c r="X1869" s="25" t="str">
        <f aca="false">IFERROR(T1869/K1869,"")</f>
        <v/>
      </c>
      <c r="Y1869" s="27" t="str">
        <f aca="false">IFERROR(O1869/K1869,"")</f>
        <v/>
      </c>
      <c r="Z1869" s="27" t="str">
        <f aca="false">IFERROR(P1869/O1869,"")</f>
        <v/>
      </c>
      <c r="AA1869" s="27" t="str">
        <f aca="false">IFERROR(Q1869/P1869,"")</f>
        <v/>
      </c>
      <c r="AB1869" s="25" t="str">
        <f aca="false">IFERROR(T1869/P1869,"")</f>
        <v/>
      </c>
      <c r="AC1869" s="25" t="str">
        <f aca="false">IFERROR(T1869/Q1869,"")</f>
        <v/>
      </c>
      <c r="AD1869" s="25" t="str">
        <f aca="false">IFERROR(R1869/Q1869,"")</f>
        <v/>
      </c>
      <c r="AE1869" s="28" t="str">
        <f aca="false">IFERROR(R1869/T1869,"")</f>
        <v/>
      </c>
      <c r="AF1869" s="29" t="str">
        <f aca="false">IF(A1869="","",IF(OR(O1869&gt;K1869,P1869&gt;O1869,Q1869&gt;P1869,K1869&gt;J1869),"CHECK","OK"))</f>
        <v/>
      </c>
    </row>
    <row r="1870" customFormat="false" ht="15" hidden="false" customHeight="false" outlineLevel="0" collapsed="false">
      <c r="A1870" s="21"/>
      <c r="B1870" s="4"/>
      <c r="C1870" s="4"/>
      <c r="D1870" s="4"/>
      <c r="E1870" s="16"/>
      <c r="F1870" s="16"/>
      <c r="G1870" s="14"/>
      <c r="H1870" s="14"/>
      <c r="I1870" s="14"/>
      <c r="J1870" s="14"/>
      <c r="K1870" s="14"/>
      <c r="L1870" s="14"/>
      <c r="M1870" s="14"/>
      <c r="N1870" s="14"/>
      <c r="O1870" s="14"/>
      <c r="P1870" s="14"/>
      <c r="Q1870" s="14"/>
      <c r="R1870" s="16"/>
      <c r="S1870" s="24"/>
      <c r="T1870" s="25" t="str">
        <f aca="false">IF(A1870="","",E1870+F1870)</f>
        <v/>
      </c>
      <c r="U1870" s="26" t="str">
        <f aca="false">IFERROR(H1870/G1870,"")</f>
        <v/>
      </c>
      <c r="V1870" s="27" t="str">
        <f aca="false">IFERROR(J1870/I1870,"")</f>
        <v/>
      </c>
      <c r="W1870" s="27" t="str">
        <f aca="false">IFERROR(K1870/J1870,"")</f>
        <v/>
      </c>
      <c r="X1870" s="25" t="str">
        <f aca="false">IFERROR(T1870/K1870,"")</f>
        <v/>
      </c>
      <c r="Y1870" s="27" t="str">
        <f aca="false">IFERROR(O1870/K1870,"")</f>
        <v/>
      </c>
      <c r="Z1870" s="27" t="str">
        <f aca="false">IFERROR(P1870/O1870,"")</f>
        <v/>
      </c>
      <c r="AA1870" s="27" t="str">
        <f aca="false">IFERROR(Q1870/P1870,"")</f>
        <v/>
      </c>
      <c r="AB1870" s="25" t="str">
        <f aca="false">IFERROR(T1870/P1870,"")</f>
        <v/>
      </c>
      <c r="AC1870" s="25" t="str">
        <f aca="false">IFERROR(T1870/Q1870,"")</f>
        <v/>
      </c>
      <c r="AD1870" s="25" t="str">
        <f aca="false">IFERROR(R1870/Q1870,"")</f>
        <v/>
      </c>
      <c r="AE1870" s="28" t="str">
        <f aca="false">IFERROR(R1870/T1870,"")</f>
        <v/>
      </c>
      <c r="AF1870" s="29" t="str">
        <f aca="false">IF(A1870="","",IF(OR(O1870&gt;K1870,P1870&gt;O1870,Q1870&gt;P1870,K1870&gt;J1870),"CHECK","OK"))</f>
        <v/>
      </c>
    </row>
    <row r="1871" customFormat="false" ht="15" hidden="false" customHeight="false" outlineLevel="0" collapsed="false">
      <c r="A1871" s="21"/>
      <c r="B1871" s="4"/>
      <c r="C1871" s="4"/>
      <c r="D1871" s="4"/>
      <c r="E1871" s="16"/>
      <c r="F1871" s="16"/>
      <c r="G1871" s="14"/>
      <c r="H1871" s="14"/>
      <c r="I1871" s="14"/>
      <c r="J1871" s="14"/>
      <c r="K1871" s="14"/>
      <c r="L1871" s="14"/>
      <c r="M1871" s="14"/>
      <c r="N1871" s="14"/>
      <c r="O1871" s="14"/>
      <c r="P1871" s="14"/>
      <c r="Q1871" s="14"/>
      <c r="R1871" s="16"/>
      <c r="S1871" s="24"/>
      <c r="T1871" s="25" t="str">
        <f aca="false">IF(A1871="","",E1871+F1871)</f>
        <v/>
      </c>
      <c r="U1871" s="26" t="str">
        <f aca="false">IFERROR(H1871/G1871,"")</f>
        <v/>
      </c>
      <c r="V1871" s="27" t="str">
        <f aca="false">IFERROR(J1871/I1871,"")</f>
        <v/>
      </c>
      <c r="W1871" s="27" t="str">
        <f aca="false">IFERROR(K1871/J1871,"")</f>
        <v/>
      </c>
      <c r="X1871" s="25" t="str">
        <f aca="false">IFERROR(T1871/K1871,"")</f>
        <v/>
      </c>
      <c r="Y1871" s="27" t="str">
        <f aca="false">IFERROR(O1871/K1871,"")</f>
        <v/>
      </c>
      <c r="Z1871" s="27" t="str">
        <f aca="false">IFERROR(P1871/O1871,"")</f>
        <v/>
      </c>
      <c r="AA1871" s="27" t="str">
        <f aca="false">IFERROR(Q1871/P1871,"")</f>
        <v/>
      </c>
      <c r="AB1871" s="25" t="str">
        <f aca="false">IFERROR(T1871/P1871,"")</f>
        <v/>
      </c>
      <c r="AC1871" s="25" t="str">
        <f aca="false">IFERROR(T1871/Q1871,"")</f>
        <v/>
      </c>
      <c r="AD1871" s="25" t="str">
        <f aca="false">IFERROR(R1871/Q1871,"")</f>
        <v/>
      </c>
      <c r="AE1871" s="28" t="str">
        <f aca="false">IFERROR(R1871/T1871,"")</f>
        <v/>
      </c>
      <c r="AF1871" s="29" t="str">
        <f aca="false">IF(A1871="","",IF(OR(O1871&gt;K1871,P1871&gt;O1871,Q1871&gt;P1871,K1871&gt;J1871),"CHECK","OK"))</f>
        <v/>
      </c>
    </row>
    <row r="1872" customFormat="false" ht="15" hidden="false" customHeight="false" outlineLevel="0" collapsed="false">
      <c r="A1872" s="21"/>
      <c r="B1872" s="4"/>
      <c r="C1872" s="4"/>
      <c r="D1872" s="4"/>
      <c r="E1872" s="16"/>
      <c r="F1872" s="16"/>
      <c r="G1872" s="14"/>
      <c r="H1872" s="14"/>
      <c r="I1872" s="14"/>
      <c r="J1872" s="14"/>
      <c r="K1872" s="14"/>
      <c r="L1872" s="14"/>
      <c r="M1872" s="14"/>
      <c r="N1872" s="14"/>
      <c r="O1872" s="14"/>
      <c r="P1872" s="14"/>
      <c r="Q1872" s="14"/>
      <c r="R1872" s="16"/>
      <c r="S1872" s="24"/>
      <c r="T1872" s="25" t="str">
        <f aca="false">IF(A1872="","",E1872+F1872)</f>
        <v/>
      </c>
      <c r="U1872" s="26" t="str">
        <f aca="false">IFERROR(H1872/G1872,"")</f>
        <v/>
      </c>
      <c r="V1872" s="27" t="str">
        <f aca="false">IFERROR(J1872/I1872,"")</f>
        <v/>
      </c>
      <c r="W1872" s="27" t="str">
        <f aca="false">IFERROR(K1872/J1872,"")</f>
        <v/>
      </c>
      <c r="X1872" s="25" t="str">
        <f aca="false">IFERROR(T1872/K1872,"")</f>
        <v/>
      </c>
      <c r="Y1872" s="27" t="str">
        <f aca="false">IFERROR(O1872/K1872,"")</f>
        <v/>
      </c>
      <c r="Z1872" s="27" t="str">
        <f aca="false">IFERROR(P1872/O1872,"")</f>
        <v/>
      </c>
      <c r="AA1872" s="27" t="str">
        <f aca="false">IFERROR(Q1872/P1872,"")</f>
        <v/>
      </c>
      <c r="AB1872" s="25" t="str">
        <f aca="false">IFERROR(T1872/P1872,"")</f>
        <v/>
      </c>
      <c r="AC1872" s="25" t="str">
        <f aca="false">IFERROR(T1872/Q1872,"")</f>
        <v/>
      </c>
      <c r="AD1872" s="25" t="str">
        <f aca="false">IFERROR(R1872/Q1872,"")</f>
        <v/>
      </c>
      <c r="AE1872" s="28" t="str">
        <f aca="false">IFERROR(R1872/T1872,"")</f>
        <v/>
      </c>
      <c r="AF1872" s="29" t="str">
        <f aca="false">IF(A1872="","",IF(OR(O1872&gt;K1872,P1872&gt;O1872,Q1872&gt;P1872,K1872&gt;J1872),"CHECK","OK"))</f>
        <v/>
      </c>
    </row>
    <row r="1873" customFormat="false" ht="15" hidden="false" customHeight="false" outlineLevel="0" collapsed="false">
      <c r="A1873" s="21"/>
      <c r="B1873" s="4"/>
      <c r="C1873" s="4"/>
      <c r="D1873" s="4"/>
      <c r="E1873" s="16"/>
      <c r="F1873" s="16"/>
      <c r="G1873" s="14"/>
      <c r="H1873" s="14"/>
      <c r="I1873" s="14"/>
      <c r="J1873" s="14"/>
      <c r="K1873" s="14"/>
      <c r="L1873" s="14"/>
      <c r="M1873" s="14"/>
      <c r="N1873" s="14"/>
      <c r="O1873" s="14"/>
      <c r="P1873" s="14"/>
      <c r="Q1873" s="14"/>
      <c r="R1873" s="16"/>
      <c r="S1873" s="24"/>
      <c r="T1873" s="25" t="str">
        <f aca="false">IF(A1873="","",E1873+F1873)</f>
        <v/>
      </c>
      <c r="U1873" s="26" t="str">
        <f aca="false">IFERROR(H1873/G1873,"")</f>
        <v/>
      </c>
      <c r="V1873" s="27" t="str">
        <f aca="false">IFERROR(J1873/I1873,"")</f>
        <v/>
      </c>
      <c r="W1873" s="27" t="str">
        <f aca="false">IFERROR(K1873/J1873,"")</f>
        <v/>
      </c>
      <c r="X1873" s="25" t="str">
        <f aca="false">IFERROR(T1873/K1873,"")</f>
        <v/>
      </c>
      <c r="Y1873" s="27" t="str">
        <f aca="false">IFERROR(O1873/K1873,"")</f>
        <v/>
      </c>
      <c r="Z1873" s="27" t="str">
        <f aca="false">IFERROR(P1873/O1873,"")</f>
        <v/>
      </c>
      <c r="AA1873" s="27" t="str">
        <f aca="false">IFERROR(Q1873/P1873,"")</f>
        <v/>
      </c>
      <c r="AB1873" s="25" t="str">
        <f aca="false">IFERROR(T1873/P1873,"")</f>
        <v/>
      </c>
      <c r="AC1873" s="25" t="str">
        <f aca="false">IFERROR(T1873/Q1873,"")</f>
        <v/>
      </c>
      <c r="AD1873" s="25" t="str">
        <f aca="false">IFERROR(R1873/Q1873,"")</f>
        <v/>
      </c>
      <c r="AE1873" s="28" t="str">
        <f aca="false">IFERROR(R1873/T1873,"")</f>
        <v/>
      </c>
      <c r="AF1873" s="29" t="str">
        <f aca="false">IF(A1873="","",IF(OR(O1873&gt;K1873,P1873&gt;O1873,Q1873&gt;P1873,K1873&gt;J1873),"CHECK","OK"))</f>
        <v/>
      </c>
    </row>
    <row r="1874" customFormat="false" ht="15" hidden="false" customHeight="false" outlineLevel="0" collapsed="false">
      <c r="A1874" s="21"/>
      <c r="B1874" s="4"/>
      <c r="C1874" s="4"/>
      <c r="D1874" s="4"/>
      <c r="E1874" s="16"/>
      <c r="F1874" s="16"/>
      <c r="G1874" s="14"/>
      <c r="H1874" s="14"/>
      <c r="I1874" s="14"/>
      <c r="J1874" s="14"/>
      <c r="K1874" s="14"/>
      <c r="L1874" s="14"/>
      <c r="M1874" s="14"/>
      <c r="N1874" s="14"/>
      <c r="O1874" s="14"/>
      <c r="P1874" s="14"/>
      <c r="Q1874" s="14"/>
      <c r="R1874" s="16"/>
      <c r="S1874" s="24"/>
      <c r="T1874" s="25" t="str">
        <f aca="false">IF(A1874="","",E1874+F1874)</f>
        <v/>
      </c>
      <c r="U1874" s="26" t="str">
        <f aca="false">IFERROR(H1874/G1874,"")</f>
        <v/>
      </c>
      <c r="V1874" s="27" t="str">
        <f aca="false">IFERROR(J1874/I1874,"")</f>
        <v/>
      </c>
      <c r="W1874" s="27" t="str">
        <f aca="false">IFERROR(K1874/J1874,"")</f>
        <v/>
      </c>
      <c r="X1874" s="25" t="str">
        <f aca="false">IFERROR(T1874/K1874,"")</f>
        <v/>
      </c>
      <c r="Y1874" s="27" t="str">
        <f aca="false">IFERROR(O1874/K1874,"")</f>
        <v/>
      </c>
      <c r="Z1874" s="27" t="str">
        <f aca="false">IFERROR(P1874/O1874,"")</f>
        <v/>
      </c>
      <c r="AA1874" s="27" t="str">
        <f aca="false">IFERROR(Q1874/P1874,"")</f>
        <v/>
      </c>
      <c r="AB1874" s="25" t="str">
        <f aca="false">IFERROR(T1874/P1874,"")</f>
        <v/>
      </c>
      <c r="AC1874" s="25" t="str">
        <f aca="false">IFERROR(T1874/Q1874,"")</f>
        <v/>
      </c>
      <c r="AD1874" s="25" t="str">
        <f aca="false">IFERROR(R1874/Q1874,"")</f>
        <v/>
      </c>
      <c r="AE1874" s="28" t="str">
        <f aca="false">IFERROR(R1874/T1874,"")</f>
        <v/>
      </c>
      <c r="AF1874" s="29" t="str">
        <f aca="false">IF(A1874="","",IF(OR(O1874&gt;K1874,P1874&gt;O1874,Q1874&gt;P1874,K1874&gt;J1874),"CHECK","OK"))</f>
        <v/>
      </c>
    </row>
    <row r="1875" customFormat="false" ht="15" hidden="false" customHeight="false" outlineLevel="0" collapsed="false">
      <c r="A1875" s="21"/>
      <c r="B1875" s="4"/>
      <c r="C1875" s="4"/>
      <c r="D1875" s="4"/>
      <c r="E1875" s="16"/>
      <c r="F1875" s="16"/>
      <c r="G1875" s="14"/>
      <c r="H1875" s="14"/>
      <c r="I1875" s="14"/>
      <c r="J1875" s="14"/>
      <c r="K1875" s="14"/>
      <c r="L1875" s="14"/>
      <c r="M1875" s="14"/>
      <c r="N1875" s="14"/>
      <c r="O1875" s="14"/>
      <c r="P1875" s="14"/>
      <c r="Q1875" s="14"/>
      <c r="R1875" s="16"/>
      <c r="S1875" s="24"/>
      <c r="T1875" s="25" t="str">
        <f aca="false">IF(A1875="","",E1875+F1875)</f>
        <v/>
      </c>
      <c r="U1875" s="26" t="str">
        <f aca="false">IFERROR(H1875/G1875,"")</f>
        <v/>
      </c>
      <c r="V1875" s="27" t="str">
        <f aca="false">IFERROR(J1875/I1875,"")</f>
        <v/>
      </c>
      <c r="W1875" s="27" t="str">
        <f aca="false">IFERROR(K1875/J1875,"")</f>
        <v/>
      </c>
      <c r="X1875" s="25" t="str">
        <f aca="false">IFERROR(T1875/K1875,"")</f>
        <v/>
      </c>
      <c r="Y1875" s="27" t="str">
        <f aca="false">IFERROR(O1875/K1875,"")</f>
        <v/>
      </c>
      <c r="Z1875" s="27" t="str">
        <f aca="false">IFERROR(P1875/O1875,"")</f>
        <v/>
      </c>
      <c r="AA1875" s="27" t="str">
        <f aca="false">IFERROR(Q1875/P1875,"")</f>
        <v/>
      </c>
      <c r="AB1875" s="25" t="str">
        <f aca="false">IFERROR(T1875/P1875,"")</f>
        <v/>
      </c>
      <c r="AC1875" s="25" t="str">
        <f aca="false">IFERROR(T1875/Q1875,"")</f>
        <v/>
      </c>
      <c r="AD1875" s="25" t="str">
        <f aca="false">IFERROR(R1875/Q1875,"")</f>
        <v/>
      </c>
      <c r="AE1875" s="28" t="str">
        <f aca="false">IFERROR(R1875/T1875,"")</f>
        <v/>
      </c>
      <c r="AF1875" s="29" t="str">
        <f aca="false">IF(A1875="","",IF(OR(O1875&gt;K1875,P1875&gt;O1875,Q1875&gt;P1875,K1875&gt;J1875),"CHECK","OK"))</f>
        <v/>
      </c>
    </row>
    <row r="1876" customFormat="false" ht="15" hidden="false" customHeight="false" outlineLevel="0" collapsed="false">
      <c r="A1876" s="21"/>
      <c r="B1876" s="4"/>
      <c r="C1876" s="4"/>
      <c r="D1876" s="4"/>
      <c r="E1876" s="16"/>
      <c r="F1876" s="16"/>
      <c r="G1876" s="14"/>
      <c r="H1876" s="14"/>
      <c r="I1876" s="14"/>
      <c r="J1876" s="14"/>
      <c r="K1876" s="14"/>
      <c r="L1876" s="14"/>
      <c r="M1876" s="14"/>
      <c r="N1876" s="14"/>
      <c r="O1876" s="14"/>
      <c r="P1876" s="14"/>
      <c r="Q1876" s="14"/>
      <c r="R1876" s="16"/>
      <c r="S1876" s="24"/>
      <c r="T1876" s="25" t="str">
        <f aca="false">IF(A1876="","",E1876+F1876)</f>
        <v/>
      </c>
      <c r="U1876" s="26" t="str">
        <f aca="false">IFERROR(H1876/G1876,"")</f>
        <v/>
      </c>
      <c r="V1876" s="27" t="str">
        <f aca="false">IFERROR(J1876/I1876,"")</f>
        <v/>
      </c>
      <c r="W1876" s="27" t="str">
        <f aca="false">IFERROR(K1876/J1876,"")</f>
        <v/>
      </c>
      <c r="X1876" s="25" t="str">
        <f aca="false">IFERROR(T1876/K1876,"")</f>
        <v/>
      </c>
      <c r="Y1876" s="27" t="str">
        <f aca="false">IFERROR(O1876/K1876,"")</f>
        <v/>
      </c>
      <c r="Z1876" s="27" t="str">
        <f aca="false">IFERROR(P1876/O1876,"")</f>
        <v/>
      </c>
      <c r="AA1876" s="27" t="str">
        <f aca="false">IFERROR(Q1876/P1876,"")</f>
        <v/>
      </c>
      <c r="AB1876" s="25" t="str">
        <f aca="false">IFERROR(T1876/P1876,"")</f>
        <v/>
      </c>
      <c r="AC1876" s="25" t="str">
        <f aca="false">IFERROR(T1876/Q1876,"")</f>
        <v/>
      </c>
      <c r="AD1876" s="25" t="str">
        <f aca="false">IFERROR(R1876/Q1876,"")</f>
        <v/>
      </c>
      <c r="AE1876" s="28" t="str">
        <f aca="false">IFERROR(R1876/T1876,"")</f>
        <v/>
      </c>
      <c r="AF1876" s="29" t="str">
        <f aca="false">IF(A1876="","",IF(OR(O1876&gt;K1876,P1876&gt;O1876,Q1876&gt;P1876,K1876&gt;J1876),"CHECK","OK"))</f>
        <v/>
      </c>
    </row>
    <row r="1877" customFormat="false" ht="15" hidden="false" customHeight="false" outlineLevel="0" collapsed="false">
      <c r="A1877" s="21"/>
      <c r="B1877" s="4"/>
      <c r="C1877" s="4"/>
      <c r="D1877" s="4"/>
      <c r="E1877" s="16"/>
      <c r="F1877" s="16"/>
      <c r="G1877" s="14"/>
      <c r="H1877" s="14"/>
      <c r="I1877" s="14"/>
      <c r="J1877" s="14"/>
      <c r="K1877" s="14"/>
      <c r="L1877" s="14"/>
      <c r="M1877" s="14"/>
      <c r="N1877" s="14"/>
      <c r="O1877" s="14"/>
      <c r="P1877" s="14"/>
      <c r="Q1877" s="14"/>
      <c r="R1877" s="16"/>
      <c r="S1877" s="24"/>
      <c r="T1877" s="25" t="str">
        <f aca="false">IF(A1877="","",E1877+F1877)</f>
        <v/>
      </c>
      <c r="U1877" s="26" t="str">
        <f aca="false">IFERROR(H1877/G1877,"")</f>
        <v/>
      </c>
      <c r="V1877" s="27" t="str">
        <f aca="false">IFERROR(J1877/I1877,"")</f>
        <v/>
      </c>
      <c r="W1877" s="27" t="str">
        <f aca="false">IFERROR(K1877/J1877,"")</f>
        <v/>
      </c>
      <c r="X1877" s="25" t="str">
        <f aca="false">IFERROR(T1877/K1877,"")</f>
        <v/>
      </c>
      <c r="Y1877" s="27" t="str">
        <f aca="false">IFERROR(O1877/K1877,"")</f>
        <v/>
      </c>
      <c r="Z1877" s="27" t="str">
        <f aca="false">IFERROR(P1877/O1877,"")</f>
        <v/>
      </c>
      <c r="AA1877" s="27" t="str">
        <f aca="false">IFERROR(Q1877/P1877,"")</f>
        <v/>
      </c>
      <c r="AB1877" s="25" t="str">
        <f aca="false">IFERROR(T1877/P1877,"")</f>
        <v/>
      </c>
      <c r="AC1877" s="25" t="str">
        <f aca="false">IFERROR(T1877/Q1877,"")</f>
        <v/>
      </c>
      <c r="AD1877" s="25" t="str">
        <f aca="false">IFERROR(R1877/Q1877,"")</f>
        <v/>
      </c>
      <c r="AE1877" s="28" t="str">
        <f aca="false">IFERROR(R1877/T1877,"")</f>
        <v/>
      </c>
      <c r="AF1877" s="29" t="str">
        <f aca="false">IF(A1877="","",IF(OR(O1877&gt;K1877,P1877&gt;O1877,Q1877&gt;P1877,K1877&gt;J1877),"CHECK","OK"))</f>
        <v/>
      </c>
    </row>
    <row r="1878" customFormat="false" ht="15" hidden="false" customHeight="false" outlineLevel="0" collapsed="false">
      <c r="A1878" s="21"/>
      <c r="B1878" s="4"/>
      <c r="C1878" s="4"/>
      <c r="D1878" s="4"/>
      <c r="E1878" s="16"/>
      <c r="F1878" s="16"/>
      <c r="G1878" s="14"/>
      <c r="H1878" s="14"/>
      <c r="I1878" s="14"/>
      <c r="J1878" s="14"/>
      <c r="K1878" s="14"/>
      <c r="L1878" s="14"/>
      <c r="M1878" s="14"/>
      <c r="N1878" s="14"/>
      <c r="O1878" s="14"/>
      <c r="P1878" s="14"/>
      <c r="Q1878" s="14"/>
      <c r="R1878" s="16"/>
      <c r="S1878" s="24"/>
      <c r="T1878" s="25" t="str">
        <f aca="false">IF(A1878="","",E1878+F1878)</f>
        <v/>
      </c>
      <c r="U1878" s="26" t="str">
        <f aca="false">IFERROR(H1878/G1878,"")</f>
        <v/>
      </c>
      <c r="V1878" s="27" t="str">
        <f aca="false">IFERROR(J1878/I1878,"")</f>
        <v/>
      </c>
      <c r="W1878" s="27" t="str">
        <f aca="false">IFERROR(K1878/J1878,"")</f>
        <v/>
      </c>
      <c r="X1878" s="25" t="str">
        <f aca="false">IFERROR(T1878/K1878,"")</f>
        <v/>
      </c>
      <c r="Y1878" s="27" t="str">
        <f aca="false">IFERROR(O1878/K1878,"")</f>
        <v/>
      </c>
      <c r="Z1878" s="27" t="str">
        <f aca="false">IFERROR(P1878/O1878,"")</f>
        <v/>
      </c>
      <c r="AA1878" s="27" t="str">
        <f aca="false">IFERROR(Q1878/P1878,"")</f>
        <v/>
      </c>
      <c r="AB1878" s="25" t="str">
        <f aca="false">IFERROR(T1878/P1878,"")</f>
        <v/>
      </c>
      <c r="AC1878" s="25" t="str">
        <f aca="false">IFERROR(T1878/Q1878,"")</f>
        <v/>
      </c>
      <c r="AD1878" s="25" t="str">
        <f aca="false">IFERROR(R1878/Q1878,"")</f>
        <v/>
      </c>
      <c r="AE1878" s="28" t="str">
        <f aca="false">IFERROR(R1878/T1878,"")</f>
        <v/>
      </c>
      <c r="AF1878" s="29" t="str">
        <f aca="false">IF(A1878="","",IF(OR(O1878&gt;K1878,P1878&gt;O1878,Q1878&gt;P1878,K1878&gt;J1878),"CHECK","OK"))</f>
        <v/>
      </c>
    </row>
    <row r="1879" customFormat="false" ht="15" hidden="false" customHeight="false" outlineLevel="0" collapsed="false">
      <c r="A1879" s="21"/>
      <c r="B1879" s="4"/>
      <c r="C1879" s="4"/>
      <c r="D1879" s="4"/>
      <c r="E1879" s="16"/>
      <c r="F1879" s="16"/>
      <c r="G1879" s="14"/>
      <c r="H1879" s="14"/>
      <c r="I1879" s="14"/>
      <c r="J1879" s="14"/>
      <c r="K1879" s="14"/>
      <c r="L1879" s="14"/>
      <c r="M1879" s="14"/>
      <c r="N1879" s="14"/>
      <c r="O1879" s="14"/>
      <c r="P1879" s="14"/>
      <c r="Q1879" s="14"/>
      <c r="R1879" s="16"/>
      <c r="S1879" s="24"/>
      <c r="T1879" s="25" t="str">
        <f aca="false">IF(A1879="","",E1879+F1879)</f>
        <v/>
      </c>
      <c r="U1879" s="26" t="str">
        <f aca="false">IFERROR(H1879/G1879,"")</f>
        <v/>
      </c>
      <c r="V1879" s="27" t="str">
        <f aca="false">IFERROR(J1879/I1879,"")</f>
        <v/>
      </c>
      <c r="W1879" s="27" t="str">
        <f aca="false">IFERROR(K1879/J1879,"")</f>
        <v/>
      </c>
      <c r="X1879" s="25" t="str">
        <f aca="false">IFERROR(T1879/K1879,"")</f>
        <v/>
      </c>
      <c r="Y1879" s="27" t="str">
        <f aca="false">IFERROR(O1879/K1879,"")</f>
        <v/>
      </c>
      <c r="Z1879" s="27" t="str">
        <f aca="false">IFERROR(P1879/O1879,"")</f>
        <v/>
      </c>
      <c r="AA1879" s="27" t="str">
        <f aca="false">IFERROR(Q1879/P1879,"")</f>
        <v/>
      </c>
      <c r="AB1879" s="25" t="str">
        <f aca="false">IFERROR(T1879/P1879,"")</f>
        <v/>
      </c>
      <c r="AC1879" s="25" t="str">
        <f aca="false">IFERROR(T1879/Q1879,"")</f>
        <v/>
      </c>
      <c r="AD1879" s="25" t="str">
        <f aca="false">IFERROR(R1879/Q1879,"")</f>
        <v/>
      </c>
      <c r="AE1879" s="28" t="str">
        <f aca="false">IFERROR(R1879/T1879,"")</f>
        <v/>
      </c>
      <c r="AF1879" s="29" t="str">
        <f aca="false">IF(A1879="","",IF(OR(O1879&gt;K1879,P1879&gt;O1879,Q1879&gt;P1879,K1879&gt;J1879),"CHECK","OK"))</f>
        <v/>
      </c>
    </row>
    <row r="1880" customFormat="false" ht="15" hidden="false" customHeight="false" outlineLevel="0" collapsed="false">
      <c r="A1880" s="21"/>
      <c r="B1880" s="4"/>
      <c r="C1880" s="4"/>
      <c r="D1880" s="4"/>
      <c r="E1880" s="16"/>
      <c r="F1880" s="16"/>
      <c r="G1880" s="14"/>
      <c r="H1880" s="14"/>
      <c r="I1880" s="14"/>
      <c r="J1880" s="14"/>
      <c r="K1880" s="14"/>
      <c r="L1880" s="14"/>
      <c r="M1880" s="14"/>
      <c r="N1880" s="14"/>
      <c r="O1880" s="14"/>
      <c r="P1880" s="14"/>
      <c r="Q1880" s="14"/>
      <c r="R1880" s="16"/>
      <c r="S1880" s="24"/>
      <c r="T1880" s="25" t="str">
        <f aca="false">IF(A1880="","",E1880+F1880)</f>
        <v/>
      </c>
      <c r="U1880" s="26" t="str">
        <f aca="false">IFERROR(H1880/G1880,"")</f>
        <v/>
      </c>
      <c r="V1880" s="27" t="str">
        <f aca="false">IFERROR(J1880/I1880,"")</f>
        <v/>
      </c>
      <c r="W1880" s="27" t="str">
        <f aca="false">IFERROR(K1880/J1880,"")</f>
        <v/>
      </c>
      <c r="X1880" s="25" t="str">
        <f aca="false">IFERROR(T1880/K1880,"")</f>
        <v/>
      </c>
      <c r="Y1880" s="27" t="str">
        <f aca="false">IFERROR(O1880/K1880,"")</f>
        <v/>
      </c>
      <c r="Z1880" s="27" t="str">
        <f aca="false">IFERROR(P1880/O1880,"")</f>
        <v/>
      </c>
      <c r="AA1880" s="27" t="str">
        <f aca="false">IFERROR(Q1880/P1880,"")</f>
        <v/>
      </c>
      <c r="AB1880" s="25" t="str">
        <f aca="false">IFERROR(T1880/P1880,"")</f>
        <v/>
      </c>
      <c r="AC1880" s="25" t="str">
        <f aca="false">IFERROR(T1880/Q1880,"")</f>
        <v/>
      </c>
      <c r="AD1880" s="25" t="str">
        <f aca="false">IFERROR(R1880/Q1880,"")</f>
        <v/>
      </c>
      <c r="AE1880" s="28" t="str">
        <f aca="false">IFERROR(R1880/T1880,"")</f>
        <v/>
      </c>
      <c r="AF1880" s="29" t="str">
        <f aca="false">IF(A1880="","",IF(OR(O1880&gt;K1880,P1880&gt;O1880,Q1880&gt;P1880,K1880&gt;J1880),"CHECK","OK"))</f>
        <v/>
      </c>
    </row>
    <row r="1881" customFormat="false" ht="15" hidden="false" customHeight="false" outlineLevel="0" collapsed="false">
      <c r="A1881" s="21"/>
      <c r="B1881" s="4"/>
      <c r="C1881" s="4"/>
      <c r="D1881" s="4"/>
      <c r="E1881" s="16"/>
      <c r="F1881" s="16"/>
      <c r="G1881" s="14"/>
      <c r="H1881" s="14"/>
      <c r="I1881" s="14"/>
      <c r="J1881" s="14"/>
      <c r="K1881" s="14"/>
      <c r="L1881" s="14"/>
      <c r="M1881" s="14"/>
      <c r="N1881" s="14"/>
      <c r="O1881" s="14"/>
      <c r="P1881" s="14"/>
      <c r="Q1881" s="14"/>
      <c r="R1881" s="16"/>
      <c r="S1881" s="24"/>
      <c r="T1881" s="25" t="str">
        <f aca="false">IF(A1881="","",E1881+F1881)</f>
        <v/>
      </c>
      <c r="U1881" s="26" t="str">
        <f aca="false">IFERROR(H1881/G1881,"")</f>
        <v/>
      </c>
      <c r="V1881" s="27" t="str">
        <f aca="false">IFERROR(J1881/I1881,"")</f>
        <v/>
      </c>
      <c r="W1881" s="27" t="str">
        <f aca="false">IFERROR(K1881/J1881,"")</f>
        <v/>
      </c>
      <c r="X1881" s="25" t="str">
        <f aca="false">IFERROR(T1881/K1881,"")</f>
        <v/>
      </c>
      <c r="Y1881" s="27" t="str">
        <f aca="false">IFERROR(O1881/K1881,"")</f>
        <v/>
      </c>
      <c r="Z1881" s="27" t="str">
        <f aca="false">IFERROR(P1881/O1881,"")</f>
        <v/>
      </c>
      <c r="AA1881" s="27" t="str">
        <f aca="false">IFERROR(Q1881/P1881,"")</f>
        <v/>
      </c>
      <c r="AB1881" s="25" t="str">
        <f aca="false">IFERROR(T1881/P1881,"")</f>
        <v/>
      </c>
      <c r="AC1881" s="25" t="str">
        <f aca="false">IFERROR(T1881/Q1881,"")</f>
        <v/>
      </c>
      <c r="AD1881" s="25" t="str">
        <f aca="false">IFERROR(R1881/Q1881,"")</f>
        <v/>
      </c>
      <c r="AE1881" s="28" t="str">
        <f aca="false">IFERROR(R1881/T1881,"")</f>
        <v/>
      </c>
      <c r="AF1881" s="29" t="str">
        <f aca="false">IF(A1881="","",IF(OR(O1881&gt;K1881,P1881&gt;O1881,Q1881&gt;P1881,K1881&gt;J1881),"CHECK","OK"))</f>
        <v/>
      </c>
    </row>
    <row r="1882" customFormat="false" ht="15" hidden="false" customHeight="false" outlineLevel="0" collapsed="false">
      <c r="A1882" s="21"/>
      <c r="B1882" s="4"/>
      <c r="C1882" s="4"/>
      <c r="D1882" s="4"/>
      <c r="E1882" s="16"/>
      <c r="F1882" s="16"/>
      <c r="G1882" s="14"/>
      <c r="H1882" s="14"/>
      <c r="I1882" s="14"/>
      <c r="J1882" s="14"/>
      <c r="K1882" s="14"/>
      <c r="L1882" s="14"/>
      <c r="M1882" s="14"/>
      <c r="N1882" s="14"/>
      <c r="O1882" s="14"/>
      <c r="P1882" s="14"/>
      <c r="Q1882" s="14"/>
      <c r="R1882" s="16"/>
      <c r="S1882" s="24"/>
      <c r="T1882" s="25" t="str">
        <f aca="false">IF(A1882="","",E1882+F1882)</f>
        <v/>
      </c>
      <c r="U1882" s="26" t="str">
        <f aca="false">IFERROR(H1882/G1882,"")</f>
        <v/>
      </c>
      <c r="V1882" s="27" t="str">
        <f aca="false">IFERROR(J1882/I1882,"")</f>
        <v/>
      </c>
      <c r="W1882" s="27" t="str">
        <f aca="false">IFERROR(K1882/J1882,"")</f>
        <v/>
      </c>
      <c r="X1882" s="25" t="str">
        <f aca="false">IFERROR(T1882/K1882,"")</f>
        <v/>
      </c>
      <c r="Y1882" s="27" t="str">
        <f aca="false">IFERROR(O1882/K1882,"")</f>
        <v/>
      </c>
      <c r="Z1882" s="27" t="str">
        <f aca="false">IFERROR(P1882/O1882,"")</f>
        <v/>
      </c>
      <c r="AA1882" s="27" t="str">
        <f aca="false">IFERROR(Q1882/P1882,"")</f>
        <v/>
      </c>
      <c r="AB1882" s="25" t="str">
        <f aca="false">IFERROR(T1882/P1882,"")</f>
        <v/>
      </c>
      <c r="AC1882" s="25" t="str">
        <f aca="false">IFERROR(T1882/Q1882,"")</f>
        <v/>
      </c>
      <c r="AD1882" s="25" t="str">
        <f aca="false">IFERROR(R1882/Q1882,"")</f>
        <v/>
      </c>
      <c r="AE1882" s="28" t="str">
        <f aca="false">IFERROR(R1882/T1882,"")</f>
        <v/>
      </c>
      <c r="AF1882" s="29" t="str">
        <f aca="false">IF(A1882="","",IF(OR(O1882&gt;K1882,P1882&gt;O1882,Q1882&gt;P1882,K1882&gt;J1882),"CHECK","OK"))</f>
        <v/>
      </c>
    </row>
    <row r="1883" customFormat="false" ht="15" hidden="false" customHeight="false" outlineLevel="0" collapsed="false">
      <c r="A1883" s="21"/>
      <c r="B1883" s="4"/>
      <c r="C1883" s="4"/>
      <c r="D1883" s="4"/>
      <c r="E1883" s="16"/>
      <c r="F1883" s="16"/>
      <c r="G1883" s="14"/>
      <c r="H1883" s="14"/>
      <c r="I1883" s="14"/>
      <c r="J1883" s="14"/>
      <c r="K1883" s="14"/>
      <c r="L1883" s="14"/>
      <c r="M1883" s="14"/>
      <c r="N1883" s="14"/>
      <c r="O1883" s="14"/>
      <c r="P1883" s="14"/>
      <c r="Q1883" s="14"/>
      <c r="R1883" s="16"/>
      <c r="S1883" s="24"/>
      <c r="T1883" s="25" t="str">
        <f aca="false">IF(A1883="","",E1883+F1883)</f>
        <v/>
      </c>
      <c r="U1883" s="26" t="str">
        <f aca="false">IFERROR(H1883/G1883,"")</f>
        <v/>
      </c>
      <c r="V1883" s="27" t="str">
        <f aca="false">IFERROR(J1883/I1883,"")</f>
        <v/>
      </c>
      <c r="W1883" s="27" t="str">
        <f aca="false">IFERROR(K1883/J1883,"")</f>
        <v/>
      </c>
      <c r="X1883" s="25" t="str">
        <f aca="false">IFERROR(T1883/K1883,"")</f>
        <v/>
      </c>
      <c r="Y1883" s="27" t="str">
        <f aca="false">IFERROR(O1883/K1883,"")</f>
        <v/>
      </c>
      <c r="Z1883" s="27" t="str">
        <f aca="false">IFERROR(P1883/O1883,"")</f>
        <v/>
      </c>
      <c r="AA1883" s="27" t="str">
        <f aca="false">IFERROR(Q1883/P1883,"")</f>
        <v/>
      </c>
      <c r="AB1883" s="25" t="str">
        <f aca="false">IFERROR(T1883/P1883,"")</f>
        <v/>
      </c>
      <c r="AC1883" s="25" t="str">
        <f aca="false">IFERROR(T1883/Q1883,"")</f>
        <v/>
      </c>
      <c r="AD1883" s="25" t="str">
        <f aca="false">IFERROR(R1883/Q1883,"")</f>
        <v/>
      </c>
      <c r="AE1883" s="28" t="str">
        <f aca="false">IFERROR(R1883/T1883,"")</f>
        <v/>
      </c>
      <c r="AF1883" s="29" t="str">
        <f aca="false">IF(A1883="","",IF(OR(O1883&gt;K1883,P1883&gt;O1883,Q1883&gt;P1883,K1883&gt;J1883),"CHECK","OK"))</f>
        <v/>
      </c>
    </row>
    <row r="1884" customFormat="false" ht="15" hidden="false" customHeight="false" outlineLevel="0" collapsed="false">
      <c r="A1884" s="21"/>
      <c r="B1884" s="4"/>
      <c r="C1884" s="4"/>
      <c r="D1884" s="4"/>
      <c r="E1884" s="16"/>
      <c r="F1884" s="16"/>
      <c r="G1884" s="14"/>
      <c r="H1884" s="14"/>
      <c r="I1884" s="14"/>
      <c r="J1884" s="14"/>
      <c r="K1884" s="14"/>
      <c r="L1884" s="14"/>
      <c r="M1884" s="14"/>
      <c r="N1884" s="14"/>
      <c r="O1884" s="14"/>
      <c r="P1884" s="14"/>
      <c r="Q1884" s="14"/>
      <c r="R1884" s="16"/>
      <c r="S1884" s="24"/>
      <c r="T1884" s="25" t="str">
        <f aca="false">IF(A1884="","",E1884+F1884)</f>
        <v/>
      </c>
      <c r="U1884" s="26" t="str">
        <f aca="false">IFERROR(H1884/G1884,"")</f>
        <v/>
      </c>
      <c r="V1884" s="27" t="str">
        <f aca="false">IFERROR(J1884/I1884,"")</f>
        <v/>
      </c>
      <c r="W1884" s="27" t="str">
        <f aca="false">IFERROR(K1884/J1884,"")</f>
        <v/>
      </c>
      <c r="X1884" s="25" t="str">
        <f aca="false">IFERROR(T1884/K1884,"")</f>
        <v/>
      </c>
      <c r="Y1884" s="27" t="str">
        <f aca="false">IFERROR(O1884/K1884,"")</f>
        <v/>
      </c>
      <c r="Z1884" s="27" t="str">
        <f aca="false">IFERROR(P1884/O1884,"")</f>
        <v/>
      </c>
      <c r="AA1884" s="27" t="str">
        <f aca="false">IFERROR(Q1884/P1884,"")</f>
        <v/>
      </c>
      <c r="AB1884" s="25" t="str">
        <f aca="false">IFERROR(T1884/P1884,"")</f>
        <v/>
      </c>
      <c r="AC1884" s="25" t="str">
        <f aca="false">IFERROR(T1884/Q1884,"")</f>
        <v/>
      </c>
      <c r="AD1884" s="25" t="str">
        <f aca="false">IFERROR(R1884/Q1884,"")</f>
        <v/>
      </c>
      <c r="AE1884" s="28" t="str">
        <f aca="false">IFERROR(R1884/T1884,"")</f>
        <v/>
      </c>
      <c r="AF1884" s="29" t="str">
        <f aca="false">IF(A1884="","",IF(OR(O1884&gt;K1884,P1884&gt;O1884,Q1884&gt;P1884,K1884&gt;J1884),"CHECK","OK"))</f>
        <v/>
      </c>
    </row>
    <row r="1885" customFormat="false" ht="15" hidden="false" customHeight="false" outlineLevel="0" collapsed="false">
      <c r="A1885" s="21"/>
      <c r="B1885" s="4"/>
      <c r="C1885" s="4"/>
      <c r="D1885" s="4"/>
      <c r="E1885" s="16"/>
      <c r="F1885" s="16"/>
      <c r="G1885" s="14"/>
      <c r="H1885" s="14"/>
      <c r="I1885" s="14"/>
      <c r="J1885" s="14"/>
      <c r="K1885" s="14"/>
      <c r="L1885" s="14"/>
      <c r="M1885" s="14"/>
      <c r="N1885" s="14"/>
      <c r="O1885" s="14"/>
      <c r="P1885" s="14"/>
      <c r="Q1885" s="14"/>
      <c r="R1885" s="16"/>
      <c r="S1885" s="24"/>
      <c r="T1885" s="25" t="str">
        <f aca="false">IF(A1885="","",E1885+F1885)</f>
        <v/>
      </c>
      <c r="U1885" s="26" t="str">
        <f aca="false">IFERROR(H1885/G1885,"")</f>
        <v/>
      </c>
      <c r="V1885" s="27" t="str">
        <f aca="false">IFERROR(J1885/I1885,"")</f>
        <v/>
      </c>
      <c r="W1885" s="27" t="str">
        <f aca="false">IFERROR(K1885/J1885,"")</f>
        <v/>
      </c>
      <c r="X1885" s="25" t="str">
        <f aca="false">IFERROR(T1885/K1885,"")</f>
        <v/>
      </c>
      <c r="Y1885" s="27" t="str">
        <f aca="false">IFERROR(O1885/K1885,"")</f>
        <v/>
      </c>
      <c r="Z1885" s="27" t="str">
        <f aca="false">IFERROR(P1885/O1885,"")</f>
        <v/>
      </c>
      <c r="AA1885" s="27" t="str">
        <f aca="false">IFERROR(Q1885/P1885,"")</f>
        <v/>
      </c>
      <c r="AB1885" s="25" t="str">
        <f aca="false">IFERROR(T1885/P1885,"")</f>
        <v/>
      </c>
      <c r="AC1885" s="25" t="str">
        <f aca="false">IFERROR(T1885/Q1885,"")</f>
        <v/>
      </c>
      <c r="AD1885" s="25" t="str">
        <f aca="false">IFERROR(R1885/Q1885,"")</f>
        <v/>
      </c>
      <c r="AE1885" s="28" t="str">
        <f aca="false">IFERROR(R1885/T1885,"")</f>
        <v/>
      </c>
      <c r="AF1885" s="29" t="str">
        <f aca="false">IF(A1885="","",IF(OR(O1885&gt;K1885,P1885&gt;O1885,Q1885&gt;P1885,K1885&gt;J1885),"CHECK","OK"))</f>
        <v/>
      </c>
    </row>
    <row r="1886" customFormat="false" ht="15" hidden="false" customHeight="false" outlineLevel="0" collapsed="false">
      <c r="A1886" s="21"/>
      <c r="B1886" s="4"/>
      <c r="C1886" s="4"/>
      <c r="D1886" s="4"/>
      <c r="E1886" s="16"/>
      <c r="F1886" s="16"/>
      <c r="G1886" s="14"/>
      <c r="H1886" s="14"/>
      <c r="I1886" s="14"/>
      <c r="J1886" s="14"/>
      <c r="K1886" s="14"/>
      <c r="L1886" s="14"/>
      <c r="M1886" s="14"/>
      <c r="N1886" s="14"/>
      <c r="O1886" s="14"/>
      <c r="P1886" s="14"/>
      <c r="Q1886" s="14"/>
      <c r="R1886" s="16"/>
      <c r="S1886" s="24"/>
      <c r="T1886" s="25" t="str">
        <f aca="false">IF(A1886="","",E1886+F1886)</f>
        <v/>
      </c>
      <c r="U1886" s="26" t="str">
        <f aca="false">IFERROR(H1886/G1886,"")</f>
        <v/>
      </c>
      <c r="V1886" s="27" t="str">
        <f aca="false">IFERROR(J1886/I1886,"")</f>
        <v/>
      </c>
      <c r="W1886" s="27" t="str">
        <f aca="false">IFERROR(K1886/J1886,"")</f>
        <v/>
      </c>
      <c r="X1886" s="25" t="str">
        <f aca="false">IFERROR(T1886/K1886,"")</f>
        <v/>
      </c>
      <c r="Y1886" s="27" t="str">
        <f aca="false">IFERROR(O1886/K1886,"")</f>
        <v/>
      </c>
      <c r="Z1886" s="27" t="str">
        <f aca="false">IFERROR(P1886/O1886,"")</f>
        <v/>
      </c>
      <c r="AA1886" s="27" t="str">
        <f aca="false">IFERROR(Q1886/P1886,"")</f>
        <v/>
      </c>
      <c r="AB1886" s="25" t="str">
        <f aca="false">IFERROR(T1886/P1886,"")</f>
        <v/>
      </c>
      <c r="AC1886" s="25" t="str">
        <f aca="false">IFERROR(T1886/Q1886,"")</f>
        <v/>
      </c>
      <c r="AD1886" s="25" t="str">
        <f aca="false">IFERROR(R1886/Q1886,"")</f>
        <v/>
      </c>
      <c r="AE1886" s="28" t="str">
        <f aca="false">IFERROR(R1886/T1886,"")</f>
        <v/>
      </c>
      <c r="AF1886" s="29" t="str">
        <f aca="false">IF(A1886="","",IF(OR(O1886&gt;K1886,P1886&gt;O1886,Q1886&gt;P1886,K1886&gt;J1886),"CHECK","OK"))</f>
        <v/>
      </c>
    </row>
    <row r="1887" customFormat="false" ht="15" hidden="false" customHeight="false" outlineLevel="0" collapsed="false">
      <c r="A1887" s="21"/>
      <c r="B1887" s="4"/>
      <c r="C1887" s="4"/>
      <c r="D1887" s="4"/>
      <c r="E1887" s="16"/>
      <c r="F1887" s="16"/>
      <c r="G1887" s="14"/>
      <c r="H1887" s="14"/>
      <c r="I1887" s="14"/>
      <c r="J1887" s="14"/>
      <c r="K1887" s="14"/>
      <c r="L1887" s="14"/>
      <c r="M1887" s="14"/>
      <c r="N1887" s="14"/>
      <c r="O1887" s="14"/>
      <c r="P1887" s="14"/>
      <c r="Q1887" s="14"/>
      <c r="R1887" s="16"/>
      <c r="S1887" s="24"/>
      <c r="T1887" s="25" t="str">
        <f aca="false">IF(A1887="","",E1887+F1887)</f>
        <v/>
      </c>
      <c r="U1887" s="26" t="str">
        <f aca="false">IFERROR(H1887/G1887,"")</f>
        <v/>
      </c>
      <c r="V1887" s="27" t="str">
        <f aca="false">IFERROR(J1887/I1887,"")</f>
        <v/>
      </c>
      <c r="W1887" s="27" t="str">
        <f aca="false">IFERROR(K1887/J1887,"")</f>
        <v/>
      </c>
      <c r="X1887" s="25" t="str">
        <f aca="false">IFERROR(T1887/K1887,"")</f>
        <v/>
      </c>
      <c r="Y1887" s="27" t="str">
        <f aca="false">IFERROR(O1887/K1887,"")</f>
        <v/>
      </c>
      <c r="Z1887" s="27" t="str">
        <f aca="false">IFERROR(P1887/O1887,"")</f>
        <v/>
      </c>
      <c r="AA1887" s="27" t="str">
        <f aca="false">IFERROR(Q1887/P1887,"")</f>
        <v/>
      </c>
      <c r="AB1887" s="25" t="str">
        <f aca="false">IFERROR(T1887/P1887,"")</f>
        <v/>
      </c>
      <c r="AC1887" s="25" t="str">
        <f aca="false">IFERROR(T1887/Q1887,"")</f>
        <v/>
      </c>
      <c r="AD1887" s="25" t="str">
        <f aca="false">IFERROR(R1887/Q1887,"")</f>
        <v/>
      </c>
      <c r="AE1887" s="28" t="str">
        <f aca="false">IFERROR(R1887/T1887,"")</f>
        <v/>
      </c>
      <c r="AF1887" s="29" t="str">
        <f aca="false">IF(A1887="","",IF(OR(O1887&gt;K1887,P1887&gt;O1887,Q1887&gt;P1887,K1887&gt;J1887),"CHECK","OK"))</f>
        <v/>
      </c>
    </row>
    <row r="1888" customFormat="false" ht="15" hidden="false" customHeight="false" outlineLevel="0" collapsed="false">
      <c r="A1888" s="21"/>
      <c r="B1888" s="4"/>
      <c r="C1888" s="4"/>
      <c r="D1888" s="4"/>
      <c r="E1888" s="16"/>
      <c r="F1888" s="16"/>
      <c r="G1888" s="14"/>
      <c r="H1888" s="14"/>
      <c r="I1888" s="14"/>
      <c r="J1888" s="14"/>
      <c r="K1888" s="14"/>
      <c r="L1888" s="14"/>
      <c r="M1888" s="14"/>
      <c r="N1888" s="14"/>
      <c r="O1888" s="14"/>
      <c r="P1888" s="14"/>
      <c r="Q1888" s="14"/>
      <c r="R1888" s="16"/>
      <c r="S1888" s="24"/>
      <c r="T1888" s="25" t="str">
        <f aca="false">IF(A1888="","",E1888+F1888)</f>
        <v/>
      </c>
      <c r="U1888" s="26" t="str">
        <f aca="false">IFERROR(H1888/G1888,"")</f>
        <v/>
      </c>
      <c r="V1888" s="27" t="str">
        <f aca="false">IFERROR(J1888/I1888,"")</f>
        <v/>
      </c>
      <c r="W1888" s="27" t="str">
        <f aca="false">IFERROR(K1888/J1888,"")</f>
        <v/>
      </c>
      <c r="X1888" s="25" t="str">
        <f aca="false">IFERROR(T1888/K1888,"")</f>
        <v/>
      </c>
      <c r="Y1888" s="27" t="str">
        <f aca="false">IFERROR(O1888/K1888,"")</f>
        <v/>
      </c>
      <c r="Z1888" s="27" t="str">
        <f aca="false">IFERROR(P1888/O1888,"")</f>
        <v/>
      </c>
      <c r="AA1888" s="27" t="str">
        <f aca="false">IFERROR(Q1888/P1888,"")</f>
        <v/>
      </c>
      <c r="AB1888" s="25" t="str">
        <f aca="false">IFERROR(T1888/P1888,"")</f>
        <v/>
      </c>
      <c r="AC1888" s="25" t="str">
        <f aca="false">IFERROR(T1888/Q1888,"")</f>
        <v/>
      </c>
      <c r="AD1888" s="25" t="str">
        <f aca="false">IFERROR(R1888/Q1888,"")</f>
        <v/>
      </c>
      <c r="AE1888" s="28" t="str">
        <f aca="false">IFERROR(R1888/T1888,"")</f>
        <v/>
      </c>
      <c r="AF1888" s="29" t="str">
        <f aca="false">IF(A1888="","",IF(OR(O1888&gt;K1888,P1888&gt;O1888,Q1888&gt;P1888,K1888&gt;J1888),"CHECK","OK"))</f>
        <v/>
      </c>
    </row>
    <row r="1889" customFormat="false" ht="15" hidden="false" customHeight="false" outlineLevel="0" collapsed="false">
      <c r="A1889" s="21"/>
      <c r="B1889" s="4"/>
      <c r="C1889" s="4"/>
      <c r="D1889" s="4"/>
      <c r="E1889" s="16"/>
      <c r="F1889" s="16"/>
      <c r="G1889" s="14"/>
      <c r="H1889" s="14"/>
      <c r="I1889" s="14"/>
      <c r="J1889" s="14"/>
      <c r="K1889" s="14"/>
      <c r="L1889" s="14"/>
      <c r="M1889" s="14"/>
      <c r="N1889" s="14"/>
      <c r="O1889" s="14"/>
      <c r="P1889" s="14"/>
      <c r="Q1889" s="14"/>
      <c r="R1889" s="16"/>
      <c r="S1889" s="24"/>
      <c r="T1889" s="25" t="str">
        <f aca="false">IF(A1889="","",E1889+F1889)</f>
        <v/>
      </c>
      <c r="U1889" s="26" t="str">
        <f aca="false">IFERROR(H1889/G1889,"")</f>
        <v/>
      </c>
      <c r="V1889" s="27" t="str">
        <f aca="false">IFERROR(J1889/I1889,"")</f>
        <v/>
      </c>
      <c r="W1889" s="27" t="str">
        <f aca="false">IFERROR(K1889/J1889,"")</f>
        <v/>
      </c>
      <c r="X1889" s="25" t="str">
        <f aca="false">IFERROR(T1889/K1889,"")</f>
        <v/>
      </c>
      <c r="Y1889" s="27" t="str">
        <f aca="false">IFERROR(O1889/K1889,"")</f>
        <v/>
      </c>
      <c r="Z1889" s="27" t="str">
        <f aca="false">IFERROR(P1889/O1889,"")</f>
        <v/>
      </c>
      <c r="AA1889" s="27" t="str">
        <f aca="false">IFERROR(Q1889/P1889,"")</f>
        <v/>
      </c>
      <c r="AB1889" s="25" t="str">
        <f aca="false">IFERROR(T1889/P1889,"")</f>
        <v/>
      </c>
      <c r="AC1889" s="25" t="str">
        <f aca="false">IFERROR(T1889/Q1889,"")</f>
        <v/>
      </c>
      <c r="AD1889" s="25" t="str">
        <f aca="false">IFERROR(R1889/Q1889,"")</f>
        <v/>
      </c>
      <c r="AE1889" s="28" t="str">
        <f aca="false">IFERROR(R1889/T1889,"")</f>
        <v/>
      </c>
      <c r="AF1889" s="29" t="str">
        <f aca="false">IF(A1889="","",IF(OR(O1889&gt;K1889,P1889&gt;O1889,Q1889&gt;P1889,K1889&gt;J1889),"CHECK","OK"))</f>
        <v/>
      </c>
    </row>
    <row r="1890" customFormat="false" ht="15" hidden="false" customHeight="false" outlineLevel="0" collapsed="false">
      <c r="A1890" s="21"/>
      <c r="B1890" s="4"/>
      <c r="C1890" s="4"/>
      <c r="D1890" s="4"/>
      <c r="E1890" s="16"/>
      <c r="F1890" s="16"/>
      <c r="G1890" s="14"/>
      <c r="H1890" s="14"/>
      <c r="I1890" s="14"/>
      <c r="J1890" s="14"/>
      <c r="K1890" s="14"/>
      <c r="L1890" s="14"/>
      <c r="M1890" s="14"/>
      <c r="N1890" s="14"/>
      <c r="O1890" s="14"/>
      <c r="P1890" s="14"/>
      <c r="Q1890" s="14"/>
      <c r="R1890" s="16"/>
      <c r="S1890" s="24"/>
      <c r="T1890" s="25" t="str">
        <f aca="false">IF(A1890="","",E1890+F1890)</f>
        <v/>
      </c>
      <c r="U1890" s="26" t="str">
        <f aca="false">IFERROR(H1890/G1890,"")</f>
        <v/>
      </c>
      <c r="V1890" s="27" t="str">
        <f aca="false">IFERROR(J1890/I1890,"")</f>
        <v/>
      </c>
      <c r="W1890" s="27" t="str">
        <f aca="false">IFERROR(K1890/J1890,"")</f>
        <v/>
      </c>
      <c r="X1890" s="25" t="str">
        <f aca="false">IFERROR(T1890/K1890,"")</f>
        <v/>
      </c>
      <c r="Y1890" s="27" t="str">
        <f aca="false">IFERROR(O1890/K1890,"")</f>
        <v/>
      </c>
      <c r="Z1890" s="27" t="str">
        <f aca="false">IFERROR(P1890/O1890,"")</f>
        <v/>
      </c>
      <c r="AA1890" s="27" t="str">
        <f aca="false">IFERROR(Q1890/P1890,"")</f>
        <v/>
      </c>
      <c r="AB1890" s="25" t="str">
        <f aca="false">IFERROR(T1890/P1890,"")</f>
        <v/>
      </c>
      <c r="AC1890" s="25" t="str">
        <f aca="false">IFERROR(T1890/Q1890,"")</f>
        <v/>
      </c>
      <c r="AD1890" s="25" t="str">
        <f aca="false">IFERROR(R1890/Q1890,"")</f>
        <v/>
      </c>
      <c r="AE1890" s="28" t="str">
        <f aca="false">IFERROR(R1890/T1890,"")</f>
        <v/>
      </c>
      <c r="AF1890" s="29" t="str">
        <f aca="false">IF(A1890="","",IF(OR(O1890&gt;K1890,P1890&gt;O1890,Q1890&gt;P1890,K1890&gt;J1890),"CHECK","OK"))</f>
        <v/>
      </c>
    </row>
    <row r="1891" customFormat="false" ht="15" hidden="false" customHeight="false" outlineLevel="0" collapsed="false">
      <c r="A1891" s="21"/>
      <c r="B1891" s="4"/>
      <c r="C1891" s="4"/>
      <c r="D1891" s="4"/>
      <c r="E1891" s="16"/>
      <c r="F1891" s="16"/>
      <c r="G1891" s="14"/>
      <c r="H1891" s="14"/>
      <c r="I1891" s="14"/>
      <c r="J1891" s="14"/>
      <c r="K1891" s="14"/>
      <c r="L1891" s="14"/>
      <c r="M1891" s="14"/>
      <c r="N1891" s="14"/>
      <c r="O1891" s="14"/>
      <c r="P1891" s="14"/>
      <c r="Q1891" s="14"/>
      <c r="R1891" s="16"/>
      <c r="S1891" s="24"/>
      <c r="T1891" s="25" t="str">
        <f aca="false">IF(A1891="","",E1891+F1891)</f>
        <v/>
      </c>
      <c r="U1891" s="26" t="str">
        <f aca="false">IFERROR(H1891/G1891,"")</f>
        <v/>
      </c>
      <c r="V1891" s="27" t="str">
        <f aca="false">IFERROR(J1891/I1891,"")</f>
        <v/>
      </c>
      <c r="W1891" s="27" t="str">
        <f aca="false">IFERROR(K1891/J1891,"")</f>
        <v/>
      </c>
      <c r="X1891" s="25" t="str">
        <f aca="false">IFERROR(T1891/K1891,"")</f>
        <v/>
      </c>
      <c r="Y1891" s="27" t="str">
        <f aca="false">IFERROR(O1891/K1891,"")</f>
        <v/>
      </c>
      <c r="Z1891" s="27" t="str">
        <f aca="false">IFERROR(P1891/O1891,"")</f>
        <v/>
      </c>
      <c r="AA1891" s="27" t="str">
        <f aca="false">IFERROR(Q1891/P1891,"")</f>
        <v/>
      </c>
      <c r="AB1891" s="25" t="str">
        <f aca="false">IFERROR(T1891/P1891,"")</f>
        <v/>
      </c>
      <c r="AC1891" s="25" t="str">
        <f aca="false">IFERROR(T1891/Q1891,"")</f>
        <v/>
      </c>
      <c r="AD1891" s="25" t="str">
        <f aca="false">IFERROR(R1891/Q1891,"")</f>
        <v/>
      </c>
      <c r="AE1891" s="28" t="str">
        <f aca="false">IFERROR(R1891/T1891,"")</f>
        <v/>
      </c>
      <c r="AF1891" s="29" t="str">
        <f aca="false">IF(A1891="","",IF(OR(O1891&gt;K1891,P1891&gt;O1891,Q1891&gt;P1891,K1891&gt;J1891),"CHECK","OK"))</f>
        <v/>
      </c>
    </row>
    <row r="1892" customFormat="false" ht="15" hidden="false" customHeight="false" outlineLevel="0" collapsed="false">
      <c r="A1892" s="21"/>
      <c r="B1892" s="4"/>
      <c r="C1892" s="4"/>
      <c r="D1892" s="4"/>
      <c r="E1892" s="16"/>
      <c r="F1892" s="16"/>
      <c r="G1892" s="14"/>
      <c r="H1892" s="14"/>
      <c r="I1892" s="14"/>
      <c r="J1892" s="14"/>
      <c r="K1892" s="14"/>
      <c r="L1892" s="14"/>
      <c r="M1892" s="14"/>
      <c r="N1892" s="14"/>
      <c r="O1892" s="14"/>
      <c r="P1892" s="14"/>
      <c r="Q1892" s="14"/>
      <c r="R1892" s="16"/>
      <c r="S1892" s="24"/>
      <c r="T1892" s="25" t="str">
        <f aca="false">IF(A1892="","",E1892+F1892)</f>
        <v/>
      </c>
      <c r="U1892" s="26" t="str">
        <f aca="false">IFERROR(H1892/G1892,"")</f>
        <v/>
      </c>
      <c r="V1892" s="27" t="str">
        <f aca="false">IFERROR(J1892/I1892,"")</f>
        <v/>
      </c>
      <c r="W1892" s="27" t="str">
        <f aca="false">IFERROR(K1892/J1892,"")</f>
        <v/>
      </c>
      <c r="X1892" s="25" t="str">
        <f aca="false">IFERROR(T1892/K1892,"")</f>
        <v/>
      </c>
      <c r="Y1892" s="27" t="str">
        <f aca="false">IFERROR(O1892/K1892,"")</f>
        <v/>
      </c>
      <c r="Z1892" s="27" t="str">
        <f aca="false">IFERROR(P1892/O1892,"")</f>
        <v/>
      </c>
      <c r="AA1892" s="27" t="str">
        <f aca="false">IFERROR(Q1892/P1892,"")</f>
        <v/>
      </c>
      <c r="AB1892" s="25" t="str">
        <f aca="false">IFERROR(T1892/P1892,"")</f>
        <v/>
      </c>
      <c r="AC1892" s="25" t="str">
        <f aca="false">IFERROR(T1892/Q1892,"")</f>
        <v/>
      </c>
      <c r="AD1892" s="25" t="str">
        <f aca="false">IFERROR(R1892/Q1892,"")</f>
        <v/>
      </c>
      <c r="AE1892" s="28" t="str">
        <f aca="false">IFERROR(R1892/T1892,"")</f>
        <v/>
      </c>
      <c r="AF1892" s="29" t="str">
        <f aca="false">IF(A1892="","",IF(OR(O1892&gt;K1892,P1892&gt;O1892,Q1892&gt;P1892,K1892&gt;J1892),"CHECK","OK"))</f>
        <v/>
      </c>
    </row>
    <row r="1893" customFormat="false" ht="15" hidden="false" customHeight="false" outlineLevel="0" collapsed="false">
      <c r="A1893" s="21"/>
      <c r="B1893" s="4"/>
      <c r="C1893" s="4"/>
      <c r="D1893" s="4"/>
      <c r="E1893" s="16"/>
      <c r="F1893" s="16"/>
      <c r="G1893" s="14"/>
      <c r="H1893" s="14"/>
      <c r="I1893" s="14"/>
      <c r="J1893" s="14"/>
      <c r="K1893" s="14"/>
      <c r="L1893" s="14"/>
      <c r="M1893" s="14"/>
      <c r="N1893" s="14"/>
      <c r="O1893" s="14"/>
      <c r="P1893" s="14"/>
      <c r="Q1893" s="14"/>
      <c r="R1893" s="16"/>
      <c r="S1893" s="24"/>
      <c r="T1893" s="25" t="str">
        <f aca="false">IF(A1893="","",E1893+F1893)</f>
        <v/>
      </c>
      <c r="U1893" s="26" t="str">
        <f aca="false">IFERROR(H1893/G1893,"")</f>
        <v/>
      </c>
      <c r="V1893" s="27" t="str">
        <f aca="false">IFERROR(J1893/I1893,"")</f>
        <v/>
      </c>
      <c r="W1893" s="27" t="str">
        <f aca="false">IFERROR(K1893/J1893,"")</f>
        <v/>
      </c>
      <c r="X1893" s="25" t="str">
        <f aca="false">IFERROR(T1893/K1893,"")</f>
        <v/>
      </c>
      <c r="Y1893" s="27" t="str">
        <f aca="false">IFERROR(O1893/K1893,"")</f>
        <v/>
      </c>
      <c r="Z1893" s="27" t="str">
        <f aca="false">IFERROR(P1893/O1893,"")</f>
        <v/>
      </c>
      <c r="AA1893" s="27" t="str">
        <f aca="false">IFERROR(Q1893/P1893,"")</f>
        <v/>
      </c>
      <c r="AB1893" s="25" t="str">
        <f aca="false">IFERROR(T1893/P1893,"")</f>
        <v/>
      </c>
      <c r="AC1893" s="25" t="str">
        <f aca="false">IFERROR(T1893/Q1893,"")</f>
        <v/>
      </c>
      <c r="AD1893" s="25" t="str">
        <f aca="false">IFERROR(R1893/Q1893,"")</f>
        <v/>
      </c>
      <c r="AE1893" s="28" t="str">
        <f aca="false">IFERROR(R1893/T1893,"")</f>
        <v/>
      </c>
      <c r="AF1893" s="29" t="str">
        <f aca="false">IF(A1893="","",IF(OR(O1893&gt;K1893,P1893&gt;O1893,Q1893&gt;P1893,K1893&gt;J1893),"CHECK","OK"))</f>
        <v/>
      </c>
    </row>
    <row r="1894" customFormat="false" ht="15" hidden="false" customHeight="false" outlineLevel="0" collapsed="false">
      <c r="A1894" s="21"/>
      <c r="B1894" s="4"/>
      <c r="C1894" s="4"/>
      <c r="D1894" s="4"/>
      <c r="E1894" s="16"/>
      <c r="F1894" s="16"/>
      <c r="G1894" s="14"/>
      <c r="H1894" s="14"/>
      <c r="I1894" s="14"/>
      <c r="J1894" s="14"/>
      <c r="K1894" s="14"/>
      <c r="L1894" s="14"/>
      <c r="M1894" s="14"/>
      <c r="N1894" s="14"/>
      <c r="O1894" s="14"/>
      <c r="P1894" s="14"/>
      <c r="Q1894" s="14"/>
      <c r="R1894" s="16"/>
      <c r="S1894" s="24"/>
      <c r="T1894" s="25" t="str">
        <f aca="false">IF(A1894="","",E1894+F1894)</f>
        <v/>
      </c>
      <c r="U1894" s="26" t="str">
        <f aca="false">IFERROR(H1894/G1894,"")</f>
        <v/>
      </c>
      <c r="V1894" s="27" t="str">
        <f aca="false">IFERROR(J1894/I1894,"")</f>
        <v/>
      </c>
      <c r="W1894" s="27" t="str">
        <f aca="false">IFERROR(K1894/J1894,"")</f>
        <v/>
      </c>
      <c r="X1894" s="25" t="str">
        <f aca="false">IFERROR(T1894/K1894,"")</f>
        <v/>
      </c>
      <c r="Y1894" s="27" t="str">
        <f aca="false">IFERROR(O1894/K1894,"")</f>
        <v/>
      </c>
      <c r="Z1894" s="27" t="str">
        <f aca="false">IFERROR(P1894/O1894,"")</f>
        <v/>
      </c>
      <c r="AA1894" s="27" t="str">
        <f aca="false">IFERROR(Q1894/P1894,"")</f>
        <v/>
      </c>
      <c r="AB1894" s="25" t="str">
        <f aca="false">IFERROR(T1894/P1894,"")</f>
        <v/>
      </c>
      <c r="AC1894" s="25" t="str">
        <f aca="false">IFERROR(T1894/Q1894,"")</f>
        <v/>
      </c>
      <c r="AD1894" s="25" t="str">
        <f aca="false">IFERROR(R1894/Q1894,"")</f>
        <v/>
      </c>
      <c r="AE1894" s="28" t="str">
        <f aca="false">IFERROR(R1894/T1894,"")</f>
        <v/>
      </c>
      <c r="AF1894" s="29" t="str">
        <f aca="false">IF(A1894="","",IF(OR(O1894&gt;K1894,P1894&gt;O1894,Q1894&gt;P1894,K1894&gt;J1894),"CHECK","OK"))</f>
        <v/>
      </c>
    </row>
    <row r="1895" customFormat="false" ht="15" hidden="false" customHeight="false" outlineLevel="0" collapsed="false">
      <c r="A1895" s="21"/>
      <c r="B1895" s="4"/>
      <c r="C1895" s="4"/>
      <c r="D1895" s="4"/>
      <c r="E1895" s="16"/>
      <c r="F1895" s="16"/>
      <c r="G1895" s="14"/>
      <c r="H1895" s="14"/>
      <c r="I1895" s="14"/>
      <c r="J1895" s="14"/>
      <c r="K1895" s="14"/>
      <c r="L1895" s="14"/>
      <c r="M1895" s="14"/>
      <c r="N1895" s="14"/>
      <c r="O1895" s="14"/>
      <c r="P1895" s="14"/>
      <c r="Q1895" s="14"/>
      <c r="R1895" s="16"/>
      <c r="S1895" s="24"/>
      <c r="T1895" s="25" t="str">
        <f aca="false">IF(A1895="","",E1895+F1895)</f>
        <v/>
      </c>
      <c r="U1895" s="26" t="str">
        <f aca="false">IFERROR(H1895/G1895,"")</f>
        <v/>
      </c>
      <c r="V1895" s="27" t="str">
        <f aca="false">IFERROR(J1895/I1895,"")</f>
        <v/>
      </c>
      <c r="W1895" s="27" t="str">
        <f aca="false">IFERROR(K1895/J1895,"")</f>
        <v/>
      </c>
      <c r="X1895" s="25" t="str">
        <f aca="false">IFERROR(T1895/K1895,"")</f>
        <v/>
      </c>
      <c r="Y1895" s="27" t="str">
        <f aca="false">IFERROR(O1895/K1895,"")</f>
        <v/>
      </c>
      <c r="Z1895" s="27" t="str">
        <f aca="false">IFERROR(P1895/O1895,"")</f>
        <v/>
      </c>
      <c r="AA1895" s="27" t="str">
        <f aca="false">IFERROR(Q1895/P1895,"")</f>
        <v/>
      </c>
      <c r="AB1895" s="25" t="str">
        <f aca="false">IFERROR(T1895/P1895,"")</f>
        <v/>
      </c>
      <c r="AC1895" s="25" t="str">
        <f aca="false">IFERROR(T1895/Q1895,"")</f>
        <v/>
      </c>
      <c r="AD1895" s="25" t="str">
        <f aca="false">IFERROR(R1895/Q1895,"")</f>
        <v/>
      </c>
      <c r="AE1895" s="28" t="str">
        <f aca="false">IFERROR(R1895/T1895,"")</f>
        <v/>
      </c>
      <c r="AF1895" s="29" t="str">
        <f aca="false">IF(A1895="","",IF(OR(O1895&gt;K1895,P1895&gt;O1895,Q1895&gt;P1895,K1895&gt;J1895),"CHECK","OK"))</f>
        <v/>
      </c>
    </row>
    <row r="1896" customFormat="false" ht="15" hidden="false" customHeight="false" outlineLevel="0" collapsed="false">
      <c r="A1896" s="21"/>
      <c r="B1896" s="4"/>
      <c r="C1896" s="4"/>
      <c r="D1896" s="4"/>
      <c r="E1896" s="16"/>
      <c r="F1896" s="16"/>
      <c r="G1896" s="14"/>
      <c r="H1896" s="14"/>
      <c r="I1896" s="14"/>
      <c r="J1896" s="14"/>
      <c r="K1896" s="14"/>
      <c r="L1896" s="14"/>
      <c r="M1896" s="14"/>
      <c r="N1896" s="14"/>
      <c r="O1896" s="14"/>
      <c r="P1896" s="14"/>
      <c r="Q1896" s="14"/>
      <c r="R1896" s="16"/>
      <c r="S1896" s="24"/>
      <c r="T1896" s="25" t="str">
        <f aca="false">IF(A1896="","",E1896+F1896)</f>
        <v/>
      </c>
      <c r="U1896" s="26" t="str">
        <f aca="false">IFERROR(H1896/G1896,"")</f>
        <v/>
      </c>
      <c r="V1896" s="27" t="str">
        <f aca="false">IFERROR(J1896/I1896,"")</f>
        <v/>
      </c>
      <c r="W1896" s="27" t="str">
        <f aca="false">IFERROR(K1896/J1896,"")</f>
        <v/>
      </c>
      <c r="X1896" s="25" t="str">
        <f aca="false">IFERROR(T1896/K1896,"")</f>
        <v/>
      </c>
      <c r="Y1896" s="27" t="str">
        <f aca="false">IFERROR(O1896/K1896,"")</f>
        <v/>
      </c>
      <c r="Z1896" s="27" t="str">
        <f aca="false">IFERROR(P1896/O1896,"")</f>
        <v/>
      </c>
      <c r="AA1896" s="27" t="str">
        <f aca="false">IFERROR(Q1896/P1896,"")</f>
        <v/>
      </c>
      <c r="AB1896" s="25" t="str">
        <f aca="false">IFERROR(T1896/P1896,"")</f>
        <v/>
      </c>
      <c r="AC1896" s="25" t="str">
        <f aca="false">IFERROR(T1896/Q1896,"")</f>
        <v/>
      </c>
      <c r="AD1896" s="25" t="str">
        <f aca="false">IFERROR(R1896/Q1896,"")</f>
        <v/>
      </c>
      <c r="AE1896" s="28" t="str">
        <f aca="false">IFERROR(R1896/T1896,"")</f>
        <v/>
      </c>
      <c r="AF1896" s="29" t="str">
        <f aca="false">IF(A1896="","",IF(OR(O1896&gt;K1896,P1896&gt;O1896,Q1896&gt;P1896,K1896&gt;J1896),"CHECK","OK"))</f>
        <v/>
      </c>
    </row>
    <row r="1897" customFormat="false" ht="15" hidden="false" customHeight="false" outlineLevel="0" collapsed="false">
      <c r="A1897" s="21"/>
      <c r="B1897" s="4"/>
      <c r="C1897" s="4"/>
      <c r="D1897" s="4"/>
      <c r="E1897" s="16"/>
      <c r="F1897" s="16"/>
      <c r="G1897" s="14"/>
      <c r="H1897" s="14"/>
      <c r="I1897" s="14"/>
      <c r="J1897" s="14"/>
      <c r="K1897" s="14"/>
      <c r="L1897" s="14"/>
      <c r="M1897" s="14"/>
      <c r="N1897" s="14"/>
      <c r="O1897" s="14"/>
      <c r="P1897" s="14"/>
      <c r="Q1897" s="14"/>
      <c r="R1897" s="16"/>
      <c r="S1897" s="24"/>
      <c r="T1897" s="25" t="str">
        <f aca="false">IF(A1897="","",E1897+F1897)</f>
        <v/>
      </c>
      <c r="U1897" s="26" t="str">
        <f aca="false">IFERROR(H1897/G1897,"")</f>
        <v/>
      </c>
      <c r="V1897" s="27" t="str">
        <f aca="false">IFERROR(J1897/I1897,"")</f>
        <v/>
      </c>
      <c r="W1897" s="27" t="str">
        <f aca="false">IFERROR(K1897/J1897,"")</f>
        <v/>
      </c>
      <c r="X1897" s="25" t="str">
        <f aca="false">IFERROR(T1897/K1897,"")</f>
        <v/>
      </c>
      <c r="Y1897" s="27" t="str">
        <f aca="false">IFERROR(O1897/K1897,"")</f>
        <v/>
      </c>
      <c r="Z1897" s="27" t="str">
        <f aca="false">IFERROR(P1897/O1897,"")</f>
        <v/>
      </c>
      <c r="AA1897" s="27" t="str">
        <f aca="false">IFERROR(Q1897/P1897,"")</f>
        <v/>
      </c>
      <c r="AB1897" s="25" t="str">
        <f aca="false">IFERROR(T1897/P1897,"")</f>
        <v/>
      </c>
      <c r="AC1897" s="25" t="str">
        <f aca="false">IFERROR(T1897/Q1897,"")</f>
        <v/>
      </c>
      <c r="AD1897" s="25" t="str">
        <f aca="false">IFERROR(R1897/Q1897,"")</f>
        <v/>
      </c>
      <c r="AE1897" s="28" t="str">
        <f aca="false">IFERROR(R1897/T1897,"")</f>
        <v/>
      </c>
      <c r="AF1897" s="29" t="str">
        <f aca="false">IF(A1897="","",IF(OR(O1897&gt;K1897,P1897&gt;O1897,Q1897&gt;P1897,K1897&gt;J1897),"CHECK","OK"))</f>
        <v/>
      </c>
    </row>
    <row r="1898" customFormat="false" ht="15" hidden="false" customHeight="false" outlineLevel="0" collapsed="false">
      <c r="A1898" s="21"/>
      <c r="B1898" s="4"/>
      <c r="C1898" s="4"/>
      <c r="D1898" s="4"/>
      <c r="E1898" s="16"/>
      <c r="F1898" s="16"/>
      <c r="G1898" s="14"/>
      <c r="H1898" s="14"/>
      <c r="I1898" s="14"/>
      <c r="J1898" s="14"/>
      <c r="K1898" s="14"/>
      <c r="L1898" s="14"/>
      <c r="M1898" s="14"/>
      <c r="N1898" s="14"/>
      <c r="O1898" s="14"/>
      <c r="P1898" s="14"/>
      <c r="Q1898" s="14"/>
      <c r="R1898" s="16"/>
      <c r="S1898" s="24"/>
      <c r="T1898" s="25" t="str">
        <f aca="false">IF(A1898="","",E1898+F1898)</f>
        <v/>
      </c>
      <c r="U1898" s="26" t="str">
        <f aca="false">IFERROR(H1898/G1898,"")</f>
        <v/>
      </c>
      <c r="V1898" s="27" t="str">
        <f aca="false">IFERROR(J1898/I1898,"")</f>
        <v/>
      </c>
      <c r="W1898" s="27" t="str">
        <f aca="false">IFERROR(K1898/J1898,"")</f>
        <v/>
      </c>
      <c r="X1898" s="25" t="str">
        <f aca="false">IFERROR(T1898/K1898,"")</f>
        <v/>
      </c>
      <c r="Y1898" s="27" t="str">
        <f aca="false">IFERROR(O1898/K1898,"")</f>
        <v/>
      </c>
      <c r="Z1898" s="27" t="str">
        <f aca="false">IFERROR(P1898/O1898,"")</f>
        <v/>
      </c>
      <c r="AA1898" s="27" t="str">
        <f aca="false">IFERROR(Q1898/P1898,"")</f>
        <v/>
      </c>
      <c r="AB1898" s="25" t="str">
        <f aca="false">IFERROR(T1898/P1898,"")</f>
        <v/>
      </c>
      <c r="AC1898" s="25" t="str">
        <f aca="false">IFERROR(T1898/Q1898,"")</f>
        <v/>
      </c>
      <c r="AD1898" s="25" t="str">
        <f aca="false">IFERROR(R1898/Q1898,"")</f>
        <v/>
      </c>
      <c r="AE1898" s="28" t="str">
        <f aca="false">IFERROR(R1898/T1898,"")</f>
        <v/>
      </c>
      <c r="AF1898" s="29" t="str">
        <f aca="false">IF(A1898="","",IF(OR(O1898&gt;K1898,P1898&gt;O1898,Q1898&gt;P1898,K1898&gt;J1898),"CHECK","OK"))</f>
        <v/>
      </c>
    </row>
    <row r="1899" customFormat="false" ht="15" hidden="false" customHeight="false" outlineLevel="0" collapsed="false">
      <c r="A1899" s="21"/>
      <c r="B1899" s="4"/>
      <c r="C1899" s="4"/>
      <c r="D1899" s="4"/>
      <c r="E1899" s="16"/>
      <c r="F1899" s="16"/>
      <c r="G1899" s="14"/>
      <c r="H1899" s="14"/>
      <c r="I1899" s="14"/>
      <c r="J1899" s="14"/>
      <c r="K1899" s="14"/>
      <c r="L1899" s="14"/>
      <c r="M1899" s="14"/>
      <c r="N1899" s="14"/>
      <c r="O1899" s="14"/>
      <c r="P1899" s="14"/>
      <c r="Q1899" s="14"/>
      <c r="R1899" s="16"/>
      <c r="S1899" s="24"/>
      <c r="T1899" s="25" t="str">
        <f aca="false">IF(A1899="","",E1899+F1899)</f>
        <v/>
      </c>
      <c r="U1899" s="26" t="str">
        <f aca="false">IFERROR(H1899/G1899,"")</f>
        <v/>
      </c>
      <c r="V1899" s="27" t="str">
        <f aca="false">IFERROR(J1899/I1899,"")</f>
        <v/>
      </c>
      <c r="W1899" s="27" t="str">
        <f aca="false">IFERROR(K1899/J1899,"")</f>
        <v/>
      </c>
      <c r="X1899" s="25" t="str">
        <f aca="false">IFERROR(T1899/K1899,"")</f>
        <v/>
      </c>
      <c r="Y1899" s="27" t="str">
        <f aca="false">IFERROR(O1899/K1899,"")</f>
        <v/>
      </c>
      <c r="Z1899" s="27" t="str">
        <f aca="false">IFERROR(P1899/O1899,"")</f>
        <v/>
      </c>
      <c r="AA1899" s="27" t="str">
        <f aca="false">IFERROR(Q1899/P1899,"")</f>
        <v/>
      </c>
      <c r="AB1899" s="25" t="str">
        <f aca="false">IFERROR(T1899/P1899,"")</f>
        <v/>
      </c>
      <c r="AC1899" s="25" t="str">
        <f aca="false">IFERROR(T1899/Q1899,"")</f>
        <v/>
      </c>
      <c r="AD1899" s="25" t="str">
        <f aca="false">IFERROR(R1899/Q1899,"")</f>
        <v/>
      </c>
      <c r="AE1899" s="28" t="str">
        <f aca="false">IFERROR(R1899/T1899,"")</f>
        <v/>
      </c>
      <c r="AF1899" s="29" t="str">
        <f aca="false">IF(A1899="","",IF(OR(O1899&gt;K1899,P1899&gt;O1899,Q1899&gt;P1899,K1899&gt;J1899),"CHECK","OK"))</f>
        <v/>
      </c>
    </row>
    <row r="1900" customFormat="false" ht="15" hidden="false" customHeight="false" outlineLevel="0" collapsed="false">
      <c r="A1900" s="21"/>
      <c r="B1900" s="4"/>
      <c r="C1900" s="4"/>
      <c r="D1900" s="4"/>
      <c r="E1900" s="16"/>
      <c r="F1900" s="16"/>
      <c r="G1900" s="14"/>
      <c r="H1900" s="14"/>
      <c r="I1900" s="14"/>
      <c r="J1900" s="14"/>
      <c r="K1900" s="14"/>
      <c r="L1900" s="14"/>
      <c r="M1900" s="14"/>
      <c r="N1900" s="14"/>
      <c r="O1900" s="14"/>
      <c r="P1900" s="14"/>
      <c r="Q1900" s="14"/>
      <c r="R1900" s="16"/>
      <c r="S1900" s="24"/>
      <c r="T1900" s="25" t="str">
        <f aca="false">IF(A1900="","",E1900+F1900)</f>
        <v/>
      </c>
      <c r="U1900" s="26" t="str">
        <f aca="false">IFERROR(H1900/G1900,"")</f>
        <v/>
      </c>
      <c r="V1900" s="27" t="str">
        <f aca="false">IFERROR(J1900/I1900,"")</f>
        <v/>
      </c>
      <c r="W1900" s="27" t="str">
        <f aca="false">IFERROR(K1900/J1900,"")</f>
        <v/>
      </c>
      <c r="X1900" s="25" t="str">
        <f aca="false">IFERROR(T1900/K1900,"")</f>
        <v/>
      </c>
      <c r="Y1900" s="27" t="str">
        <f aca="false">IFERROR(O1900/K1900,"")</f>
        <v/>
      </c>
      <c r="Z1900" s="27" t="str">
        <f aca="false">IFERROR(P1900/O1900,"")</f>
        <v/>
      </c>
      <c r="AA1900" s="27" t="str">
        <f aca="false">IFERROR(Q1900/P1900,"")</f>
        <v/>
      </c>
      <c r="AB1900" s="25" t="str">
        <f aca="false">IFERROR(T1900/P1900,"")</f>
        <v/>
      </c>
      <c r="AC1900" s="25" t="str">
        <f aca="false">IFERROR(T1900/Q1900,"")</f>
        <v/>
      </c>
      <c r="AD1900" s="25" t="str">
        <f aca="false">IFERROR(R1900/Q1900,"")</f>
        <v/>
      </c>
      <c r="AE1900" s="28" t="str">
        <f aca="false">IFERROR(R1900/T1900,"")</f>
        <v/>
      </c>
      <c r="AF1900" s="29" t="str">
        <f aca="false">IF(A1900="","",IF(OR(O1900&gt;K1900,P1900&gt;O1900,Q1900&gt;P1900,K1900&gt;J1900),"CHECK","OK"))</f>
        <v/>
      </c>
    </row>
    <row r="1901" customFormat="false" ht="15" hidden="false" customHeight="false" outlineLevel="0" collapsed="false">
      <c r="A1901" s="21"/>
      <c r="B1901" s="4"/>
      <c r="C1901" s="4"/>
      <c r="D1901" s="4"/>
      <c r="E1901" s="16"/>
      <c r="F1901" s="16"/>
      <c r="G1901" s="14"/>
      <c r="H1901" s="14"/>
      <c r="I1901" s="14"/>
      <c r="J1901" s="14"/>
      <c r="K1901" s="14"/>
      <c r="L1901" s="14"/>
      <c r="M1901" s="14"/>
      <c r="N1901" s="14"/>
      <c r="O1901" s="14"/>
      <c r="P1901" s="14"/>
      <c r="Q1901" s="14"/>
      <c r="R1901" s="16"/>
      <c r="S1901" s="24"/>
      <c r="T1901" s="25" t="str">
        <f aca="false">IF(A1901="","",E1901+F1901)</f>
        <v/>
      </c>
      <c r="U1901" s="26" t="str">
        <f aca="false">IFERROR(H1901/G1901,"")</f>
        <v/>
      </c>
      <c r="V1901" s="27" t="str">
        <f aca="false">IFERROR(J1901/I1901,"")</f>
        <v/>
      </c>
      <c r="W1901" s="27" t="str">
        <f aca="false">IFERROR(K1901/J1901,"")</f>
        <v/>
      </c>
      <c r="X1901" s="25" t="str">
        <f aca="false">IFERROR(T1901/K1901,"")</f>
        <v/>
      </c>
      <c r="Y1901" s="27" t="str">
        <f aca="false">IFERROR(O1901/K1901,"")</f>
        <v/>
      </c>
      <c r="Z1901" s="27" t="str">
        <f aca="false">IFERROR(P1901/O1901,"")</f>
        <v/>
      </c>
      <c r="AA1901" s="27" t="str">
        <f aca="false">IFERROR(Q1901/P1901,"")</f>
        <v/>
      </c>
      <c r="AB1901" s="25" t="str">
        <f aca="false">IFERROR(T1901/P1901,"")</f>
        <v/>
      </c>
      <c r="AC1901" s="25" t="str">
        <f aca="false">IFERROR(T1901/Q1901,"")</f>
        <v/>
      </c>
      <c r="AD1901" s="25" t="str">
        <f aca="false">IFERROR(R1901/Q1901,"")</f>
        <v/>
      </c>
      <c r="AE1901" s="28" t="str">
        <f aca="false">IFERROR(R1901/T1901,"")</f>
        <v/>
      </c>
      <c r="AF1901" s="29" t="str">
        <f aca="false">IF(A1901="","",IF(OR(O1901&gt;K1901,P1901&gt;O1901,Q1901&gt;P1901,K1901&gt;J1901),"CHECK","OK"))</f>
        <v/>
      </c>
    </row>
    <row r="1902" customFormat="false" ht="15" hidden="false" customHeight="false" outlineLevel="0" collapsed="false">
      <c r="A1902" s="21"/>
      <c r="B1902" s="4"/>
      <c r="C1902" s="4"/>
      <c r="D1902" s="4"/>
      <c r="E1902" s="16"/>
      <c r="F1902" s="16"/>
      <c r="G1902" s="14"/>
      <c r="H1902" s="14"/>
      <c r="I1902" s="14"/>
      <c r="J1902" s="14"/>
      <c r="K1902" s="14"/>
      <c r="L1902" s="14"/>
      <c r="M1902" s="14"/>
      <c r="N1902" s="14"/>
      <c r="O1902" s="14"/>
      <c r="P1902" s="14"/>
      <c r="Q1902" s="14"/>
      <c r="R1902" s="16"/>
      <c r="S1902" s="24"/>
      <c r="T1902" s="25" t="str">
        <f aca="false">IF(A1902="","",E1902+F1902)</f>
        <v/>
      </c>
      <c r="U1902" s="26" t="str">
        <f aca="false">IFERROR(H1902/G1902,"")</f>
        <v/>
      </c>
      <c r="V1902" s="27" t="str">
        <f aca="false">IFERROR(J1902/I1902,"")</f>
        <v/>
      </c>
      <c r="W1902" s="27" t="str">
        <f aca="false">IFERROR(K1902/J1902,"")</f>
        <v/>
      </c>
      <c r="X1902" s="25" t="str">
        <f aca="false">IFERROR(T1902/K1902,"")</f>
        <v/>
      </c>
      <c r="Y1902" s="27" t="str">
        <f aca="false">IFERROR(O1902/K1902,"")</f>
        <v/>
      </c>
      <c r="Z1902" s="27" t="str">
        <f aca="false">IFERROR(P1902/O1902,"")</f>
        <v/>
      </c>
      <c r="AA1902" s="27" t="str">
        <f aca="false">IFERROR(Q1902/P1902,"")</f>
        <v/>
      </c>
      <c r="AB1902" s="25" t="str">
        <f aca="false">IFERROR(T1902/P1902,"")</f>
        <v/>
      </c>
      <c r="AC1902" s="25" t="str">
        <f aca="false">IFERROR(T1902/Q1902,"")</f>
        <v/>
      </c>
      <c r="AD1902" s="25" t="str">
        <f aca="false">IFERROR(R1902/Q1902,"")</f>
        <v/>
      </c>
      <c r="AE1902" s="28" t="str">
        <f aca="false">IFERROR(R1902/T1902,"")</f>
        <v/>
      </c>
      <c r="AF1902" s="29" t="str">
        <f aca="false">IF(A1902="","",IF(OR(O1902&gt;K1902,P1902&gt;O1902,Q1902&gt;P1902,K1902&gt;J1902),"CHECK","OK"))</f>
        <v/>
      </c>
    </row>
    <row r="1903" customFormat="false" ht="15" hidden="false" customHeight="false" outlineLevel="0" collapsed="false">
      <c r="A1903" s="21"/>
      <c r="B1903" s="4"/>
      <c r="C1903" s="4"/>
      <c r="D1903" s="4"/>
      <c r="E1903" s="16"/>
      <c r="F1903" s="16"/>
      <c r="G1903" s="14"/>
      <c r="H1903" s="14"/>
      <c r="I1903" s="14"/>
      <c r="J1903" s="14"/>
      <c r="K1903" s="14"/>
      <c r="L1903" s="14"/>
      <c r="M1903" s="14"/>
      <c r="N1903" s="14"/>
      <c r="O1903" s="14"/>
      <c r="P1903" s="14"/>
      <c r="Q1903" s="14"/>
      <c r="R1903" s="16"/>
      <c r="S1903" s="24"/>
      <c r="T1903" s="25" t="str">
        <f aca="false">IF(A1903="","",E1903+F1903)</f>
        <v/>
      </c>
      <c r="U1903" s="26" t="str">
        <f aca="false">IFERROR(H1903/G1903,"")</f>
        <v/>
      </c>
      <c r="V1903" s="27" t="str">
        <f aca="false">IFERROR(J1903/I1903,"")</f>
        <v/>
      </c>
      <c r="W1903" s="27" t="str">
        <f aca="false">IFERROR(K1903/J1903,"")</f>
        <v/>
      </c>
      <c r="X1903" s="25" t="str">
        <f aca="false">IFERROR(T1903/K1903,"")</f>
        <v/>
      </c>
      <c r="Y1903" s="27" t="str">
        <f aca="false">IFERROR(O1903/K1903,"")</f>
        <v/>
      </c>
      <c r="Z1903" s="27" t="str">
        <f aca="false">IFERROR(P1903/O1903,"")</f>
        <v/>
      </c>
      <c r="AA1903" s="27" t="str">
        <f aca="false">IFERROR(Q1903/P1903,"")</f>
        <v/>
      </c>
      <c r="AB1903" s="25" t="str">
        <f aca="false">IFERROR(T1903/P1903,"")</f>
        <v/>
      </c>
      <c r="AC1903" s="25" t="str">
        <f aca="false">IFERROR(T1903/Q1903,"")</f>
        <v/>
      </c>
      <c r="AD1903" s="25" t="str">
        <f aca="false">IFERROR(R1903/Q1903,"")</f>
        <v/>
      </c>
      <c r="AE1903" s="28" t="str">
        <f aca="false">IFERROR(R1903/T1903,"")</f>
        <v/>
      </c>
      <c r="AF1903" s="29" t="str">
        <f aca="false">IF(A1903="","",IF(OR(O1903&gt;K1903,P1903&gt;O1903,Q1903&gt;P1903,K1903&gt;J1903),"CHECK","OK"))</f>
        <v/>
      </c>
    </row>
    <row r="1904" customFormat="false" ht="15" hidden="false" customHeight="false" outlineLevel="0" collapsed="false">
      <c r="A1904" s="21"/>
      <c r="B1904" s="4"/>
      <c r="C1904" s="4"/>
      <c r="D1904" s="4"/>
      <c r="E1904" s="16"/>
      <c r="F1904" s="16"/>
      <c r="G1904" s="14"/>
      <c r="H1904" s="14"/>
      <c r="I1904" s="14"/>
      <c r="J1904" s="14"/>
      <c r="K1904" s="14"/>
      <c r="L1904" s="14"/>
      <c r="M1904" s="14"/>
      <c r="N1904" s="14"/>
      <c r="O1904" s="14"/>
      <c r="P1904" s="14"/>
      <c r="Q1904" s="14"/>
      <c r="R1904" s="16"/>
      <c r="S1904" s="24"/>
      <c r="T1904" s="25" t="str">
        <f aca="false">IF(A1904="","",E1904+F1904)</f>
        <v/>
      </c>
      <c r="U1904" s="26" t="str">
        <f aca="false">IFERROR(H1904/G1904,"")</f>
        <v/>
      </c>
      <c r="V1904" s="27" t="str">
        <f aca="false">IFERROR(J1904/I1904,"")</f>
        <v/>
      </c>
      <c r="W1904" s="27" t="str">
        <f aca="false">IFERROR(K1904/J1904,"")</f>
        <v/>
      </c>
      <c r="X1904" s="25" t="str">
        <f aca="false">IFERROR(T1904/K1904,"")</f>
        <v/>
      </c>
      <c r="Y1904" s="27" t="str">
        <f aca="false">IFERROR(O1904/K1904,"")</f>
        <v/>
      </c>
      <c r="Z1904" s="27" t="str">
        <f aca="false">IFERROR(P1904/O1904,"")</f>
        <v/>
      </c>
      <c r="AA1904" s="27" t="str">
        <f aca="false">IFERROR(Q1904/P1904,"")</f>
        <v/>
      </c>
      <c r="AB1904" s="25" t="str">
        <f aca="false">IFERROR(T1904/P1904,"")</f>
        <v/>
      </c>
      <c r="AC1904" s="25" t="str">
        <f aca="false">IFERROR(T1904/Q1904,"")</f>
        <v/>
      </c>
      <c r="AD1904" s="25" t="str">
        <f aca="false">IFERROR(R1904/Q1904,"")</f>
        <v/>
      </c>
      <c r="AE1904" s="28" t="str">
        <f aca="false">IFERROR(R1904/T1904,"")</f>
        <v/>
      </c>
      <c r="AF1904" s="29" t="str">
        <f aca="false">IF(A1904="","",IF(OR(O1904&gt;K1904,P1904&gt;O1904,Q1904&gt;P1904,K1904&gt;J1904),"CHECK","OK"))</f>
        <v/>
      </c>
    </row>
    <row r="1905" customFormat="false" ht="15" hidden="false" customHeight="false" outlineLevel="0" collapsed="false">
      <c r="A1905" s="21"/>
      <c r="B1905" s="4"/>
      <c r="C1905" s="4"/>
      <c r="D1905" s="4"/>
      <c r="E1905" s="16"/>
      <c r="F1905" s="16"/>
      <c r="G1905" s="14"/>
      <c r="H1905" s="14"/>
      <c r="I1905" s="14"/>
      <c r="J1905" s="14"/>
      <c r="K1905" s="14"/>
      <c r="L1905" s="14"/>
      <c r="M1905" s="14"/>
      <c r="N1905" s="14"/>
      <c r="O1905" s="14"/>
      <c r="P1905" s="14"/>
      <c r="Q1905" s="14"/>
      <c r="R1905" s="16"/>
      <c r="S1905" s="24"/>
      <c r="T1905" s="25" t="str">
        <f aca="false">IF(A1905="","",E1905+F1905)</f>
        <v/>
      </c>
      <c r="U1905" s="26" t="str">
        <f aca="false">IFERROR(H1905/G1905,"")</f>
        <v/>
      </c>
      <c r="V1905" s="27" t="str">
        <f aca="false">IFERROR(J1905/I1905,"")</f>
        <v/>
      </c>
      <c r="W1905" s="27" t="str">
        <f aca="false">IFERROR(K1905/J1905,"")</f>
        <v/>
      </c>
      <c r="X1905" s="25" t="str">
        <f aca="false">IFERROR(T1905/K1905,"")</f>
        <v/>
      </c>
      <c r="Y1905" s="27" t="str">
        <f aca="false">IFERROR(O1905/K1905,"")</f>
        <v/>
      </c>
      <c r="Z1905" s="27" t="str">
        <f aca="false">IFERROR(P1905/O1905,"")</f>
        <v/>
      </c>
      <c r="AA1905" s="27" t="str">
        <f aca="false">IFERROR(Q1905/P1905,"")</f>
        <v/>
      </c>
      <c r="AB1905" s="25" t="str">
        <f aca="false">IFERROR(T1905/P1905,"")</f>
        <v/>
      </c>
      <c r="AC1905" s="25" t="str">
        <f aca="false">IFERROR(T1905/Q1905,"")</f>
        <v/>
      </c>
      <c r="AD1905" s="25" t="str">
        <f aca="false">IFERROR(R1905/Q1905,"")</f>
        <v/>
      </c>
      <c r="AE1905" s="28" t="str">
        <f aca="false">IFERROR(R1905/T1905,"")</f>
        <v/>
      </c>
      <c r="AF1905" s="29" t="str">
        <f aca="false">IF(A1905="","",IF(OR(O1905&gt;K1905,P1905&gt;O1905,Q1905&gt;P1905,K1905&gt;J1905),"CHECK","OK"))</f>
        <v/>
      </c>
    </row>
    <row r="1906" customFormat="false" ht="15" hidden="false" customHeight="false" outlineLevel="0" collapsed="false">
      <c r="A1906" s="21"/>
      <c r="B1906" s="4"/>
      <c r="C1906" s="4"/>
      <c r="D1906" s="4"/>
      <c r="E1906" s="16"/>
      <c r="F1906" s="16"/>
      <c r="G1906" s="14"/>
      <c r="H1906" s="14"/>
      <c r="I1906" s="14"/>
      <c r="J1906" s="14"/>
      <c r="K1906" s="14"/>
      <c r="L1906" s="14"/>
      <c r="M1906" s="14"/>
      <c r="N1906" s="14"/>
      <c r="O1906" s="14"/>
      <c r="P1906" s="14"/>
      <c r="Q1906" s="14"/>
      <c r="R1906" s="16"/>
      <c r="S1906" s="24"/>
      <c r="T1906" s="25" t="str">
        <f aca="false">IF(A1906="","",E1906+F1906)</f>
        <v/>
      </c>
      <c r="U1906" s="26" t="str">
        <f aca="false">IFERROR(H1906/G1906,"")</f>
        <v/>
      </c>
      <c r="V1906" s="27" t="str">
        <f aca="false">IFERROR(J1906/I1906,"")</f>
        <v/>
      </c>
      <c r="W1906" s="27" t="str">
        <f aca="false">IFERROR(K1906/J1906,"")</f>
        <v/>
      </c>
      <c r="X1906" s="25" t="str">
        <f aca="false">IFERROR(T1906/K1906,"")</f>
        <v/>
      </c>
      <c r="Y1906" s="27" t="str">
        <f aca="false">IFERROR(O1906/K1906,"")</f>
        <v/>
      </c>
      <c r="Z1906" s="27" t="str">
        <f aca="false">IFERROR(P1906/O1906,"")</f>
        <v/>
      </c>
      <c r="AA1906" s="27" t="str">
        <f aca="false">IFERROR(Q1906/P1906,"")</f>
        <v/>
      </c>
      <c r="AB1906" s="25" t="str">
        <f aca="false">IFERROR(T1906/P1906,"")</f>
        <v/>
      </c>
      <c r="AC1906" s="25" t="str">
        <f aca="false">IFERROR(T1906/Q1906,"")</f>
        <v/>
      </c>
      <c r="AD1906" s="25" t="str">
        <f aca="false">IFERROR(R1906/Q1906,"")</f>
        <v/>
      </c>
      <c r="AE1906" s="28" t="str">
        <f aca="false">IFERROR(R1906/T1906,"")</f>
        <v/>
      </c>
      <c r="AF1906" s="29" t="str">
        <f aca="false">IF(A1906="","",IF(OR(O1906&gt;K1906,P1906&gt;O1906,Q1906&gt;P1906,K1906&gt;J1906),"CHECK","OK"))</f>
        <v/>
      </c>
    </row>
    <row r="1907" customFormat="false" ht="15" hidden="false" customHeight="false" outlineLevel="0" collapsed="false">
      <c r="A1907" s="21"/>
      <c r="B1907" s="4"/>
      <c r="C1907" s="4"/>
      <c r="D1907" s="4"/>
      <c r="E1907" s="16"/>
      <c r="F1907" s="16"/>
      <c r="G1907" s="14"/>
      <c r="H1907" s="14"/>
      <c r="I1907" s="14"/>
      <c r="J1907" s="14"/>
      <c r="K1907" s="14"/>
      <c r="L1907" s="14"/>
      <c r="M1907" s="14"/>
      <c r="N1907" s="14"/>
      <c r="O1907" s="14"/>
      <c r="P1907" s="14"/>
      <c r="Q1907" s="14"/>
      <c r="R1907" s="16"/>
      <c r="S1907" s="24"/>
      <c r="T1907" s="25" t="str">
        <f aca="false">IF(A1907="","",E1907+F1907)</f>
        <v/>
      </c>
      <c r="U1907" s="26" t="str">
        <f aca="false">IFERROR(H1907/G1907,"")</f>
        <v/>
      </c>
      <c r="V1907" s="27" t="str">
        <f aca="false">IFERROR(J1907/I1907,"")</f>
        <v/>
      </c>
      <c r="W1907" s="27" t="str">
        <f aca="false">IFERROR(K1907/J1907,"")</f>
        <v/>
      </c>
      <c r="X1907" s="25" t="str">
        <f aca="false">IFERROR(T1907/K1907,"")</f>
        <v/>
      </c>
      <c r="Y1907" s="27" t="str">
        <f aca="false">IFERROR(O1907/K1907,"")</f>
        <v/>
      </c>
      <c r="Z1907" s="27" t="str">
        <f aca="false">IFERROR(P1907/O1907,"")</f>
        <v/>
      </c>
      <c r="AA1907" s="27" t="str">
        <f aca="false">IFERROR(Q1907/P1907,"")</f>
        <v/>
      </c>
      <c r="AB1907" s="25" t="str">
        <f aca="false">IFERROR(T1907/P1907,"")</f>
        <v/>
      </c>
      <c r="AC1907" s="25" t="str">
        <f aca="false">IFERROR(T1907/Q1907,"")</f>
        <v/>
      </c>
      <c r="AD1907" s="25" t="str">
        <f aca="false">IFERROR(R1907/Q1907,"")</f>
        <v/>
      </c>
      <c r="AE1907" s="28" t="str">
        <f aca="false">IFERROR(R1907/T1907,"")</f>
        <v/>
      </c>
      <c r="AF1907" s="29" t="str">
        <f aca="false">IF(A1907="","",IF(OR(O1907&gt;K1907,P1907&gt;O1907,Q1907&gt;P1907,K1907&gt;J1907),"CHECK","OK"))</f>
        <v/>
      </c>
    </row>
    <row r="1908" customFormat="false" ht="15" hidden="false" customHeight="false" outlineLevel="0" collapsed="false">
      <c r="A1908" s="21"/>
      <c r="B1908" s="4"/>
      <c r="C1908" s="4"/>
      <c r="D1908" s="4"/>
      <c r="E1908" s="16"/>
      <c r="F1908" s="16"/>
      <c r="G1908" s="14"/>
      <c r="H1908" s="14"/>
      <c r="I1908" s="14"/>
      <c r="J1908" s="14"/>
      <c r="K1908" s="14"/>
      <c r="L1908" s="14"/>
      <c r="M1908" s="14"/>
      <c r="N1908" s="14"/>
      <c r="O1908" s="14"/>
      <c r="P1908" s="14"/>
      <c r="Q1908" s="14"/>
      <c r="R1908" s="16"/>
      <c r="S1908" s="24"/>
      <c r="T1908" s="25" t="str">
        <f aca="false">IF(A1908="","",E1908+F1908)</f>
        <v/>
      </c>
      <c r="U1908" s="26" t="str">
        <f aca="false">IFERROR(H1908/G1908,"")</f>
        <v/>
      </c>
      <c r="V1908" s="27" t="str">
        <f aca="false">IFERROR(J1908/I1908,"")</f>
        <v/>
      </c>
      <c r="W1908" s="27" t="str">
        <f aca="false">IFERROR(K1908/J1908,"")</f>
        <v/>
      </c>
      <c r="X1908" s="25" t="str">
        <f aca="false">IFERROR(T1908/K1908,"")</f>
        <v/>
      </c>
      <c r="Y1908" s="27" t="str">
        <f aca="false">IFERROR(O1908/K1908,"")</f>
        <v/>
      </c>
      <c r="Z1908" s="27" t="str">
        <f aca="false">IFERROR(P1908/O1908,"")</f>
        <v/>
      </c>
      <c r="AA1908" s="27" t="str">
        <f aca="false">IFERROR(Q1908/P1908,"")</f>
        <v/>
      </c>
      <c r="AB1908" s="25" t="str">
        <f aca="false">IFERROR(T1908/P1908,"")</f>
        <v/>
      </c>
      <c r="AC1908" s="25" t="str">
        <f aca="false">IFERROR(T1908/Q1908,"")</f>
        <v/>
      </c>
      <c r="AD1908" s="25" t="str">
        <f aca="false">IFERROR(R1908/Q1908,"")</f>
        <v/>
      </c>
      <c r="AE1908" s="28" t="str">
        <f aca="false">IFERROR(R1908/T1908,"")</f>
        <v/>
      </c>
      <c r="AF1908" s="29" t="str">
        <f aca="false">IF(A1908="","",IF(OR(O1908&gt;K1908,P1908&gt;O1908,Q1908&gt;P1908,K1908&gt;J1908),"CHECK","OK"))</f>
        <v/>
      </c>
    </row>
    <row r="1909" customFormat="false" ht="15" hidden="false" customHeight="false" outlineLevel="0" collapsed="false">
      <c r="A1909" s="21"/>
      <c r="B1909" s="4"/>
      <c r="C1909" s="4"/>
      <c r="D1909" s="4"/>
      <c r="E1909" s="16"/>
      <c r="F1909" s="16"/>
      <c r="G1909" s="14"/>
      <c r="H1909" s="14"/>
      <c r="I1909" s="14"/>
      <c r="J1909" s="14"/>
      <c r="K1909" s="14"/>
      <c r="L1909" s="14"/>
      <c r="M1909" s="14"/>
      <c r="N1909" s="14"/>
      <c r="O1909" s="14"/>
      <c r="P1909" s="14"/>
      <c r="Q1909" s="14"/>
      <c r="R1909" s="16"/>
      <c r="S1909" s="24"/>
      <c r="T1909" s="25" t="str">
        <f aca="false">IF(A1909="","",E1909+F1909)</f>
        <v/>
      </c>
      <c r="U1909" s="26" t="str">
        <f aca="false">IFERROR(H1909/G1909,"")</f>
        <v/>
      </c>
      <c r="V1909" s="27" t="str">
        <f aca="false">IFERROR(J1909/I1909,"")</f>
        <v/>
      </c>
      <c r="W1909" s="27" t="str">
        <f aca="false">IFERROR(K1909/J1909,"")</f>
        <v/>
      </c>
      <c r="X1909" s="25" t="str">
        <f aca="false">IFERROR(T1909/K1909,"")</f>
        <v/>
      </c>
      <c r="Y1909" s="27" t="str">
        <f aca="false">IFERROR(O1909/K1909,"")</f>
        <v/>
      </c>
      <c r="Z1909" s="27" t="str">
        <f aca="false">IFERROR(P1909/O1909,"")</f>
        <v/>
      </c>
      <c r="AA1909" s="27" t="str">
        <f aca="false">IFERROR(Q1909/P1909,"")</f>
        <v/>
      </c>
      <c r="AB1909" s="25" t="str">
        <f aca="false">IFERROR(T1909/P1909,"")</f>
        <v/>
      </c>
      <c r="AC1909" s="25" t="str">
        <f aca="false">IFERROR(T1909/Q1909,"")</f>
        <v/>
      </c>
      <c r="AD1909" s="25" t="str">
        <f aca="false">IFERROR(R1909/Q1909,"")</f>
        <v/>
      </c>
      <c r="AE1909" s="28" t="str">
        <f aca="false">IFERROR(R1909/T1909,"")</f>
        <v/>
      </c>
      <c r="AF1909" s="29" t="str">
        <f aca="false">IF(A1909="","",IF(OR(O1909&gt;K1909,P1909&gt;O1909,Q1909&gt;P1909,K1909&gt;J1909),"CHECK","OK"))</f>
        <v/>
      </c>
    </row>
    <row r="1910" customFormat="false" ht="15" hidden="false" customHeight="false" outlineLevel="0" collapsed="false">
      <c r="A1910" s="21"/>
      <c r="B1910" s="4"/>
      <c r="C1910" s="4"/>
      <c r="D1910" s="4"/>
      <c r="E1910" s="16"/>
      <c r="F1910" s="16"/>
      <c r="G1910" s="14"/>
      <c r="H1910" s="14"/>
      <c r="I1910" s="14"/>
      <c r="J1910" s="14"/>
      <c r="K1910" s="14"/>
      <c r="L1910" s="14"/>
      <c r="M1910" s="14"/>
      <c r="N1910" s="14"/>
      <c r="O1910" s="14"/>
      <c r="P1910" s="14"/>
      <c r="Q1910" s="14"/>
      <c r="R1910" s="16"/>
      <c r="S1910" s="24"/>
      <c r="T1910" s="25" t="str">
        <f aca="false">IF(A1910="","",E1910+F1910)</f>
        <v/>
      </c>
      <c r="U1910" s="26" t="str">
        <f aca="false">IFERROR(H1910/G1910,"")</f>
        <v/>
      </c>
      <c r="V1910" s="27" t="str">
        <f aca="false">IFERROR(J1910/I1910,"")</f>
        <v/>
      </c>
      <c r="W1910" s="27" t="str">
        <f aca="false">IFERROR(K1910/J1910,"")</f>
        <v/>
      </c>
      <c r="X1910" s="25" t="str">
        <f aca="false">IFERROR(T1910/K1910,"")</f>
        <v/>
      </c>
      <c r="Y1910" s="27" t="str">
        <f aca="false">IFERROR(O1910/K1910,"")</f>
        <v/>
      </c>
      <c r="Z1910" s="27" t="str">
        <f aca="false">IFERROR(P1910/O1910,"")</f>
        <v/>
      </c>
      <c r="AA1910" s="27" t="str">
        <f aca="false">IFERROR(Q1910/P1910,"")</f>
        <v/>
      </c>
      <c r="AB1910" s="25" t="str">
        <f aca="false">IFERROR(T1910/P1910,"")</f>
        <v/>
      </c>
      <c r="AC1910" s="25" t="str">
        <f aca="false">IFERROR(T1910/Q1910,"")</f>
        <v/>
      </c>
      <c r="AD1910" s="25" t="str">
        <f aca="false">IFERROR(R1910/Q1910,"")</f>
        <v/>
      </c>
      <c r="AE1910" s="28" t="str">
        <f aca="false">IFERROR(R1910/T1910,"")</f>
        <v/>
      </c>
      <c r="AF1910" s="29" t="str">
        <f aca="false">IF(A1910="","",IF(OR(O1910&gt;K1910,P1910&gt;O1910,Q1910&gt;P1910,K1910&gt;J1910),"CHECK","OK"))</f>
        <v/>
      </c>
    </row>
    <row r="1911" customFormat="false" ht="15" hidden="false" customHeight="false" outlineLevel="0" collapsed="false">
      <c r="A1911" s="21"/>
      <c r="B1911" s="4"/>
      <c r="C1911" s="4"/>
      <c r="D1911" s="4"/>
      <c r="E1911" s="16"/>
      <c r="F1911" s="16"/>
      <c r="G1911" s="14"/>
      <c r="H1911" s="14"/>
      <c r="I1911" s="14"/>
      <c r="J1911" s="14"/>
      <c r="K1911" s="14"/>
      <c r="L1911" s="14"/>
      <c r="M1911" s="14"/>
      <c r="N1911" s="14"/>
      <c r="O1911" s="14"/>
      <c r="P1911" s="14"/>
      <c r="Q1911" s="14"/>
      <c r="R1911" s="16"/>
      <c r="S1911" s="24"/>
      <c r="T1911" s="25" t="str">
        <f aca="false">IF(A1911="","",E1911+F1911)</f>
        <v/>
      </c>
      <c r="U1911" s="26" t="str">
        <f aca="false">IFERROR(H1911/G1911,"")</f>
        <v/>
      </c>
      <c r="V1911" s="27" t="str">
        <f aca="false">IFERROR(J1911/I1911,"")</f>
        <v/>
      </c>
      <c r="W1911" s="27" t="str">
        <f aca="false">IFERROR(K1911/J1911,"")</f>
        <v/>
      </c>
      <c r="X1911" s="25" t="str">
        <f aca="false">IFERROR(T1911/K1911,"")</f>
        <v/>
      </c>
      <c r="Y1911" s="27" t="str">
        <f aca="false">IFERROR(O1911/K1911,"")</f>
        <v/>
      </c>
      <c r="Z1911" s="27" t="str">
        <f aca="false">IFERROR(P1911/O1911,"")</f>
        <v/>
      </c>
      <c r="AA1911" s="27" t="str">
        <f aca="false">IFERROR(Q1911/P1911,"")</f>
        <v/>
      </c>
      <c r="AB1911" s="25" t="str">
        <f aca="false">IFERROR(T1911/P1911,"")</f>
        <v/>
      </c>
      <c r="AC1911" s="25" t="str">
        <f aca="false">IFERROR(T1911/Q1911,"")</f>
        <v/>
      </c>
      <c r="AD1911" s="25" t="str">
        <f aca="false">IFERROR(R1911/Q1911,"")</f>
        <v/>
      </c>
      <c r="AE1911" s="28" t="str">
        <f aca="false">IFERROR(R1911/T1911,"")</f>
        <v/>
      </c>
      <c r="AF1911" s="29" t="str">
        <f aca="false">IF(A1911="","",IF(OR(O1911&gt;K1911,P1911&gt;O1911,Q1911&gt;P1911,K1911&gt;J1911),"CHECK","OK"))</f>
        <v/>
      </c>
    </row>
    <row r="1912" customFormat="false" ht="15" hidden="false" customHeight="false" outlineLevel="0" collapsed="false">
      <c r="A1912" s="21"/>
      <c r="B1912" s="4"/>
      <c r="C1912" s="4"/>
      <c r="D1912" s="4"/>
      <c r="E1912" s="16"/>
      <c r="F1912" s="16"/>
      <c r="G1912" s="14"/>
      <c r="H1912" s="14"/>
      <c r="I1912" s="14"/>
      <c r="J1912" s="14"/>
      <c r="K1912" s="14"/>
      <c r="L1912" s="14"/>
      <c r="M1912" s="14"/>
      <c r="N1912" s="14"/>
      <c r="O1912" s="14"/>
      <c r="P1912" s="14"/>
      <c r="Q1912" s="14"/>
      <c r="R1912" s="16"/>
      <c r="S1912" s="24"/>
      <c r="T1912" s="25" t="str">
        <f aca="false">IF(A1912="","",E1912+F1912)</f>
        <v/>
      </c>
      <c r="U1912" s="26" t="str">
        <f aca="false">IFERROR(H1912/G1912,"")</f>
        <v/>
      </c>
      <c r="V1912" s="27" t="str">
        <f aca="false">IFERROR(J1912/I1912,"")</f>
        <v/>
      </c>
      <c r="W1912" s="27" t="str">
        <f aca="false">IFERROR(K1912/J1912,"")</f>
        <v/>
      </c>
      <c r="X1912" s="25" t="str">
        <f aca="false">IFERROR(T1912/K1912,"")</f>
        <v/>
      </c>
      <c r="Y1912" s="27" t="str">
        <f aca="false">IFERROR(O1912/K1912,"")</f>
        <v/>
      </c>
      <c r="Z1912" s="27" t="str">
        <f aca="false">IFERROR(P1912/O1912,"")</f>
        <v/>
      </c>
      <c r="AA1912" s="27" t="str">
        <f aca="false">IFERROR(Q1912/P1912,"")</f>
        <v/>
      </c>
      <c r="AB1912" s="25" t="str">
        <f aca="false">IFERROR(T1912/P1912,"")</f>
        <v/>
      </c>
      <c r="AC1912" s="25" t="str">
        <f aca="false">IFERROR(T1912/Q1912,"")</f>
        <v/>
      </c>
      <c r="AD1912" s="25" t="str">
        <f aca="false">IFERROR(R1912/Q1912,"")</f>
        <v/>
      </c>
      <c r="AE1912" s="28" t="str">
        <f aca="false">IFERROR(R1912/T1912,"")</f>
        <v/>
      </c>
      <c r="AF1912" s="29" t="str">
        <f aca="false">IF(A1912="","",IF(OR(O1912&gt;K1912,P1912&gt;O1912,Q1912&gt;P1912,K1912&gt;J1912),"CHECK","OK"))</f>
        <v/>
      </c>
    </row>
    <row r="1913" customFormat="false" ht="15" hidden="false" customHeight="false" outlineLevel="0" collapsed="false">
      <c r="A1913" s="21"/>
      <c r="B1913" s="4"/>
      <c r="C1913" s="4"/>
      <c r="D1913" s="4"/>
      <c r="E1913" s="16"/>
      <c r="F1913" s="16"/>
      <c r="G1913" s="14"/>
      <c r="H1913" s="14"/>
      <c r="I1913" s="14"/>
      <c r="J1913" s="14"/>
      <c r="K1913" s="14"/>
      <c r="L1913" s="14"/>
      <c r="M1913" s="14"/>
      <c r="N1913" s="14"/>
      <c r="O1913" s="14"/>
      <c r="P1913" s="14"/>
      <c r="Q1913" s="14"/>
      <c r="R1913" s="16"/>
      <c r="S1913" s="24"/>
      <c r="T1913" s="25" t="str">
        <f aca="false">IF(A1913="","",E1913+F1913)</f>
        <v/>
      </c>
      <c r="U1913" s="26" t="str">
        <f aca="false">IFERROR(H1913/G1913,"")</f>
        <v/>
      </c>
      <c r="V1913" s="27" t="str">
        <f aca="false">IFERROR(J1913/I1913,"")</f>
        <v/>
      </c>
      <c r="W1913" s="27" t="str">
        <f aca="false">IFERROR(K1913/J1913,"")</f>
        <v/>
      </c>
      <c r="X1913" s="25" t="str">
        <f aca="false">IFERROR(T1913/K1913,"")</f>
        <v/>
      </c>
      <c r="Y1913" s="27" t="str">
        <f aca="false">IFERROR(O1913/K1913,"")</f>
        <v/>
      </c>
      <c r="Z1913" s="27" t="str">
        <f aca="false">IFERROR(P1913/O1913,"")</f>
        <v/>
      </c>
      <c r="AA1913" s="27" t="str">
        <f aca="false">IFERROR(Q1913/P1913,"")</f>
        <v/>
      </c>
      <c r="AB1913" s="25" t="str">
        <f aca="false">IFERROR(T1913/P1913,"")</f>
        <v/>
      </c>
      <c r="AC1913" s="25" t="str">
        <f aca="false">IFERROR(T1913/Q1913,"")</f>
        <v/>
      </c>
      <c r="AD1913" s="25" t="str">
        <f aca="false">IFERROR(R1913/Q1913,"")</f>
        <v/>
      </c>
      <c r="AE1913" s="28" t="str">
        <f aca="false">IFERROR(R1913/T1913,"")</f>
        <v/>
      </c>
      <c r="AF1913" s="29" t="str">
        <f aca="false">IF(A1913="","",IF(OR(O1913&gt;K1913,P1913&gt;O1913,Q1913&gt;P1913,K1913&gt;J1913),"CHECK","OK"))</f>
        <v/>
      </c>
    </row>
    <row r="1914" customFormat="false" ht="15" hidden="false" customHeight="false" outlineLevel="0" collapsed="false">
      <c r="A1914" s="21"/>
      <c r="B1914" s="4"/>
      <c r="C1914" s="4"/>
      <c r="D1914" s="4"/>
      <c r="E1914" s="16"/>
      <c r="F1914" s="16"/>
      <c r="G1914" s="14"/>
      <c r="H1914" s="14"/>
      <c r="I1914" s="14"/>
      <c r="J1914" s="14"/>
      <c r="K1914" s="14"/>
      <c r="L1914" s="14"/>
      <c r="M1914" s="14"/>
      <c r="N1914" s="14"/>
      <c r="O1914" s="14"/>
      <c r="P1914" s="14"/>
      <c r="Q1914" s="14"/>
      <c r="R1914" s="16"/>
      <c r="S1914" s="24"/>
      <c r="T1914" s="25" t="str">
        <f aca="false">IF(A1914="","",E1914+F1914)</f>
        <v/>
      </c>
      <c r="U1914" s="26" t="str">
        <f aca="false">IFERROR(H1914/G1914,"")</f>
        <v/>
      </c>
      <c r="V1914" s="27" t="str">
        <f aca="false">IFERROR(J1914/I1914,"")</f>
        <v/>
      </c>
      <c r="W1914" s="27" t="str">
        <f aca="false">IFERROR(K1914/J1914,"")</f>
        <v/>
      </c>
      <c r="X1914" s="25" t="str">
        <f aca="false">IFERROR(T1914/K1914,"")</f>
        <v/>
      </c>
      <c r="Y1914" s="27" t="str">
        <f aca="false">IFERROR(O1914/K1914,"")</f>
        <v/>
      </c>
      <c r="Z1914" s="27" t="str">
        <f aca="false">IFERROR(P1914/O1914,"")</f>
        <v/>
      </c>
      <c r="AA1914" s="27" t="str">
        <f aca="false">IFERROR(Q1914/P1914,"")</f>
        <v/>
      </c>
      <c r="AB1914" s="25" t="str">
        <f aca="false">IFERROR(T1914/P1914,"")</f>
        <v/>
      </c>
      <c r="AC1914" s="25" t="str">
        <f aca="false">IFERROR(T1914/Q1914,"")</f>
        <v/>
      </c>
      <c r="AD1914" s="25" t="str">
        <f aca="false">IFERROR(R1914/Q1914,"")</f>
        <v/>
      </c>
      <c r="AE1914" s="28" t="str">
        <f aca="false">IFERROR(R1914/T1914,"")</f>
        <v/>
      </c>
      <c r="AF1914" s="29" t="str">
        <f aca="false">IF(A1914="","",IF(OR(O1914&gt;K1914,P1914&gt;O1914,Q1914&gt;P1914,K1914&gt;J1914),"CHECK","OK"))</f>
        <v/>
      </c>
    </row>
    <row r="1915" customFormat="false" ht="15" hidden="false" customHeight="false" outlineLevel="0" collapsed="false">
      <c r="A1915" s="21"/>
      <c r="B1915" s="4"/>
      <c r="C1915" s="4"/>
      <c r="D1915" s="4"/>
      <c r="E1915" s="16"/>
      <c r="F1915" s="16"/>
      <c r="G1915" s="14"/>
      <c r="H1915" s="14"/>
      <c r="I1915" s="14"/>
      <c r="J1915" s="14"/>
      <c r="K1915" s="14"/>
      <c r="L1915" s="14"/>
      <c r="M1915" s="14"/>
      <c r="N1915" s="14"/>
      <c r="O1915" s="14"/>
      <c r="P1915" s="14"/>
      <c r="Q1915" s="14"/>
      <c r="R1915" s="16"/>
      <c r="S1915" s="24"/>
      <c r="T1915" s="25" t="str">
        <f aca="false">IF(A1915="","",E1915+F1915)</f>
        <v/>
      </c>
      <c r="U1915" s="26" t="str">
        <f aca="false">IFERROR(H1915/G1915,"")</f>
        <v/>
      </c>
      <c r="V1915" s="27" t="str">
        <f aca="false">IFERROR(J1915/I1915,"")</f>
        <v/>
      </c>
      <c r="W1915" s="27" t="str">
        <f aca="false">IFERROR(K1915/J1915,"")</f>
        <v/>
      </c>
      <c r="X1915" s="25" t="str">
        <f aca="false">IFERROR(T1915/K1915,"")</f>
        <v/>
      </c>
      <c r="Y1915" s="27" t="str">
        <f aca="false">IFERROR(O1915/K1915,"")</f>
        <v/>
      </c>
      <c r="Z1915" s="27" t="str">
        <f aca="false">IFERROR(P1915/O1915,"")</f>
        <v/>
      </c>
      <c r="AA1915" s="27" t="str">
        <f aca="false">IFERROR(Q1915/P1915,"")</f>
        <v/>
      </c>
      <c r="AB1915" s="25" t="str">
        <f aca="false">IFERROR(T1915/P1915,"")</f>
        <v/>
      </c>
      <c r="AC1915" s="25" t="str">
        <f aca="false">IFERROR(T1915/Q1915,"")</f>
        <v/>
      </c>
      <c r="AD1915" s="25" t="str">
        <f aca="false">IFERROR(R1915/Q1915,"")</f>
        <v/>
      </c>
      <c r="AE1915" s="28" t="str">
        <f aca="false">IFERROR(R1915/T1915,"")</f>
        <v/>
      </c>
      <c r="AF1915" s="29" t="str">
        <f aca="false">IF(A1915="","",IF(OR(O1915&gt;K1915,P1915&gt;O1915,Q1915&gt;P1915,K1915&gt;J1915),"CHECK","OK"))</f>
        <v/>
      </c>
    </row>
    <row r="1916" customFormat="false" ht="15" hidden="false" customHeight="false" outlineLevel="0" collapsed="false">
      <c r="A1916" s="21"/>
      <c r="B1916" s="4"/>
      <c r="C1916" s="4"/>
      <c r="D1916" s="4"/>
      <c r="E1916" s="16"/>
      <c r="F1916" s="16"/>
      <c r="G1916" s="14"/>
      <c r="H1916" s="14"/>
      <c r="I1916" s="14"/>
      <c r="J1916" s="14"/>
      <c r="K1916" s="14"/>
      <c r="L1916" s="14"/>
      <c r="M1916" s="14"/>
      <c r="N1916" s="14"/>
      <c r="O1916" s="14"/>
      <c r="P1916" s="14"/>
      <c r="Q1916" s="14"/>
      <c r="R1916" s="16"/>
      <c r="S1916" s="24"/>
      <c r="T1916" s="25" t="str">
        <f aca="false">IF(A1916="","",E1916+F1916)</f>
        <v/>
      </c>
      <c r="U1916" s="26" t="str">
        <f aca="false">IFERROR(H1916/G1916,"")</f>
        <v/>
      </c>
      <c r="V1916" s="27" t="str">
        <f aca="false">IFERROR(J1916/I1916,"")</f>
        <v/>
      </c>
      <c r="W1916" s="27" t="str">
        <f aca="false">IFERROR(K1916/J1916,"")</f>
        <v/>
      </c>
      <c r="X1916" s="25" t="str">
        <f aca="false">IFERROR(T1916/K1916,"")</f>
        <v/>
      </c>
      <c r="Y1916" s="27" t="str">
        <f aca="false">IFERROR(O1916/K1916,"")</f>
        <v/>
      </c>
      <c r="Z1916" s="27" t="str">
        <f aca="false">IFERROR(P1916/O1916,"")</f>
        <v/>
      </c>
      <c r="AA1916" s="27" t="str">
        <f aca="false">IFERROR(Q1916/P1916,"")</f>
        <v/>
      </c>
      <c r="AB1916" s="25" t="str">
        <f aca="false">IFERROR(T1916/P1916,"")</f>
        <v/>
      </c>
      <c r="AC1916" s="25" t="str">
        <f aca="false">IFERROR(T1916/Q1916,"")</f>
        <v/>
      </c>
      <c r="AD1916" s="25" t="str">
        <f aca="false">IFERROR(R1916/Q1916,"")</f>
        <v/>
      </c>
      <c r="AE1916" s="28" t="str">
        <f aca="false">IFERROR(R1916/T1916,"")</f>
        <v/>
      </c>
      <c r="AF1916" s="29" t="str">
        <f aca="false">IF(A1916="","",IF(OR(O1916&gt;K1916,P1916&gt;O1916,Q1916&gt;P1916,K1916&gt;J1916),"CHECK","OK"))</f>
        <v/>
      </c>
    </row>
    <row r="1917" customFormat="false" ht="15" hidden="false" customHeight="false" outlineLevel="0" collapsed="false">
      <c r="A1917" s="21"/>
      <c r="B1917" s="4"/>
      <c r="C1917" s="4"/>
      <c r="D1917" s="4"/>
      <c r="E1917" s="16"/>
      <c r="F1917" s="16"/>
      <c r="G1917" s="14"/>
      <c r="H1917" s="14"/>
      <c r="I1917" s="14"/>
      <c r="J1917" s="14"/>
      <c r="K1917" s="14"/>
      <c r="L1917" s="14"/>
      <c r="M1917" s="14"/>
      <c r="N1917" s="14"/>
      <c r="O1917" s="14"/>
      <c r="P1917" s="14"/>
      <c r="Q1917" s="14"/>
      <c r="R1917" s="16"/>
      <c r="S1917" s="24"/>
      <c r="T1917" s="25" t="str">
        <f aca="false">IF(A1917="","",E1917+F1917)</f>
        <v/>
      </c>
      <c r="U1917" s="26" t="str">
        <f aca="false">IFERROR(H1917/G1917,"")</f>
        <v/>
      </c>
      <c r="V1917" s="27" t="str">
        <f aca="false">IFERROR(J1917/I1917,"")</f>
        <v/>
      </c>
      <c r="W1917" s="27" t="str">
        <f aca="false">IFERROR(K1917/J1917,"")</f>
        <v/>
      </c>
      <c r="X1917" s="25" t="str">
        <f aca="false">IFERROR(T1917/K1917,"")</f>
        <v/>
      </c>
      <c r="Y1917" s="27" t="str">
        <f aca="false">IFERROR(O1917/K1917,"")</f>
        <v/>
      </c>
      <c r="Z1917" s="27" t="str">
        <f aca="false">IFERROR(P1917/O1917,"")</f>
        <v/>
      </c>
      <c r="AA1917" s="27" t="str">
        <f aca="false">IFERROR(Q1917/P1917,"")</f>
        <v/>
      </c>
      <c r="AB1917" s="25" t="str">
        <f aca="false">IFERROR(T1917/P1917,"")</f>
        <v/>
      </c>
      <c r="AC1917" s="25" t="str">
        <f aca="false">IFERROR(T1917/Q1917,"")</f>
        <v/>
      </c>
      <c r="AD1917" s="25" t="str">
        <f aca="false">IFERROR(R1917/Q1917,"")</f>
        <v/>
      </c>
      <c r="AE1917" s="28" t="str">
        <f aca="false">IFERROR(R1917/T1917,"")</f>
        <v/>
      </c>
      <c r="AF1917" s="29" t="str">
        <f aca="false">IF(A1917="","",IF(OR(O1917&gt;K1917,P1917&gt;O1917,Q1917&gt;P1917,K1917&gt;J1917),"CHECK","OK"))</f>
        <v/>
      </c>
    </row>
    <row r="1918" customFormat="false" ht="15" hidden="false" customHeight="false" outlineLevel="0" collapsed="false">
      <c r="A1918" s="21"/>
      <c r="B1918" s="4"/>
      <c r="C1918" s="4"/>
      <c r="D1918" s="4"/>
      <c r="E1918" s="16"/>
      <c r="F1918" s="16"/>
      <c r="G1918" s="14"/>
      <c r="H1918" s="14"/>
      <c r="I1918" s="14"/>
      <c r="J1918" s="14"/>
      <c r="K1918" s="14"/>
      <c r="L1918" s="14"/>
      <c r="M1918" s="14"/>
      <c r="N1918" s="14"/>
      <c r="O1918" s="14"/>
      <c r="P1918" s="14"/>
      <c r="Q1918" s="14"/>
      <c r="R1918" s="16"/>
      <c r="S1918" s="24"/>
      <c r="T1918" s="25" t="str">
        <f aca="false">IF(A1918="","",E1918+F1918)</f>
        <v/>
      </c>
      <c r="U1918" s="26" t="str">
        <f aca="false">IFERROR(H1918/G1918,"")</f>
        <v/>
      </c>
      <c r="V1918" s="27" t="str">
        <f aca="false">IFERROR(J1918/I1918,"")</f>
        <v/>
      </c>
      <c r="W1918" s="27" t="str">
        <f aca="false">IFERROR(K1918/J1918,"")</f>
        <v/>
      </c>
      <c r="X1918" s="25" t="str">
        <f aca="false">IFERROR(T1918/K1918,"")</f>
        <v/>
      </c>
      <c r="Y1918" s="27" t="str">
        <f aca="false">IFERROR(O1918/K1918,"")</f>
        <v/>
      </c>
      <c r="Z1918" s="27" t="str">
        <f aca="false">IFERROR(P1918/O1918,"")</f>
        <v/>
      </c>
      <c r="AA1918" s="27" t="str">
        <f aca="false">IFERROR(Q1918/P1918,"")</f>
        <v/>
      </c>
      <c r="AB1918" s="25" t="str">
        <f aca="false">IFERROR(T1918/P1918,"")</f>
        <v/>
      </c>
      <c r="AC1918" s="25" t="str">
        <f aca="false">IFERROR(T1918/Q1918,"")</f>
        <v/>
      </c>
      <c r="AD1918" s="25" t="str">
        <f aca="false">IFERROR(R1918/Q1918,"")</f>
        <v/>
      </c>
      <c r="AE1918" s="28" t="str">
        <f aca="false">IFERROR(R1918/T1918,"")</f>
        <v/>
      </c>
      <c r="AF1918" s="29" t="str">
        <f aca="false">IF(A1918="","",IF(OR(O1918&gt;K1918,P1918&gt;O1918,Q1918&gt;P1918,K1918&gt;J1918),"CHECK","OK"))</f>
        <v/>
      </c>
    </row>
    <row r="1919" customFormat="false" ht="15" hidden="false" customHeight="false" outlineLevel="0" collapsed="false">
      <c r="A1919" s="21"/>
      <c r="B1919" s="4"/>
      <c r="C1919" s="4"/>
      <c r="D1919" s="4"/>
      <c r="E1919" s="16"/>
      <c r="F1919" s="16"/>
      <c r="G1919" s="14"/>
      <c r="H1919" s="14"/>
      <c r="I1919" s="14"/>
      <c r="J1919" s="14"/>
      <c r="K1919" s="14"/>
      <c r="L1919" s="14"/>
      <c r="M1919" s="14"/>
      <c r="N1919" s="14"/>
      <c r="O1919" s="14"/>
      <c r="P1919" s="14"/>
      <c r="Q1919" s="14"/>
      <c r="R1919" s="16"/>
      <c r="S1919" s="24"/>
      <c r="T1919" s="25" t="str">
        <f aca="false">IF(A1919="","",E1919+F1919)</f>
        <v/>
      </c>
      <c r="U1919" s="26" t="str">
        <f aca="false">IFERROR(H1919/G1919,"")</f>
        <v/>
      </c>
      <c r="V1919" s="27" t="str">
        <f aca="false">IFERROR(J1919/I1919,"")</f>
        <v/>
      </c>
      <c r="W1919" s="27" t="str">
        <f aca="false">IFERROR(K1919/J1919,"")</f>
        <v/>
      </c>
      <c r="X1919" s="25" t="str">
        <f aca="false">IFERROR(T1919/K1919,"")</f>
        <v/>
      </c>
      <c r="Y1919" s="27" t="str">
        <f aca="false">IFERROR(O1919/K1919,"")</f>
        <v/>
      </c>
      <c r="Z1919" s="27" t="str">
        <f aca="false">IFERROR(P1919/O1919,"")</f>
        <v/>
      </c>
      <c r="AA1919" s="27" t="str">
        <f aca="false">IFERROR(Q1919/P1919,"")</f>
        <v/>
      </c>
      <c r="AB1919" s="25" t="str">
        <f aca="false">IFERROR(T1919/P1919,"")</f>
        <v/>
      </c>
      <c r="AC1919" s="25" t="str">
        <f aca="false">IFERROR(T1919/Q1919,"")</f>
        <v/>
      </c>
      <c r="AD1919" s="25" t="str">
        <f aca="false">IFERROR(R1919/Q1919,"")</f>
        <v/>
      </c>
      <c r="AE1919" s="28" t="str">
        <f aca="false">IFERROR(R1919/T1919,"")</f>
        <v/>
      </c>
      <c r="AF1919" s="29" t="str">
        <f aca="false">IF(A1919="","",IF(OR(O1919&gt;K1919,P1919&gt;O1919,Q1919&gt;P1919,K1919&gt;J1919),"CHECK","OK"))</f>
        <v/>
      </c>
    </row>
    <row r="1920" customFormat="false" ht="15" hidden="false" customHeight="false" outlineLevel="0" collapsed="false">
      <c r="A1920" s="21"/>
      <c r="B1920" s="4"/>
      <c r="C1920" s="4"/>
      <c r="D1920" s="4"/>
      <c r="E1920" s="16"/>
      <c r="F1920" s="16"/>
      <c r="G1920" s="14"/>
      <c r="H1920" s="14"/>
      <c r="I1920" s="14"/>
      <c r="J1920" s="14"/>
      <c r="K1920" s="14"/>
      <c r="L1920" s="14"/>
      <c r="M1920" s="14"/>
      <c r="N1920" s="14"/>
      <c r="O1920" s="14"/>
      <c r="P1920" s="14"/>
      <c r="Q1920" s="14"/>
      <c r="R1920" s="16"/>
      <c r="S1920" s="24"/>
      <c r="T1920" s="25" t="str">
        <f aca="false">IF(A1920="","",E1920+F1920)</f>
        <v/>
      </c>
      <c r="U1920" s="26" t="str">
        <f aca="false">IFERROR(H1920/G1920,"")</f>
        <v/>
      </c>
      <c r="V1920" s="27" t="str">
        <f aca="false">IFERROR(J1920/I1920,"")</f>
        <v/>
      </c>
      <c r="W1920" s="27" t="str">
        <f aca="false">IFERROR(K1920/J1920,"")</f>
        <v/>
      </c>
      <c r="X1920" s="25" t="str">
        <f aca="false">IFERROR(T1920/K1920,"")</f>
        <v/>
      </c>
      <c r="Y1920" s="27" t="str">
        <f aca="false">IFERROR(O1920/K1920,"")</f>
        <v/>
      </c>
      <c r="Z1920" s="27" t="str">
        <f aca="false">IFERROR(P1920/O1920,"")</f>
        <v/>
      </c>
      <c r="AA1920" s="27" t="str">
        <f aca="false">IFERROR(Q1920/P1920,"")</f>
        <v/>
      </c>
      <c r="AB1920" s="25" t="str">
        <f aca="false">IFERROR(T1920/P1920,"")</f>
        <v/>
      </c>
      <c r="AC1920" s="25" t="str">
        <f aca="false">IFERROR(T1920/Q1920,"")</f>
        <v/>
      </c>
      <c r="AD1920" s="25" t="str">
        <f aca="false">IFERROR(R1920/Q1920,"")</f>
        <v/>
      </c>
      <c r="AE1920" s="28" t="str">
        <f aca="false">IFERROR(R1920/T1920,"")</f>
        <v/>
      </c>
      <c r="AF1920" s="29" t="str">
        <f aca="false">IF(A1920="","",IF(OR(O1920&gt;K1920,P1920&gt;O1920,Q1920&gt;P1920,K1920&gt;J1920),"CHECK","OK"))</f>
        <v/>
      </c>
    </row>
    <row r="1921" customFormat="false" ht="15" hidden="false" customHeight="false" outlineLevel="0" collapsed="false">
      <c r="A1921" s="21"/>
      <c r="B1921" s="4"/>
      <c r="C1921" s="4"/>
      <c r="D1921" s="4"/>
      <c r="E1921" s="16"/>
      <c r="F1921" s="16"/>
      <c r="G1921" s="14"/>
      <c r="H1921" s="14"/>
      <c r="I1921" s="14"/>
      <c r="J1921" s="14"/>
      <c r="K1921" s="14"/>
      <c r="L1921" s="14"/>
      <c r="M1921" s="14"/>
      <c r="N1921" s="14"/>
      <c r="O1921" s="14"/>
      <c r="P1921" s="14"/>
      <c r="Q1921" s="14"/>
      <c r="R1921" s="16"/>
      <c r="S1921" s="24"/>
      <c r="T1921" s="25" t="str">
        <f aca="false">IF(A1921="","",E1921+F1921)</f>
        <v/>
      </c>
      <c r="U1921" s="26" t="str">
        <f aca="false">IFERROR(H1921/G1921,"")</f>
        <v/>
      </c>
      <c r="V1921" s="27" t="str">
        <f aca="false">IFERROR(J1921/I1921,"")</f>
        <v/>
      </c>
      <c r="W1921" s="27" t="str">
        <f aca="false">IFERROR(K1921/J1921,"")</f>
        <v/>
      </c>
      <c r="X1921" s="25" t="str">
        <f aca="false">IFERROR(T1921/K1921,"")</f>
        <v/>
      </c>
      <c r="Y1921" s="27" t="str">
        <f aca="false">IFERROR(O1921/K1921,"")</f>
        <v/>
      </c>
      <c r="Z1921" s="27" t="str">
        <f aca="false">IFERROR(P1921/O1921,"")</f>
        <v/>
      </c>
      <c r="AA1921" s="27" t="str">
        <f aca="false">IFERROR(Q1921/P1921,"")</f>
        <v/>
      </c>
      <c r="AB1921" s="25" t="str">
        <f aca="false">IFERROR(T1921/P1921,"")</f>
        <v/>
      </c>
      <c r="AC1921" s="25" t="str">
        <f aca="false">IFERROR(T1921/Q1921,"")</f>
        <v/>
      </c>
      <c r="AD1921" s="25" t="str">
        <f aca="false">IFERROR(R1921/Q1921,"")</f>
        <v/>
      </c>
      <c r="AE1921" s="28" t="str">
        <f aca="false">IFERROR(R1921/T1921,"")</f>
        <v/>
      </c>
      <c r="AF1921" s="29" t="str">
        <f aca="false">IF(A1921="","",IF(OR(O1921&gt;K1921,P1921&gt;O1921,Q1921&gt;P1921,K1921&gt;J1921),"CHECK","OK"))</f>
        <v/>
      </c>
    </row>
    <row r="1922" customFormat="false" ht="15" hidden="false" customHeight="false" outlineLevel="0" collapsed="false">
      <c r="A1922" s="21"/>
      <c r="B1922" s="4"/>
      <c r="C1922" s="4"/>
      <c r="D1922" s="4"/>
      <c r="E1922" s="16"/>
      <c r="F1922" s="16"/>
      <c r="G1922" s="14"/>
      <c r="H1922" s="14"/>
      <c r="I1922" s="14"/>
      <c r="J1922" s="14"/>
      <c r="K1922" s="14"/>
      <c r="L1922" s="14"/>
      <c r="M1922" s="14"/>
      <c r="N1922" s="14"/>
      <c r="O1922" s="14"/>
      <c r="P1922" s="14"/>
      <c r="Q1922" s="14"/>
      <c r="R1922" s="16"/>
      <c r="S1922" s="24"/>
      <c r="T1922" s="25" t="str">
        <f aca="false">IF(A1922="","",E1922+F1922)</f>
        <v/>
      </c>
      <c r="U1922" s="26" t="str">
        <f aca="false">IFERROR(H1922/G1922,"")</f>
        <v/>
      </c>
      <c r="V1922" s="27" t="str">
        <f aca="false">IFERROR(J1922/I1922,"")</f>
        <v/>
      </c>
      <c r="W1922" s="27" t="str">
        <f aca="false">IFERROR(K1922/J1922,"")</f>
        <v/>
      </c>
      <c r="X1922" s="25" t="str">
        <f aca="false">IFERROR(T1922/K1922,"")</f>
        <v/>
      </c>
      <c r="Y1922" s="27" t="str">
        <f aca="false">IFERROR(O1922/K1922,"")</f>
        <v/>
      </c>
      <c r="Z1922" s="27" t="str">
        <f aca="false">IFERROR(P1922/O1922,"")</f>
        <v/>
      </c>
      <c r="AA1922" s="27" t="str">
        <f aca="false">IFERROR(Q1922/P1922,"")</f>
        <v/>
      </c>
      <c r="AB1922" s="25" t="str">
        <f aca="false">IFERROR(T1922/P1922,"")</f>
        <v/>
      </c>
      <c r="AC1922" s="25" t="str">
        <f aca="false">IFERROR(T1922/Q1922,"")</f>
        <v/>
      </c>
      <c r="AD1922" s="25" t="str">
        <f aca="false">IFERROR(R1922/Q1922,"")</f>
        <v/>
      </c>
      <c r="AE1922" s="28" t="str">
        <f aca="false">IFERROR(R1922/T1922,"")</f>
        <v/>
      </c>
      <c r="AF1922" s="29" t="str">
        <f aca="false">IF(A1922="","",IF(OR(O1922&gt;K1922,P1922&gt;O1922,Q1922&gt;P1922,K1922&gt;J1922),"CHECK","OK"))</f>
        <v/>
      </c>
    </row>
    <row r="1923" customFormat="false" ht="15" hidden="false" customHeight="false" outlineLevel="0" collapsed="false">
      <c r="A1923" s="21"/>
      <c r="B1923" s="4"/>
      <c r="C1923" s="4"/>
      <c r="D1923" s="4"/>
      <c r="E1923" s="16"/>
      <c r="F1923" s="16"/>
      <c r="G1923" s="14"/>
      <c r="H1923" s="14"/>
      <c r="I1923" s="14"/>
      <c r="J1923" s="14"/>
      <c r="K1923" s="14"/>
      <c r="L1923" s="14"/>
      <c r="M1923" s="14"/>
      <c r="N1923" s="14"/>
      <c r="O1923" s="14"/>
      <c r="P1923" s="14"/>
      <c r="Q1923" s="14"/>
      <c r="R1923" s="16"/>
      <c r="S1923" s="24"/>
      <c r="T1923" s="25" t="str">
        <f aca="false">IF(A1923="","",E1923+F1923)</f>
        <v/>
      </c>
      <c r="U1923" s="26" t="str">
        <f aca="false">IFERROR(H1923/G1923,"")</f>
        <v/>
      </c>
      <c r="V1923" s="27" t="str">
        <f aca="false">IFERROR(J1923/I1923,"")</f>
        <v/>
      </c>
      <c r="W1923" s="27" t="str">
        <f aca="false">IFERROR(K1923/J1923,"")</f>
        <v/>
      </c>
      <c r="X1923" s="25" t="str">
        <f aca="false">IFERROR(T1923/K1923,"")</f>
        <v/>
      </c>
      <c r="Y1923" s="27" t="str">
        <f aca="false">IFERROR(O1923/K1923,"")</f>
        <v/>
      </c>
      <c r="Z1923" s="27" t="str">
        <f aca="false">IFERROR(P1923/O1923,"")</f>
        <v/>
      </c>
      <c r="AA1923" s="27" t="str">
        <f aca="false">IFERROR(Q1923/P1923,"")</f>
        <v/>
      </c>
      <c r="AB1923" s="25" t="str">
        <f aca="false">IFERROR(T1923/P1923,"")</f>
        <v/>
      </c>
      <c r="AC1923" s="25" t="str">
        <f aca="false">IFERROR(T1923/Q1923,"")</f>
        <v/>
      </c>
      <c r="AD1923" s="25" t="str">
        <f aca="false">IFERROR(R1923/Q1923,"")</f>
        <v/>
      </c>
      <c r="AE1923" s="28" t="str">
        <f aca="false">IFERROR(R1923/T1923,"")</f>
        <v/>
      </c>
      <c r="AF1923" s="29" t="str">
        <f aca="false">IF(A1923="","",IF(OR(O1923&gt;K1923,P1923&gt;O1923,Q1923&gt;P1923,K1923&gt;J1923),"CHECK","OK"))</f>
        <v/>
      </c>
    </row>
    <row r="1924" customFormat="false" ht="15" hidden="false" customHeight="false" outlineLevel="0" collapsed="false">
      <c r="A1924" s="21"/>
      <c r="B1924" s="4"/>
      <c r="C1924" s="4"/>
      <c r="D1924" s="4"/>
      <c r="E1924" s="16"/>
      <c r="F1924" s="16"/>
      <c r="G1924" s="14"/>
      <c r="H1924" s="14"/>
      <c r="I1924" s="14"/>
      <c r="J1924" s="14"/>
      <c r="K1924" s="14"/>
      <c r="L1924" s="14"/>
      <c r="M1924" s="14"/>
      <c r="N1924" s="14"/>
      <c r="O1924" s="14"/>
      <c r="P1924" s="14"/>
      <c r="Q1924" s="14"/>
      <c r="R1924" s="16"/>
      <c r="S1924" s="24"/>
      <c r="T1924" s="25" t="str">
        <f aca="false">IF(A1924="","",E1924+F1924)</f>
        <v/>
      </c>
      <c r="U1924" s="26" t="str">
        <f aca="false">IFERROR(H1924/G1924,"")</f>
        <v/>
      </c>
      <c r="V1924" s="27" t="str">
        <f aca="false">IFERROR(J1924/I1924,"")</f>
        <v/>
      </c>
      <c r="W1924" s="27" t="str">
        <f aca="false">IFERROR(K1924/J1924,"")</f>
        <v/>
      </c>
      <c r="X1924" s="25" t="str">
        <f aca="false">IFERROR(T1924/K1924,"")</f>
        <v/>
      </c>
      <c r="Y1924" s="27" t="str">
        <f aca="false">IFERROR(O1924/K1924,"")</f>
        <v/>
      </c>
      <c r="Z1924" s="27" t="str">
        <f aca="false">IFERROR(P1924/O1924,"")</f>
        <v/>
      </c>
      <c r="AA1924" s="27" t="str">
        <f aca="false">IFERROR(Q1924/P1924,"")</f>
        <v/>
      </c>
      <c r="AB1924" s="25" t="str">
        <f aca="false">IFERROR(T1924/P1924,"")</f>
        <v/>
      </c>
      <c r="AC1924" s="25" t="str">
        <f aca="false">IFERROR(T1924/Q1924,"")</f>
        <v/>
      </c>
      <c r="AD1924" s="25" t="str">
        <f aca="false">IFERROR(R1924/Q1924,"")</f>
        <v/>
      </c>
      <c r="AE1924" s="28" t="str">
        <f aca="false">IFERROR(R1924/T1924,"")</f>
        <v/>
      </c>
      <c r="AF1924" s="29" t="str">
        <f aca="false">IF(A1924="","",IF(OR(O1924&gt;K1924,P1924&gt;O1924,Q1924&gt;P1924,K1924&gt;J1924),"CHECK","OK"))</f>
        <v/>
      </c>
    </row>
    <row r="1925" customFormat="false" ht="15" hidden="false" customHeight="false" outlineLevel="0" collapsed="false">
      <c r="A1925" s="21"/>
      <c r="B1925" s="4"/>
      <c r="C1925" s="4"/>
      <c r="D1925" s="4"/>
      <c r="E1925" s="16"/>
      <c r="F1925" s="16"/>
      <c r="G1925" s="14"/>
      <c r="H1925" s="14"/>
      <c r="I1925" s="14"/>
      <c r="J1925" s="14"/>
      <c r="K1925" s="14"/>
      <c r="L1925" s="14"/>
      <c r="M1925" s="14"/>
      <c r="N1925" s="14"/>
      <c r="O1925" s="14"/>
      <c r="P1925" s="14"/>
      <c r="Q1925" s="14"/>
      <c r="R1925" s="16"/>
      <c r="S1925" s="24"/>
      <c r="T1925" s="25" t="str">
        <f aca="false">IF(A1925="","",E1925+F1925)</f>
        <v/>
      </c>
      <c r="U1925" s="26" t="str">
        <f aca="false">IFERROR(H1925/G1925,"")</f>
        <v/>
      </c>
      <c r="V1925" s="27" t="str">
        <f aca="false">IFERROR(J1925/I1925,"")</f>
        <v/>
      </c>
      <c r="W1925" s="27" t="str">
        <f aca="false">IFERROR(K1925/J1925,"")</f>
        <v/>
      </c>
      <c r="X1925" s="25" t="str">
        <f aca="false">IFERROR(T1925/K1925,"")</f>
        <v/>
      </c>
      <c r="Y1925" s="27" t="str">
        <f aca="false">IFERROR(O1925/K1925,"")</f>
        <v/>
      </c>
      <c r="Z1925" s="27" t="str">
        <f aca="false">IFERROR(P1925/O1925,"")</f>
        <v/>
      </c>
      <c r="AA1925" s="27" t="str">
        <f aca="false">IFERROR(Q1925/P1925,"")</f>
        <v/>
      </c>
      <c r="AB1925" s="25" t="str">
        <f aca="false">IFERROR(T1925/P1925,"")</f>
        <v/>
      </c>
      <c r="AC1925" s="25" t="str">
        <f aca="false">IFERROR(T1925/Q1925,"")</f>
        <v/>
      </c>
      <c r="AD1925" s="25" t="str">
        <f aca="false">IFERROR(R1925/Q1925,"")</f>
        <v/>
      </c>
      <c r="AE1925" s="28" t="str">
        <f aca="false">IFERROR(R1925/T1925,"")</f>
        <v/>
      </c>
      <c r="AF1925" s="29" t="str">
        <f aca="false">IF(A1925="","",IF(OR(O1925&gt;K1925,P1925&gt;O1925,Q1925&gt;P1925,K1925&gt;J1925),"CHECK","OK"))</f>
        <v/>
      </c>
    </row>
    <row r="1926" customFormat="false" ht="15" hidden="false" customHeight="false" outlineLevel="0" collapsed="false">
      <c r="A1926" s="21"/>
      <c r="B1926" s="4"/>
      <c r="C1926" s="4"/>
      <c r="D1926" s="4"/>
      <c r="E1926" s="16"/>
      <c r="F1926" s="16"/>
      <c r="G1926" s="14"/>
      <c r="H1926" s="14"/>
      <c r="I1926" s="14"/>
      <c r="J1926" s="14"/>
      <c r="K1926" s="14"/>
      <c r="L1926" s="14"/>
      <c r="M1926" s="14"/>
      <c r="N1926" s="14"/>
      <c r="O1926" s="14"/>
      <c r="P1926" s="14"/>
      <c r="Q1926" s="14"/>
      <c r="R1926" s="16"/>
      <c r="S1926" s="24"/>
      <c r="T1926" s="25" t="str">
        <f aca="false">IF(A1926="","",E1926+F1926)</f>
        <v/>
      </c>
      <c r="U1926" s="26" t="str">
        <f aca="false">IFERROR(H1926/G1926,"")</f>
        <v/>
      </c>
      <c r="V1926" s="27" t="str">
        <f aca="false">IFERROR(J1926/I1926,"")</f>
        <v/>
      </c>
      <c r="W1926" s="27" t="str">
        <f aca="false">IFERROR(K1926/J1926,"")</f>
        <v/>
      </c>
      <c r="X1926" s="25" t="str">
        <f aca="false">IFERROR(T1926/K1926,"")</f>
        <v/>
      </c>
      <c r="Y1926" s="27" t="str">
        <f aca="false">IFERROR(O1926/K1926,"")</f>
        <v/>
      </c>
      <c r="Z1926" s="27" t="str">
        <f aca="false">IFERROR(P1926/O1926,"")</f>
        <v/>
      </c>
      <c r="AA1926" s="27" t="str">
        <f aca="false">IFERROR(Q1926/P1926,"")</f>
        <v/>
      </c>
      <c r="AB1926" s="25" t="str">
        <f aca="false">IFERROR(T1926/P1926,"")</f>
        <v/>
      </c>
      <c r="AC1926" s="25" t="str">
        <f aca="false">IFERROR(T1926/Q1926,"")</f>
        <v/>
      </c>
      <c r="AD1926" s="25" t="str">
        <f aca="false">IFERROR(R1926/Q1926,"")</f>
        <v/>
      </c>
      <c r="AE1926" s="28" t="str">
        <f aca="false">IFERROR(R1926/T1926,"")</f>
        <v/>
      </c>
      <c r="AF1926" s="29" t="str">
        <f aca="false">IF(A1926="","",IF(OR(O1926&gt;K1926,P1926&gt;O1926,Q1926&gt;P1926,K1926&gt;J1926),"CHECK","OK"))</f>
        <v/>
      </c>
    </row>
    <row r="1927" customFormat="false" ht="15" hidden="false" customHeight="false" outlineLevel="0" collapsed="false">
      <c r="A1927" s="21"/>
      <c r="B1927" s="4"/>
      <c r="C1927" s="4"/>
      <c r="D1927" s="4"/>
      <c r="E1927" s="16"/>
      <c r="F1927" s="16"/>
      <c r="G1927" s="14"/>
      <c r="H1927" s="14"/>
      <c r="I1927" s="14"/>
      <c r="J1927" s="14"/>
      <c r="K1927" s="14"/>
      <c r="L1927" s="14"/>
      <c r="M1927" s="14"/>
      <c r="N1927" s="14"/>
      <c r="O1927" s="14"/>
      <c r="P1927" s="14"/>
      <c r="Q1927" s="14"/>
      <c r="R1927" s="16"/>
      <c r="S1927" s="24"/>
      <c r="T1927" s="25" t="str">
        <f aca="false">IF(A1927="","",E1927+F1927)</f>
        <v/>
      </c>
      <c r="U1927" s="26" t="str">
        <f aca="false">IFERROR(H1927/G1927,"")</f>
        <v/>
      </c>
      <c r="V1927" s="27" t="str">
        <f aca="false">IFERROR(J1927/I1927,"")</f>
        <v/>
      </c>
      <c r="W1927" s="27" t="str">
        <f aca="false">IFERROR(K1927/J1927,"")</f>
        <v/>
      </c>
      <c r="X1927" s="25" t="str">
        <f aca="false">IFERROR(T1927/K1927,"")</f>
        <v/>
      </c>
      <c r="Y1927" s="27" t="str">
        <f aca="false">IFERROR(O1927/K1927,"")</f>
        <v/>
      </c>
      <c r="Z1927" s="27" t="str">
        <f aca="false">IFERROR(P1927/O1927,"")</f>
        <v/>
      </c>
      <c r="AA1927" s="27" t="str">
        <f aca="false">IFERROR(Q1927/P1927,"")</f>
        <v/>
      </c>
      <c r="AB1927" s="25" t="str">
        <f aca="false">IFERROR(T1927/P1927,"")</f>
        <v/>
      </c>
      <c r="AC1927" s="25" t="str">
        <f aca="false">IFERROR(T1927/Q1927,"")</f>
        <v/>
      </c>
      <c r="AD1927" s="25" t="str">
        <f aca="false">IFERROR(R1927/Q1927,"")</f>
        <v/>
      </c>
      <c r="AE1927" s="28" t="str">
        <f aca="false">IFERROR(R1927/T1927,"")</f>
        <v/>
      </c>
      <c r="AF1927" s="29" t="str">
        <f aca="false">IF(A1927="","",IF(OR(O1927&gt;K1927,P1927&gt;O1927,Q1927&gt;P1927,K1927&gt;J1927),"CHECK","OK"))</f>
        <v/>
      </c>
    </row>
    <row r="1928" customFormat="false" ht="15" hidden="false" customHeight="false" outlineLevel="0" collapsed="false">
      <c r="A1928" s="21"/>
      <c r="B1928" s="4"/>
      <c r="C1928" s="4"/>
      <c r="D1928" s="4"/>
      <c r="E1928" s="16"/>
      <c r="F1928" s="16"/>
      <c r="G1928" s="14"/>
      <c r="H1928" s="14"/>
      <c r="I1928" s="14"/>
      <c r="J1928" s="14"/>
      <c r="K1928" s="14"/>
      <c r="L1928" s="14"/>
      <c r="M1928" s="14"/>
      <c r="N1928" s="14"/>
      <c r="O1928" s="14"/>
      <c r="P1928" s="14"/>
      <c r="Q1928" s="14"/>
      <c r="R1928" s="16"/>
      <c r="S1928" s="24"/>
      <c r="T1928" s="25" t="str">
        <f aca="false">IF(A1928="","",E1928+F1928)</f>
        <v/>
      </c>
      <c r="U1928" s="26" t="str">
        <f aca="false">IFERROR(H1928/G1928,"")</f>
        <v/>
      </c>
      <c r="V1928" s="27" t="str">
        <f aca="false">IFERROR(J1928/I1928,"")</f>
        <v/>
      </c>
      <c r="W1928" s="27" t="str">
        <f aca="false">IFERROR(K1928/J1928,"")</f>
        <v/>
      </c>
      <c r="X1928" s="25" t="str">
        <f aca="false">IFERROR(T1928/K1928,"")</f>
        <v/>
      </c>
      <c r="Y1928" s="27" t="str">
        <f aca="false">IFERROR(O1928/K1928,"")</f>
        <v/>
      </c>
      <c r="Z1928" s="27" t="str">
        <f aca="false">IFERROR(P1928/O1928,"")</f>
        <v/>
      </c>
      <c r="AA1928" s="27" t="str">
        <f aca="false">IFERROR(Q1928/P1928,"")</f>
        <v/>
      </c>
      <c r="AB1928" s="25" t="str">
        <f aca="false">IFERROR(T1928/P1928,"")</f>
        <v/>
      </c>
      <c r="AC1928" s="25" t="str">
        <f aca="false">IFERROR(T1928/Q1928,"")</f>
        <v/>
      </c>
      <c r="AD1928" s="25" t="str">
        <f aca="false">IFERROR(R1928/Q1928,"")</f>
        <v/>
      </c>
      <c r="AE1928" s="28" t="str">
        <f aca="false">IFERROR(R1928/T1928,"")</f>
        <v/>
      </c>
      <c r="AF1928" s="29" t="str">
        <f aca="false">IF(A1928="","",IF(OR(O1928&gt;K1928,P1928&gt;O1928,Q1928&gt;P1928,K1928&gt;J1928),"CHECK","OK"))</f>
        <v/>
      </c>
    </row>
    <row r="1929" customFormat="false" ht="15" hidden="false" customHeight="false" outlineLevel="0" collapsed="false">
      <c r="A1929" s="21"/>
      <c r="B1929" s="4"/>
      <c r="C1929" s="4"/>
      <c r="D1929" s="4"/>
      <c r="E1929" s="16"/>
      <c r="F1929" s="16"/>
      <c r="G1929" s="14"/>
      <c r="H1929" s="14"/>
      <c r="I1929" s="14"/>
      <c r="J1929" s="14"/>
      <c r="K1929" s="14"/>
      <c r="L1929" s="14"/>
      <c r="M1929" s="14"/>
      <c r="N1929" s="14"/>
      <c r="O1929" s="14"/>
      <c r="P1929" s="14"/>
      <c r="Q1929" s="14"/>
      <c r="R1929" s="16"/>
      <c r="S1929" s="24"/>
      <c r="T1929" s="25" t="str">
        <f aca="false">IF(A1929="","",E1929+F1929)</f>
        <v/>
      </c>
      <c r="U1929" s="26" t="str">
        <f aca="false">IFERROR(H1929/G1929,"")</f>
        <v/>
      </c>
      <c r="V1929" s="27" t="str">
        <f aca="false">IFERROR(J1929/I1929,"")</f>
        <v/>
      </c>
      <c r="W1929" s="27" t="str">
        <f aca="false">IFERROR(K1929/J1929,"")</f>
        <v/>
      </c>
      <c r="X1929" s="25" t="str">
        <f aca="false">IFERROR(T1929/K1929,"")</f>
        <v/>
      </c>
      <c r="Y1929" s="27" t="str">
        <f aca="false">IFERROR(O1929/K1929,"")</f>
        <v/>
      </c>
      <c r="Z1929" s="27" t="str">
        <f aca="false">IFERROR(P1929/O1929,"")</f>
        <v/>
      </c>
      <c r="AA1929" s="27" t="str">
        <f aca="false">IFERROR(Q1929/P1929,"")</f>
        <v/>
      </c>
      <c r="AB1929" s="25" t="str">
        <f aca="false">IFERROR(T1929/P1929,"")</f>
        <v/>
      </c>
      <c r="AC1929" s="25" t="str">
        <f aca="false">IFERROR(T1929/Q1929,"")</f>
        <v/>
      </c>
      <c r="AD1929" s="25" t="str">
        <f aca="false">IFERROR(R1929/Q1929,"")</f>
        <v/>
      </c>
      <c r="AE1929" s="28" t="str">
        <f aca="false">IFERROR(R1929/T1929,"")</f>
        <v/>
      </c>
      <c r="AF1929" s="29" t="str">
        <f aca="false">IF(A1929="","",IF(OR(O1929&gt;K1929,P1929&gt;O1929,Q1929&gt;P1929,K1929&gt;J1929),"CHECK","OK"))</f>
        <v/>
      </c>
    </row>
    <row r="1930" customFormat="false" ht="15" hidden="false" customHeight="false" outlineLevel="0" collapsed="false">
      <c r="A1930" s="21"/>
      <c r="B1930" s="4"/>
      <c r="C1930" s="4"/>
      <c r="D1930" s="4"/>
      <c r="E1930" s="16"/>
      <c r="F1930" s="16"/>
      <c r="G1930" s="14"/>
      <c r="H1930" s="14"/>
      <c r="I1930" s="14"/>
      <c r="J1930" s="14"/>
      <c r="K1930" s="14"/>
      <c r="L1930" s="14"/>
      <c r="M1930" s="14"/>
      <c r="N1930" s="14"/>
      <c r="O1930" s="14"/>
      <c r="P1930" s="14"/>
      <c r="Q1930" s="14"/>
      <c r="R1930" s="16"/>
      <c r="S1930" s="24"/>
      <c r="T1930" s="25" t="str">
        <f aca="false">IF(A1930="","",E1930+F1930)</f>
        <v/>
      </c>
      <c r="U1930" s="26" t="str">
        <f aca="false">IFERROR(H1930/G1930,"")</f>
        <v/>
      </c>
      <c r="V1930" s="27" t="str">
        <f aca="false">IFERROR(J1930/I1930,"")</f>
        <v/>
      </c>
      <c r="W1930" s="27" t="str">
        <f aca="false">IFERROR(K1930/J1930,"")</f>
        <v/>
      </c>
      <c r="X1930" s="25" t="str">
        <f aca="false">IFERROR(T1930/K1930,"")</f>
        <v/>
      </c>
      <c r="Y1930" s="27" t="str">
        <f aca="false">IFERROR(O1930/K1930,"")</f>
        <v/>
      </c>
      <c r="Z1930" s="27" t="str">
        <f aca="false">IFERROR(P1930/O1930,"")</f>
        <v/>
      </c>
      <c r="AA1930" s="27" t="str">
        <f aca="false">IFERROR(Q1930/P1930,"")</f>
        <v/>
      </c>
      <c r="AB1930" s="25" t="str">
        <f aca="false">IFERROR(T1930/P1930,"")</f>
        <v/>
      </c>
      <c r="AC1930" s="25" t="str">
        <f aca="false">IFERROR(T1930/Q1930,"")</f>
        <v/>
      </c>
      <c r="AD1930" s="25" t="str">
        <f aca="false">IFERROR(R1930/Q1930,"")</f>
        <v/>
      </c>
      <c r="AE1930" s="28" t="str">
        <f aca="false">IFERROR(R1930/T1930,"")</f>
        <v/>
      </c>
      <c r="AF1930" s="29" t="str">
        <f aca="false">IF(A1930="","",IF(OR(O1930&gt;K1930,P1930&gt;O1930,Q1930&gt;P1930,K1930&gt;J1930),"CHECK","OK"))</f>
        <v/>
      </c>
    </row>
    <row r="1931" customFormat="false" ht="15" hidden="false" customHeight="false" outlineLevel="0" collapsed="false">
      <c r="A1931" s="21"/>
      <c r="B1931" s="4"/>
      <c r="C1931" s="4"/>
      <c r="D1931" s="4"/>
      <c r="E1931" s="16"/>
      <c r="F1931" s="16"/>
      <c r="G1931" s="14"/>
      <c r="H1931" s="14"/>
      <c r="I1931" s="14"/>
      <c r="J1931" s="14"/>
      <c r="K1931" s="14"/>
      <c r="L1931" s="14"/>
      <c r="M1931" s="14"/>
      <c r="N1931" s="14"/>
      <c r="O1931" s="14"/>
      <c r="P1931" s="14"/>
      <c r="Q1931" s="14"/>
      <c r="R1931" s="16"/>
      <c r="S1931" s="24"/>
      <c r="T1931" s="25" t="str">
        <f aca="false">IF(A1931="","",E1931+F1931)</f>
        <v/>
      </c>
      <c r="U1931" s="26" t="str">
        <f aca="false">IFERROR(H1931/G1931,"")</f>
        <v/>
      </c>
      <c r="V1931" s="27" t="str">
        <f aca="false">IFERROR(J1931/I1931,"")</f>
        <v/>
      </c>
      <c r="W1931" s="27" t="str">
        <f aca="false">IFERROR(K1931/J1931,"")</f>
        <v/>
      </c>
      <c r="X1931" s="25" t="str">
        <f aca="false">IFERROR(T1931/K1931,"")</f>
        <v/>
      </c>
      <c r="Y1931" s="27" t="str">
        <f aca="false">IFERROR(O1931/K1931,"")</f>
        <v/>
      </c>
      <c r="Z1931" s="27" t="str">
        <f aca="false">IFERROR(P1931/O1931,"")</f>
        <v/>
      </c>
      <c r="AA1931" s="27" t="str">
        <f aca="false">IFERROR(Q1931/P1931,"")</f>
        <v/>
      </c>
      <c r="AB1931" s="25" t="str">
        <f aca="false">IFERROR(T1931/P1931,"")</f>
        <v/>
      </c>
      <c r="AC1931" s="25" t="str">
        <f aca="false">IFERROR(T1931/Q1931,"")</f>
        <v/>
      </c>
      <c r="AD1931" s="25" t="str">
        <f aca="false">IFERROR(R1931/Q1931,"")</f>
        <v/>
      </c>
      <c r="AE1931" s="28" t="str">
        <f aca="false">IFERROR(R1931/T1931,"")</f>
        <v/>
      </c>
      <c r="AF1931" s="29" t="str">
        <f aca="false">IF(A1931="","",IF(OR(O1931&gt;K1931,P1931&gt;O1931,Q1931&gt;P1931,K1931&gt;J1931),"CHECK","OK"))</f>
        <v/>
      </c>
    </row>
    <row r="1932" customFormat="false" ht="15" hidden="false" customHeight="false" outlineLevel="0" collapsed="false">
      <c r="A1932" s="21"/>
      <c r="B1932" s="4"/>
      <c r="C1932" s="4"/>
      <c r="D1932" s="4"/>
      <c r="E1932" s="16"/>
      <c r="F1932" s="16"/>
      <c r="G1932" s="14"/>
      <c r="H1932" s="14"/>
      <c r="I1932" s="14"/>
      <c r="J1932" s="14"/>
      <c r="K1932" s="14"/>
      <c r="L1932" s="14"/>
      <c r="M1932" s="14"/>
      <c r="N1932" s="14"/>
      <c r="O1932" s="14"/>
      <c r="P1932" s="14"/>
      <c r="Q1932" s="14"/>
      <c r="R1932" s="16"/>
      <c r="S1932" s="24"/>
      <c r="T1932" s="25" t="str">
        <f aca="false">IF(A1932="","",E1932+F1932)</f>
        <v/>
      </c>
      <c r="U1932" s="26" t="str">
        <f aca="false">IFERROR(H1932/G1932,"")</f>
        <v/>
      </c>
      <c r="V1932" s="27" t="str">
        <f aca="false">IFERROR(J1932/I1932,"")</f>
        <v/>
      </c>
      <c r="W1932" s="27" t="str">
        <f aca="false">IFERROR(K1932/J1932,"")</f>
        <v/>
      </c>
      <c r="X1932" s="25" t="str">
        <f aca="false">IFERROR(T1932/K1932,"")</f>
        <v/>
      </c>
      <c r="Y1932" s="27" t="str">
        <f aca="false">IFERROR(O1932/K1932,"")</f>
        <v/>
      </c>
      <c r="Z1932" s="27" t="str">
        <f aca="false">IFERROR(P1932/O1932,"")</f>
        <v/>
      </c>
      <c r="AA1932" s="27" t="str">
        <f aca="false">IFERROR(Q1932/P1932,"")</f>
        <v/>
      </c>
      <c r="AB1932" s="25" t="str">
        <f aca="false">IFERROR(T1932/P1932,"")</f>
        <v/>
      </c>
      <c r="AC1932" s="25" t="str">
        <f aca="false">IFERROR(T1932/Q1932,"")</f>
        <v/>
      </c>
      <c r="AD1932" s="25" t="str">
        <f aca="false">IFERROR(R1932/Q1932,"")</f>
        <v/>
      </c>
      <c r="AE1932" s="28" t="str">
        <f aca="false">IFERROR(R1932/T1932,"")</f>
        <v/>
      </c>
      <c r="AF1932" s="29" t="str">
        <f aca="false">IF(A1932="","",IF(OR(O1932&gt;K1932,P1932&gt;O1932,Q1932&gt;P1932,K1932&gt;J1932),"CHECK","OK"))</f>
        <v/>
      </c>
    </row>
    <row r="1933" customFormat="false" ht="15" hidden="false" customHeight="false" outlineLevel="0" collapsed="false">
      <c r="A1933" s="21"/>
      <c r="B1933" s="4"/>
      <c r="C1933" s="4"/>
      <c r="D1933" s="4"/>
      <c r="E1933" s="16"/>
      <c r="F1933" s="16"/>
      <c r="G1933" s="14"/>
      <c r="H1933" s="14"/>
      <c r="I1933" s="14"/>
      <c r="J1933" s="14"/>
      <c r="K1933" s="14"/>
      <c r="L1933" s="14"/>
      <c r="M1933" s="14"/>
      <c r="N1933" s="14"/>
      <c r="O1933" s="14"/>
      <c r="P1933" s="14"/>
      <c r="Q1933" s="14"/>
      <c r="R1933" s="16"/>
      <c r="S1933" s="24"/>
      <c r="T1933" s="25" t="str">
        <f aca="false">IF(A1933="","",E1933+F1933)</f>
        <v/>
      </c>
      <c r="U1933" s="26" t="str">
        <f aca="false">IFERROR(H1933/G1933,"")</f>
        <v/>
      </c>
      <c r="V1933" s="27" t="str">
        <f aca="false">IFERROR(J1933/I1933,"")</f>
        <v/>
      </c>
      <c r="W1933" s="27" t="str">
        <f aca="false">IFERROR(K1933/J1933,"")</f>
        <v/>
      </c>
      <c r="X1933" s="25" t="str">
        <f aca="false">IFERROR(T1933/K1933,"")</f>
        <v/>
      </c>
      <c r="Y1933" s="27" t="str">
        <f aca="false">IFERROR(O1933/K1933,"")</f>
        <v/>
      </c>
      <c r="Z1933" s="27" t="str">
        <f aca="false">IFERROR(P1933/O1933,"")</f>
        <v/>
      </c>
      <c r="AA1933" s="27" t="str">
        <f aca="false">IFERROR(Q1933/P1933,"")</f>
        <v/>
      </c>
      <c r="AB1933" s="25" t="str">
        <f aca="false">IFERROR(T1933/P1933,"")</f>
        <v/>
      </c>
      <c r="AC1933" s="25" t="str">
        <f aca="false">IFERROR(T1933/Q1933,"")</f>
        <v/>
      </c>
      <c r="AD1933" s="25" t="str">
        <f aca="false">IFERROR(R1933/Q1933,"")</f>
        <v/>
      </c>
      <c r="AE1933" s="28" t="str">
        <f aca="false">IFERROR(R1933/T1933,"")</f>
        <v/>
      </c>
      <c r="AF1933" s="29" t="str">
        <f aca="false">IF(A1933="","",IF(OR(O1933&gt;K1933,P1933&gt;O1933,Q1933&gt;P1933,K1933&gt;J1933),"CHECK","OK"))</f>
        <v/>
      </c>
    </row>
    <row r="1934" customFormat="false" ht="15" hidden="false" customHeight="false" outlineLevel="0" collapsed="false">
      <c r="A1934" s="21"/>
      <c r="B1934" s="4"/>
      <c r="C1934" s="4"/>
      <c r="D1934" s="4"/>
      <c r="E1934" s="16"/>
      <c r="F1934" s="16"/>
      <c r="G1934" s="14"/>
      <c r="H1934" s="14"/>
      <c r="I1934" s="14"/>
      <c r="J1934" s="14"/>
      <c r="K1934" s="14"/>
      <c r="L1934" s="14"/>
      <c r="M1934" s="14"/>
      <c r="N1934" s="14"/>
      <c r="O1934" s="14"/>
      <c r="P1934" s="14"/>
      <c r="Q1934" s="14"/>
      <c r="R1934" s="16"/>
      <c r="S1934" s="24"/>
      <c r="T1934" s="25" t="str">
        <f aca="false">IF(A1934="","",E1934+F1934)</f>
        <v/>
      </c>
      <c r="U1934" s="26" t="str">
        <f aca="false">IFERROR(H1934/G1934,"")</f>
        <v/>
      </c>
      <c r="V1934" s="27" t="str">
        <f aca="false">IFERROR(J1934/I1934,"")</f>
        <v/>
      </c>
      <c r="W1934" s="27" t="str">
        <f aca="false">IFERROR(K1934/J1934,"")</f>
        <v/>
      </c>
      <c r="X1934" s="25" t="str">
        <f aca="false">IFERROR(T1934/K1934,"")</f>
        <v/>
      </c>
      <c r="Y1934" s="27" t="str">
        <f aca="false">IFERROR(O1934/K1934,"")</f>
        <v/>
      </c>
      <c r="Z1934" s="27" t="str">
        <f aca="false">IFERROR(P1934/O1934,"")</f>
        <v/>
      </c>
      <c r="AA1934" s="27" t="str">
        <f aca="false">IFERROR(Q1934/P1934,"")</f>
        <v/>
      </c>
      <c r="AB1934" s="25" t="str">
        <f aca="false">IFERROR(T1934/P1934,"")</f>
        <v/>
      </c>
      <c r="AC1934" s="25" t="str">
        <f aca="false">IFERROR(T1934/Q1934,"")</f>
        <v/>
      </c>
      <c r="AD1934" s="25" t="str">
        <f aca="false">IFERROR(R1934/Q1934,"")</f>
        <v/>
      </c>
      <c r="AE1934" s="28" t="str">
        <f aca="false">IFERROR(R1934/T1934,"")</f>
        <v/>
      </c>
      <c r="AF1934" s="29" t="str">
        <f aca="false">IF(A1934="","",IF(OR(O1934&gt;K1934,P1934&gt;O1934,Q1934&gt;P1934,K1934&gt;J1934),"CHECK","OK"))</f>
        <v/>
      </c>
    </row>
    <row r="1935" customFormat="false" ht="15" hidden="false" customHeight="false" outlineLevel="0" collapsed="false">
      <c r="A1935" s="21"/>
      <c r="B1935" s="4"/>
      <c r="C1935" s="4"/>
      <c r="D1935" s="4"/>
      <c r="E1935" s="16"/>
      <c r="F1935" s="16"/>
      <c r="G1935" s="14"/>
      <c r="H1935" s="14"/>
      <c r="I1935" s="14"/>
      <c r="J1935" s="14"/>
      <c r="K1935" s="14"/>
      <c r="L1935" s="14"/>
      <c r="M1935" s="14"/>
      <c r="N1935" s="14"/>
      <c r="O1935" s="14"/>
      <c r="P1935" s="14"/>
      <c r="Q1935" s="14"/>
      <c r="R1935" s="16"/>
      <c r="S1935" s="24"/>
      <c r="T1935" s="25" t="str">
        <f aca="false">IF(A1935="","",E1935+F1935)</f>
        <v/>
      </c>
      <c r="U1935" s="26" t="str">
        <f aca="false">IFERROR(H1935/G1935,"")</f>
        <v/>
      </c>
      <c r="V1935" s="27" t="str">
        <f aca="false">IFERROR(J1935/I1935,"")</f>
        <v/>
      </c>
      <c r="W1935" s="27" t="str">
        <f aca="false">IFERROR(K1935/J1935,"")</f>
        <v/>
      </c>
      <c r="X1935" s="25" t="str">
        <f aca="false">IFERROR(T1935/K1935,"")</f>
        <v/>
      </c>
      <c r="Y1935" s="27" t="str">
        <f aca="false">IFERROR(O1935/K1935,"")</f>
        <v/>
      </c>
      <c r="Z1935" s="27" t="str">
        <f aca="false">IFERROR(P1935/O1935,"")</f>
        <v/>
      </c>
      <c r="AA1935" s="27" t="str">
        <f aca="false">IFERROR(Q1935/P1935,"")</f>
        <v/>
      </c>
      <c r="AB1935" s="25" t="str">
        <f aca="false">IFERROR(T1935/P1935,"")</f>
        <v/>
      </c>
      <c r="AC1935" s="25" t="str">
        <f aca="false">IFERROR(T1935/Q1935,"")</f>
        <v/>
      </c>
      <c r="AD1935" s="25" t="str">
        <f aca="false">IFERROR(R1935/Q1935,"")</f>
        <v/>
      </c>
      <c r="AE1935" s="28" t="str">
        <f aca="false">IFERROR(R1935/T1935,"")</f>
        <v/>
      </c>
      <c r="AF1935" s="29" t="str">
        <f aca="false">IF(A1935="","",IF(OR(O1935&gt;K1935,P1935&gt;O1935,Q1935&gt;P1935,K1935&gt;J1935),"CHECK","OK"))</f>
        <v/>
      </c>
    </row>
    <row r="1936" customFormat="false" ht="15" hidden="false" customHeight="false" outlineLevel="0" collapsed="false">
      <c r="A1936" s="21"/>
      <c r="B1936" s="4"/>
      <c r="C1936" s="4"/>
      <c r="D1936" s="4"/>
      <c r="E1936" s="16"/>
      <c r="F1936" s="16"/>
      <c r="G1936" s="14"/>
      <c r="H1936" s="14"/>
      <c r="I1936" s="14"/>
      <c r="J1936" s="14"/>
      <c r="K1936" s="14"/>
      <c r="L1936" s="14"/>
      <c r="M1936" s="14"/>
      <c r="N1936" s="14"/>
      <c r="O1936" s="14"/>
      <c r="P1936" s="14"/>
      <c r="Q1936" s="14"/>
      <c r="R1936" s="16"/>
      <c r="S1936" s="24"/>
      <c r="T1936" s="25" t="str">
        <f aca="false">IF(A1936="","",E1936+F1936)</f>
        <v/>
      </c>
      <c r="U1936" s="26" t="str">
        <f aca="false">IFERROR(H1936/G1936,"")</f>
        <v/>
      </c>
      <c r="V1936" s="27" t="str">
        <f aca="false">IFERROR(J1936/I1936,"")</f>
        <v/>
      </c>
      <c r="W1936" s="27" t="str">
        <f aca="false">IFERROR(K1936/J1936,"")</f>
        <v/>
      </c>
      <c r="X1936" s="25" t="str">
        <f aca="false">IFERROR(T1936/K1936,"")</f>
        <v/>
      </c>
      <c r="Y1936" s="27" t="str">
        <f aca="false">IFERROR(O1936/K1936,"")</f>
        <v/>
      </c>
      <c r="Z1936" s="27" t="str">
        <f aca="false">IFERROR(P1936/O1936,"")</f>
        <v/>
      </c>
      <c r="AA1936" s="27" t="str">
        <f aca="false">IFERROR(Q1936/P1936,"")</f>
        <v/>
      </c>
      <c r="AB1936" s="25" t="str">
        <f aca="false">IFERROR(T1936/P1936,"")</f>
        <v/>
      </c>
      <c r="AC1936" s="25" t="str">
        <f aca="false">IFERROR(T1936/Q1936,"")</f>
        <v/>
      </c>
      <c r="AD1936" s="25" t="str">
        <f aca="false">IFERROR(R1936/Q1936,"")</f>
        <v/>
      </c>
      <c r="AE1936" s="28" t="str">
        <f aca="false">IFERROR(R1936/T1936,"")</f>
        <v/>
      </c>
      <c r="AF1936" s="29" t="str">
        <f aca="false">IF(A1936="","",IF(OR(O1936&gt;K1936,P1936&gt;O1936,Q1936&gt;P1936,K1936&gt;J1936),"CHECK","OK"))</f>
        <v/>
      </c>
    </row>
    <row r="1937" customFormat="false" ht="15" hidden="false" customHeight="false" outlineLevel="0" collapsed="false">
      <c r="A1937" s="21"/>
      <c r="B1937" s="4"/>
      <c r="C1937" s="4"/>
      <c r="D1937" s="4"/>
      <c r="E1937" s="16"/>
      <c r="F1937" s="16"/>
      <c r="G1937" s="14"/>
      <c r="H1937" s="14"/>
      <c r="I1937" s="14"/>
      <c r="J1937" s="14"/>
      <c r="K1937" s="14"/>
      <c r="L1937" s="14"/>
      <c r="M1937" s="14"/>
      <c r="N1937" s="14"/>
      <c r="O1937" s="14"/>
      <c r="P1937" s="14"/>
      <c r="Q1937" s="14"/>
      <c r="R1937" s="16"/>
      <c r="S1937" s="24"/>
      <c r="T1937" s="25" t="str">
        <f aca="false">IF(A1937="","",E1937+F1937)</f>
        <v/>
      </c>
      <c r="U1937" s="26" t="str">
        <f aca="false">IFERROR(H1937/G1937,"")</f>
        <v/>
      </c>
      <c r="V1937" s="27" t="str">
        <f aca="false">IFERROR(J1937/I1937,"")</f>
        <v/>
      </c>
      <c r="W1937" s="27" t="str">
        <f aca="false">IFERROR(K1937/J1937,"")</f>
        <v/>
      </c>
      <c r="X1937" s="25" t="str">
        <f aca="false">IFERROR(T1937/K1937,"")</f>
        <v/>
      </c>
      <c r="Y1937" s="27" t="str">
        <f aca="false">IFERROR(O1937/K1937,"")</f>
        <v/>
      </c>
      <c r="Z1937" s="27" t="str">
        <f aca="false">IFERROR(P1937/O1937,"")</f>
        <v/>
      </c>
      <c r="AA1937" s="27" t="str">
        <f aca="false">IFERROR(Q1937/P1937,"")</f>
        <v/>
      </c>
      <c r="AB1937" s="25" t="str">
        <f aca="false">IFERROR(T1937/P1937,"")</f>
        <v/>
      </c>
      <c r="AC1937" s="25" t="str">
        <f aca="false">IFERROR(T1937/Q1937,"")</f>
        <v/>
      </c>
      <c r="AD1937" s="25" t="str">
        <f aca="false">IFERROR(R1937/Q1937,"")</f>
        <v/>
      </c>
      <c r="AE1937" s="28" t="str">
        <f aca="false">IFERROR(R1937/T1937,"")</f>
        <v/>
      </c>
      <c r="AF1937" s="29" t="str">
        <f aca="false">IF(A1937="","",IF(OR(O1937&gt;K1937,P1937&gt;O1937,Q1937&gt;P1937,K1937&gt;J1937),"CHECK","OK"))</f>
        <v/>
      </c>
    </row>
    <row r="1938" customFormat="false" ht="15" hidden="false" customHeight="false" outlineLevel="0" collapsed="false">
      <c r="A1938" s="21"/>
      <c r="B1938" s="4"/>
      <c r="C1938" s="4"/>
      <c r="D1938" s="4"/>
      <c r="E1938" s="16"/>
      <c r="F1938" s="16"/>
      <c r="G1938" s="14"/>
      <c r="H1938" s="14"/>
      <c r="I1938" s="14"/>
      <c r="J1938" s="14"/>
      <c r="K1938" s="14"/>
      <c r="L1938" s="14"/>
      <c r="M1938" s="14"/>
      <c r="N1938" s="14"/>
      <c r="O1938" s="14"/>
      <c r="P1938" s="14"/>
      <c r="Q1938" s="14"/>
      <c r="R1938" s="16"/>
      <c r="S1938" s="24"/>
      <c r="T1938" s="25" t="str">
        <f aca="false">IF(A1938="","",E1938+F1938)</f>
        <v/>
      </c>
      <c r="U1938" s="26" t="str">
        <f aca="false">IFERROR(H1938/G1938,"")</f>
        <v/>
      </c>
      <c r="V1938" s="27" t="str">
        <f aca="false">IFERROR(J1938/I1938,"")</f>
        <v/>
      </c>
      <c r="W1938" s="27" t="str">
        <f aca="false">IFERROR(K1938/J1938,"")</f>
        <v/>
      </c>
      <c r="X1938" s="25" t="str">
        <f aca="false">IFERROR(T1938/K1938,"")</f>
        <v/>
      </c>
      <c r="Y1938" s="27" t="str">
        <f aca="false">IFERROR(O1938/K1938,"")</f>
        <v/>
      </c>
      <c r="Z1938" s="27" t="str">
        <f aca="false">IFERROR(P1938/O1938,"")</f>
        <v/>
      </c>
      <c r="AA1938" s="27" t="str">
        <f aca="false">IFERROR(Q1938/P1938,"")</f>
        <v/>
      </c>
      <c r="AB1938" s="25" t="str">
        <f aca="false">IFERROR(T1938/P1938,"")</f>
        <v/>
      </c>
      <c r="AC1938" s="25" t="str">
        <f aca="false">IFERROR(T1938/Q1938,"")</f>
        <v/>
      </c>
      <c r="AD1938" s="25" t="str">
        <f aca="false">IFERROR(R1938/Q1938,"")</f>
        <v/>
      </c>
      <c r="AE1938" s="28" t="str">
        <f aca="false">IFERROR(R1938/T1938,"")</f>
        <v/>
      </c>
      <c r="AF1938" s="29" t="str">
        <f aca="false">IF(A1938="","",IF(OR(O1938&gt;K1938,P1938&gt;O1938,Q1938&gt;P1938,K1938&gt;J1938),"CHECK","OK"))</f>
        <v/>
      </c>
    </row>
    <row r="1939" customFormat="false" ht="15" hidden="false" customHeight="false" outlineLevel="0" collapsed="false">
      <c r="A1939" s="21"/>
      <c r="B1939" s="4"/>
      <c r="C1939" s="4"/>
      <c r="D1939" s="4"/>
      <c r="E1939" s="16"/>
      <c r="F1939" s="16"/>
      <c r="G1939" s="14"/>
      <c r="H1939" s="14"/>
      <c r="I1939" s="14"/>
      <c r="J1939" s="14"/>
      <c r="K1939" s="14"/>
      <c r="L1939" s="14"/>
      <c r="M1939" s="14"/>
      <c r="N1939" s="14"/>
      <c r="O1939" s="14"/>
      <c r="P1939" s="14"/>
      <c r="Q1939" s="14"/>
      <c r="R1939" s="16"/>
      <c r="S1939" s="24"/>
      <c r="T1939" s="25" t="str">
        <f aca="false">IF(A1939="","",E1939+F1939)</f>
        <v/>
      </c>
      <c r="U1939" s="26" t="str">
        <f aca="false">IFERROR(H1939/G1939,"")</f>
        <v/>
      </c>
      <c r="V1939" s="27" t="str">
        <f aca="false">IFERROR(J1939/I1939,"")</f>
        <v/>
      </c>
      <c r="W1939" s="27" t="str">
        <f aca="false">IFERROR(K1939/J1939,"")</f>
        <v/>
      </c>
      <c r="X1939" s="25" t="str">
        <f aca="false">IFERROR(T1939/K1939,"")</f>
        <v/>
      </c>
      <c r="Y1939" s="27" t="str">
        <f aca="false">IFERROR(O1939/K1939,"")</f>
        <v/>
      </c>
      <c r="Z1939" s="27" t="str">
        <f aca="false">IFERROR(P1939/O1939,"")</f>
        <v/>
      </c>
      <c r="AA1939" s="27" t="str">
        <f aca="false">IFERROR(Q1939/P1939,"")</f>
        <v/>
      </c>
      <c r="AB1939" s="25" t="str">
        <f aca="false">IFERROR(T1939/P1939,"")</f>
        <v/>
      </c>
      <c r="AC1939" s="25" t="str">
        <f aca="false">IFERROR(T1939/Q1939,"")</f>
        <v/>
      </c>
      <c r="AD1939" s="25" t="str">
        <f aca="false">IFERROR(R1939/Q1939,"")</f>
        <v/>
      </c>
      <c r="AE1939" s="28" t="str">
        <f aca="false">IFERROR(R1939/T1939,"")</f>
        <v/>
      </c>
      <c r="AF1939" s="29" t="str">
        <f aca="false">IF(A1939="","",IF(OR(O1939&gt;K1939,P1939&gt;O1939,Q1939&gt;P1939,K1939&gt;J1939),"CHECK","OK"))</f>
        <v/>
      </c>
    </row>
    <row r="1940" customFormat="false" ht="15" hidden="false" customHeight="false" outlineLevel="0" collapsed="false">
      <c r="A1940" s="21"/>
      <c r="B1940" s="4"/>
      <c r="C1940" s="4"/>
      <c r="D1940" s="4"/>
      <c r="E1940" s="16"/>
      <c r="F1940" s="16"/>
      <c r="G1940" s="14"/>
      <c r="H1940" s="14"/>
      <c r="I1940" s="14"/>
      <c r="J1940" s="14"/>
      <c r="K1940" s="14"/>
      <c r="L1940" s="14"/>
      <c r="M1940" s="14"/>
      <c r="N1940" s="14"/>
      <c r="O1940" s="14"/>
      <c r="P1940" s="14"/>
      <c r="Q1940" s="14"/>
      <c r="R1940" s="16"/>
      <c r="S1940" s="24"/>
      <c r="T1940" s="25" t="str">
        <f aca="false">IF(A1940="","",E1940+F1940)</f>
        <v/>
      </c>
      <c r="U1940" s="26" t="str">
        <f aca="false">IFERROR(H1940/G1940,"")</f>
        <v/>
      </c>
      <c r="V1940" s="27" t="str">
        <f aca="false">IFERROR(J1940/I1940,"")</f>
        <v/>
      </c>
      <c r="W1940" s="27" t="str">
        <f aca="false">IFERROR(K1940/J1940,"")</f>
        <v/>
      </c>
      <c r="X1940" s="25" t="str">
        <f aca="false">IFERROR(T1940/K1940,"")</f>
        <v/>
      </c>
      <c r="Y1940" s="27" t="str">
        <f aca="false">IFERROR(O1940/K1940,"")</f>
        <v/>
      </c>
      <c r="Z1940" s="27" t="str">
        <f aca="false">IFERROR(P1940/O1940,"")</f>
        <v/>
      </c>
      <c r="AA1940" s="27" t="str">
        <f aca="false">IFERROR(Q1940/P1940,"")</f>
        <v/>
      </c>
      <c r="AB1940" s="25" t="str">
        <f aca="false">IFERROR(T1940/P1940,"")</f>
        <v/>
      </c>
      <c r="AC1940" s="25" t="str">
        <f aca="false">IFERROR(T1940/Q1940,"")</f>
        <v/>
      </c>
      <c r="AD1940" s="25" t="str">
        <f aca="false">IFERROR(R1940/Q1940,"")</f>
        <v/>
      </c>
      <c r="AE1940" s="28" t="str">
        <f aca="false">IFERROR(R1940/T1940,"")</f>
        <v/>
      </c>
      <c r="AF1940" s="29" t="str">
        <f aca="false">IF(A1940="","",IF(OR(O1940&gt;K1940,P1940&gt;O1940,Q1940&gt;P1940,K1940&gt;J1940),"CHECK","OK"))</f>
        <v/>
      </c>
    </row>
    <row r="1941" customFormat="false" ht="15" hidden="false" customHeight="false" outlineLevel="0" collapsed="false">
      <c r="A1941" s="21"/>
      <c r="B1941" s="4"/>
      <c r="C1941" s="4"/>
      <c r="D1941" s="4"/>
      <c r="E1941" s="16"/>
      <c r="F1941" s="16"/>
      <c r="G1941" s="14"/>
      <c r="H1941" s="14"/>
      <c r="I1941" s="14"/>
      <c r="J1941" s="14"/>
      <c r="K1941" s="14"/>
      <c r="L1941" s="14"/>
      <c r="M1941" s="14"/>
      <c r="N1941" s="14"/>
      <c r="O1941" s="14"/>
      <c r="P1941" s="14"/>
      <c r="Q1941" s="14"/>
      <c r="R1941" s="16"/>
      <c r="S1941" s="24"/>
      <c r="T1941" s="25" t="str">
        <f aca="false">IF(A1941="","",E1941+F1941)</f>
        <v/>
      </c>
      <c r="U1941" s="26" t="str">
        <f aca="false">IFERROR(H1941/G1941,"")</f>
        <v/>
      </c>
      <c r="V1941" s="27" t="str">
        <f aca="false">IFERROR(J1941/I1941,"")</f>
        <v/>
      </c>
      <c r="W1941" s="27" t="str">
        <f aca="false">IFERROR(K1941/J1941,"")</f>
        <v/>
      </c>
      <c r="X1941" s="25" t="str">
        <f aca="false">IFERROR(T1941/K1941,"")</f>
        <v/>
      </c>
      <c r="Y1941" s="27" t="str">
        <f aca="false">IFERROR(O1941/K1941,"")</f>
        <v/>
      </c>
      <c r="Z1941" s="27" t="str">
        <f aca="false">IFERROR(P1941/O1941,"")</f>
        <v/>
      </c>
      <c r="AA1941" s="27" t="str">
        <f aca="false">IFERROR(Q1941/P1941,"")</f>
        <v/>
      </c>
      <c r="AB1941" s="25" t="str">
        <f aca="false">IFERROR(T1941/P1941,"")</f>
        <v/>
      </c>
      <c r="AC1941" s="25" t="str">
        <f aca="false">IFERROR(T1941/Q1941,"")</f>
        <v/>
      </c>
      <c r="AD1941" s="25" t="str">
        <f aca="false">IFERROR(R1941/Q1941,"")</f>
        <v/>
      </c>
      <c r="AE1941" s="28" t="str">
        <f aca="false">IFERROR(R1941/T1941,"")</f>
        <v/>
      </c>
      <c r="AF1941" s="29" t="str">
        <f aca="false">IF(A1941="","",IF(OR(O1941&gt;K1941,P1941&gt;O1941,Q1941&gt;P1941,K1941&gt;J1941),"CHECK","OK"))</f>
        <v/>
      </c>
    </row>
    <row r="1942" customFormat="false" ht="15" hidden="false" customHeight="false" outlineLevel="0" collapsed="false">
      <c r="A1942" s="21"/>
      <c r="B1942" s="4"/>
      <c r="C1942" s="4"/>
      <c r="D1942" s="4"/>
      <c r="E1942" s="16"/>
      <c r="F1942" s="16"/>
      <c r="G1942" s="14"/>
      <c r="H1942" s="14"/>
      <c r="I1942" s="14"/>
      <c r="J1942" s="14"/>
      <c r="K1942" s="14"/>
      <c r="L1942" s="14"/>
      <c r="M1942" s="14"/>
      <c r="N1942" s="14"/>
      <c r="O1942" s="14"/>
      <c r="P1942" s="14"/>
      <c r="Q1942" s="14"/>
      <c r="R1942" s="16"/>
      <c r="S1942" s="24"/>
      <c r="T1942" s="25" t="str">
        <f aca="false">IF(A1942="","",E1942+F1942)</f>
        <v/>
      </c>
      <c r="U1942" s="26" t="str">
        <f aca="false">IFERROR(H1942/G1942,"")</f>
        <v/>
      </c>
      <c r="V1942" s="27" t="str">
        <f aca="false">IFERROR(J1942/I1942,"")</f>
        <v/>
      </c>
      <c r="W1942" s="27" t="str">
        <f aca="false">IFERROR(K1942/J1942,"")</f>
        <v/>
      </c>
      <c r="X1942" s="25" t="str">
        <f aca="false">IFERROR(T1942/K1942,"")</f>
        <v/>
      </c>
      <c r="Y1942" s="27" t="str">
        <f aca="false">IFERROR(O1942/K1942,"")</f>
        <v/>
      </c>
      <c r="Z1942" s="27" t="str">
        <f aca="false">IFERROR(P1942/O1942,"")</f>
        <v/>
      </c>
      <c r="AA1942" s="27" t="str">
        <f aca="false">IFERROR(Q1942/P1942,"")</f>
        <v/>
      </c>
      <c r="AB1942" s="25" t="str">
        <f aca="false">IFERROR(T1942/P1942,"")</f>
        <v/>
      </c>
      <c r="AC1942" s="25" t="str">
        <f aca="false">IFERROR(T1942/Q1942,"")</f>
        <v/>
      </c>
      <c r="AD1942" s="25" t="str">
        <f aca="false">IFERROR(R1942/Q1942,"")</f>
        <v/>
      </c>
      <c r="AE1942" s="28" t="str">
        <f aca="false">IFERROR(R1942/T1942,"")</f>
        <v/>
      </c>
      <c r="AF1942" s="29" t="str">
        <f aca="false">IF(A1942="","",IF(OR(O1942&gt;K1942,P1942&gt;O1942,Q1942&gt;P1942,K1942&gt;J1942),"CHECK","OK"))</f>
        <v/>
      </c>
    </row>
    <row r="1943" customFormat="false" ht="15" hidden="false" customHeight="false" outlineLevel="0" collapsed="false">
      <c r="A1943" s="21"/>
      <c r="B1943" s="4"/>
      <c r="C1943" s="4"/>
      <c r="D1943" s="4"/>
      <c r="E1943" s="16"/>
      <c r="F1943" s="16"/>
      <c r="G1943" s="14"/>
      <c r="H1943" s="14"/>
      <c r="I1943" s="14"/>
      <c r="J1943" s="14"/>
      <c r="K1943" s="14"/>
      <c r="L1943" s="14"/>
      <c r="M1943" s="14"/>
      <c r="N1943" s="14"/>
      <c r="O1943" s="14"/>
      <c r="P1943" s="14"/>
      <c r="Q1943" s="14"/>
      <c r="R1943" s="16"/>
      <c r="S1943" s="24"/>
      <c r="T1943" s="25" t="str">
        <f aca="false">IF(A1943="","",E1943+F1943)</f>
        <v/>
      </c>
      <c r="U1943" s="26" t="str">
        <f aca="false">IFERROR(H1943/G1943,"")</f>
        <v/>
      </c>
      <c r="V1943" s="27" t="str">
        <f aca="false">IFERROR(J1943/I1943,"")</f>
        <v/>
      </c>
      <c r="W1943" s="27" t="str">
        <f aca="false">IFERROR(K1943/J1943,"")</f>
        <v/>
      </c>
      <c r="X1943" s="25" t="str">
        <f aca="false">IFERROR(T1943/K1943,"")</f>
        <v/>
      </c>
      <c r="Y1943" s="27" t="str">
        <f aca="false">IFERROR(O1943/K1943,"")</f>
        <v/>
      </c>
      <c r="Z1943" s="27" t="str">
        <f aca="false">IFERROR(P1943/O1943,"")</f>
        <v/>
      </c>
      <c r="AA1943" s="27" t="str">
        <f aca="false">IFERROR(Q1943/P1943,"")</f>
        <v/>
      </c>
      <c r="AB1943" s="25" t="str">
        <f aca="false">IFERROR(T1943/P1943,"")</f>
        <v/>
      </c>
      <c r="AC1943" s="25" t="str">
        <f aca="false">IFERROR(T1943/Q1943,"")</f>
        <v/>
      </c>
      <c r="AD1943" s="25" t="str">
        <f aca="false">IFERROR(R1943/Q1943,"")</f>
        <v/>
      </c>
      <c r="AE1943" s="28" t="str">
        <f aca="false">IFERROR(R1943/T1943,"")</f>
        <v/>
      </c>
      <c r="AF1943" s="29" t="str">
        <f aca="false">IF(A1943="","",IF(OR(O1943&gt;K1943,P1943&gt;O1943,Q1943&gt;P1943,K1943&gt;J1943),"CHECK","OK"))</f>
        <v/>
      </c>
    </row>
    <row r="1944" customFormat="false" ht="15" hidden="false" customHeight="false" outlineLevel="0" collapsed="false">
      <c r="A1944" s="21"/>
      <c r="B1944" s="4"/>
      <c r="C1944" s="4"/>
      <c r="D1944" s="4"/>
      <c r="E1944" s="16"/>
      <c r="F1944" s="16"/>
      <c r="G1944" s="14"/>
      <c r="H1944" s="14"/>
      <c r="I1944" s="14"/>
      <c r="J1944" s="14"/>
      <c r="K1944" s="14"/>
      <c r="L1944" s="14"/>
      <c r="M1944" s="14"/>
      <c r="N1944" s="14"/>
      <c r="O1944" s="14"/>
      <c r="P1944" s="14"/>
      <c r="Q1944" s="14"/>
      <c r="R1944" s="16"/>
      <c r="S1944" s="24"/>
      <c r="T1944" s="25" t="str">
        <f aca="false">IF(A1944="","",E1944+F1944)</f>
        <v/>
      </c>
      <c r="U1944" s="26" t="str">
        <f aca="false">IFERROR(H1944/G1944,"")</f>
        <v/>
      </c>
      <c r="V1944" s="27" t="str">
        <f aca="false">IFERROR(J1944/I1944,"")</f>
        <v/>
      </c>
      <c r="W1944" s="27" t="str">
        <f aca="false">IFERROR(K1944/J1944,"")</f>
        <v/>
      </c>
      <c r="X1944" s="25" t="str">
        <f aca="false">IFERROR(T1944/K1944,"")</f>
        <v/>
      </c>
      <c r="Y1944" s="27" t="str">
        <f aca="false">IFERROR(O1944/K1944,"")</f>
        <v/>
      </c>
      <c r="Z1944" s="27" t="str">
        <f aca="false">IFERROR(P1944/O1944,"")</f>
        <v/>
      </c>
      <c r="AA1944" s="27" t="str">
        <f aca="false">IFERROR(Q1944/P1944,"")</f>
        <v/>
      </c>
      <c r="AB1944" s="25" t="str">
        <f aca="false">IFERROR(T1944/P1944,"")</f>
        <v/>
      </c>
      <c r="AC1944" s="25" t="str">
        <f aca="false">IFERROR(T1944/Q1944,"")</f>
        <v/>
      </c>
      <c r="AD1944" s="25" t="str">
        <f aca="false">IFERROR(R1944/Q1944,"")</f>
        <v/>
      </c>
      <c r="AE1944" s="28" t="str">
        <f aca="false">IFERROR(R1944/T1944,"")</f>
        <v/>
      </c>
      <c r="AF1944" s="29" t="str">
        <f aca="false">IF(A1944="","",IF(OR(O1944&gt;K1944,P1944&gt;O1944,Q1944&gt;P1944,K1944&gt;J1944),"CHECK","OK"))</f>
        <v/>
      </c>
    </row>
    <row r="1945" customFormat="false" ht="15" hidden="false" customHeight="false" outlineLevel="0" collapsed="false">
      <c r="A1945" s="21"/>
      <c r="B1945" s="4"/>
      <c r="C1945" s="4"/>
      <c r="D1945" s="4"/>
      <c r="E1945" s="16"/>
      <c r="F1945" s="16"/>
      <c r="G1945" s="14"/>
      <c r="H1945" s="14"/>
      <c r="I1945" s="14"/>
      <c r="J1945" s="14"/>
      <c r="K1945" s="14"/>
      <c r="L1945" s="14"/>
      <c r="M1945" s="14"/>
      <c r="N1945" s="14"/>
      <c r="O1945" s="14"/>
      <c r="P1945" s="14"/>
      <c r="Q1945" s="14"/>
      <c r="R1945" s="16"/>
      <c r="S1945" s="24"/>
      <c r="T1945" s="25" t="str">
        <f aca="false">IF(A1945="","",E1945+F1945)</f>
        <v/>
      </c>
      <c r="U1945" s="26" t="str">
        <f aca="false">IFERROR(H1945/G1945,"")</f>
        <v/>
      </c>
      <c r="V1945" s="27" t="str">
        <f aca="false">IFERROR(J1945/I1945,"")</f>
        <v/>
      </c>
      <c r="W1945" s="27" t="str">
        <f aca="false">IFERROR(K1945/J1945,"")</f>
        <v/>
      </c>
      <c r="X1945" s="25" t="str">
        <f aca="false">IFERROR(T1945/K1945,"")</f>
        <v/>
      </c>
      <c r="Y1945" s="27" t="str">
        <f aca="false">IFERROR(O1945/K1945,"")</f>
        <v/>
      </c>
      <c r="Z1945" s="27" t="str">
        <f aca="false">IFERROR(P1945/O1945,"")</f>
        <v/>
      </c>
      <c r="AA1945" s="27" t="str">
        <f aca="false">IFERROR(Q1945/P1945,"")</f>
        <v/>
      </c>
      <c r="AB1945" s="25" t="str">
        <f aca="false">IFERROR(T1945/P1945,"")</f>
        <v/>
      </c>
      <c r="AC1945" s="25" t="str">
        <f aca="false">IFERROR(T1945/Q1945,"")</f>
        <v/>
      </c>
      <c r="AD1945" s="25" t="str">
        <f aca="false">IFERROR(R1945/Q1945,"")</f>
        <v/>
      </c>
      <c r="AE1945" s="28" t="str">
        <f aca="false">IFERROR(R1945/T1945,"")</f>
        <v/>
      </c>
      <c r="AF1945" s="29" t="str">
        <f aca="false">IF(A1945="","",IF(OR(O1945&gt;K1945,P1945&gt;O1945,Q1945&gt;P1945,K1945&gt;J1945),"CHECK","OK"))</f>
        <v/>
      </c>
    </row>
    <row r="1946" customFormat="false" ht="15" hidden="false" customHeight="false" outlineLevel="0" collapsed="false">
      <c r="A1946" s="21"/>
      <c r="B1946" s="4"/>
      <c r="C1946" s="4"/>
      <c r="D1946" s="4"/>
      <c r="E1946" s="16"/>
      <c r="F1946" s="16"/>
      <c r="G1946" s="14"/>
      <c r="H1946" s="14"/>
      <c r="I1946" s="14"/>
      <c r="J1946" s="14"/>
      <c r="K1946" s="14"/>
      <c r="L1946" s="14"/>
      <c r="M1946" s="14"/>
      <c r="N1946" s="14"/>
      <c r="O1946" s="14"/>
      <c r="P1946" s="14"/>
      <c r="Q1946" s="14"/>
      <c r="R1946" s="16"/>
      <c r="S1946" s="24"/>
      <c r="T1946" s="25" t="str">
        <f aca="false">IF(A1946="","",E1946+F1946)</f>
        <v/>
      </c>
      <c r="U1946" s="26" t="str">
        <f aca="false">IFERROR(H1946/G1946,"")</f>
        <v/>
      </c>
      <c r="V1946" s="27" t="str">
        <f aca="false">IFERROR(J1946/I1946,"")</f>
        <v/>
      </c>
      <c r="W1946" s="27" t="str">
        <f aca="false">IFERROR(K1946/J1946,"")</f>
        <v/>
      </c>
      <c r="X1946" s="25" t="str">
        <f aca="false">IFERROR(T1946/K1946,"")</f>
        <v/>
      </c>
      <c r="Y1946" s="27" t="str">
        <f aca="false">IFERROR(O1946/K1946,"")</f>
        <v/>
      </c>
      <c r="Z1946" s="27" t="str">
        <f aca="false">IFERROR(P1946/O1946,"")</f>
        <v/>
      </c>
      <c r="AA1946" s="27" t="str">
        <f aca="false">IFERROR(Q1946/P1946,"")</f>
        <v/>
      </c>
      <c r="AB1946" s="25" t="str">
        <f aca="false">IFERROR(T1946/P1946,"")</f>
        <v/>
      </c>
      <c r="AC1946" s="25" t="str">
        <f aca="false">IFERROR(T1946/Q1946,"")</f>
        <v/>
      </c>
      <c r="AD1946" s="25" t="str">
        <f aca="false">IFERROR(R1946/Q1946,"")</f>
        <v/>
      </c>
      <c r="AE1946" s="28" t="str">
        <f aca="false">IFERROR(R1946/T1946,"")</f>
        <v/>
      </c>
      <c r="AF1946" s="29" t="str">
        <f aca="false">IF(A1946="","",IF(OR(O1946&gt;K1946,P1946&gt;O1946,Q1946&gt;P1946,K1946&gt;J1946),"CHECK","OK"))</f>
        <v/>
      </c>
    </row>
    <row r="1947" customFormat="false" ht="15" hidden="false" customHeight="false" outlineLevel="0" collapsed="false">
      <c r="A1947" s="21"/>
      <c r="B1947" s="4"/>
      <c r="C1947" s="4"/>
      <c r="D1947" s="4"/>
      <c r="E1947" s="16"/>
      <c r="F1947" s="16"/>
      <c r="G1947" s="14"/>
      <c r="H1947" s="14"/>
      <c r="I1947" s="14"/>
      <c r="J1947" s="14"/>
      <c r="K1947" s="14"/>
      <c r="L1947" s="14"/>
      <c r="M1947" s="14"/>
      <c r="N1947" s="14"/>
      <c r="O1947" s="14"/>
      <c r="P1947" s="14"/>
      <c r="Q1947" s="14"/>
      <c r="R1947" s="16"/>
      <c r="S1947" s="24"/>
      <c r="T1947" s="25" t="str">
        <f aca="false">IF(A1947="","",E1947+F1947)</f>
        <v/>
      </c>
      <c r="U1947" s="26" t="str">
        <f aca="false">IFERROR(H1947/G1947,"")</f>
        <v/>
      </c>
      <c r="V1947" s="27" t="str">
        <f aca="false">IFERROR(J1947/I1947,"")</f>
        <v/>
      </c>
      <c r="W1947" s="27" t="str">
        <f aca="false">IFERROR(K1947/J1947,"")</f>
        <v/>
      </c>
      <c r="X1947" s="25" t="str">
        <f aca="false">IFERROR(T1947/K1947,"")</f>
        <v/>
      </c>
      <c r="Y1947" s="27" t="str">
        <f aca="false">IFERROR(O1947/K1947,"")</f>
        <v/>
      </c>
      <c r="Z1947" s="27" t="str">
        <f aca="false">IFERROR(P1947/O1947,"")</f>
        <v/>
      </c>
      <c r="AA1947" s="27" t="str">
        <f aca="false">IFERROR(Q1947/P1947,"")</f>
        <v/>
      </c>
      <c r="AB1947" s="25" t="str">
        <f aca="false">IFERROR(T1947/P1947,"")</f>
        <v/>
      </c>
      <c r="AC1947" s="25" t="str">
        <f aca="false">IFERROR(T1947/Q1947,"")</f>
        <v/>
      </c>
      <c r="AD1947" s="25" t="str">
        <f aca="false">IFERROR(R1947/Q1947,"")</f>
        <v/>
      </c>
      <c r="AE1947" s="28" t="str">
        <f aca="false">IFERROR(R1947/T1947,"")</f>
        <v/>
      </c>
      <c r="AF1947" s="29" t="str">
        <f aca="false">IF(A1947="","",IF(OR(O1947&gt;K1947,P1947&gt;O1947,Q1947&gt;P1947,K1947&gt;J1947),"CHECK","OK"))</f>
        <v/>
      </c>
    </row>
    <row r="1948" customFormat="false" ht="15" hidden="false" customHeight="false" outlineLevel="0" collapsed="false">
      <c r="A1948" s="21"/>
      <c r="B1948" s="4"/>
      <c r="C1948" s="4"/>
      <c r="D1948" s="4"/>
      <c r="E1948" s="16"/>
      <c r="F1948" s="16"/>
      <c r="G1948" s="14"/>
      <c r="H1948" s="14"/>
      <c r="I1948" s="14"/>
      <c r="J1948" s="14"/>
      <c r="K1948" s="14"/>
      <c r="L1948" s="14"/>
      <c r="M1948" s="14"/>
      <c r="N1948" s="14"/>
      <c r="O1948" s="14"/>
      <c r="P1948" s="14"/>
      <c r="Q1948" s="14"/>
      <c r="R1948" s="16"/>
      <c r="S1948" s="24"/>
      <c r="T1948" s="25" t="str">
        <f aca="false">IF(A1948="","",E1948+F1948)</f>
        <v/>
      </c>
      <c r="U1948" s="26" t="str">
        <f aca="false">IFERROR(H1948/G1948,"")</f>
        <v/>
      </c>
      <c r="V1948" s="27" t="str">
        <f aca="false">IFERROR(J1948/I1948,"")</f>
        <v/>
      </c>
      <c r="W1948" s="27" t="str">
        <f aca="false">IFERROR(K1948/J1948,"")</f>
        <v/>
      </c>
      <c r="X1948" s="25" t="str">
        <f aca="false">IFERROR(T1948/K1948,"")</f>
        <v/>
      </c>
      <c r="Y1948" s="27" t="str">
        <f aca="false">IFERROR(O1948/K1948,"")</f>
        <v/>
      </c>
      <c r="Z1948" s="27" t="str">
        <f aca="false">IFERROR(P1948/O1948,"")</f>
        <v/>
      </c>
      <c r="AA1948" s="27" t="str">
        <f aca="false">IFERROR(Q1948/P1948,"")</f>
        <v/>
      </c>
      <c r="AB1948" s="25" t="str">
        <f aca="false">IFERROR(T1948/P1948,"")</f>
        <v/>
      </c>
      <c r="AC1948" s="25" t="str">
        <f aca="false">IFERROR(T1948/Q1948,"")</f>
        <v/>
      </c>
      <c r="AD1948" s="25" t="str">
        <f aca="false">IFERROR(R1948/Q1948,"")</f>
        <v/>
      </c>
      <c r="AE1948" s="28" t="str">
        <f aca="false">IFERROR(R1948/T1948,"")</f>
        <v/>
      </c>
      <c r="AF1948" s="29" t="str">
        <f aca="false">IF(A1948="","",IF(OR(O1948&gt;K1948,P1948&gt;O1948,Q1948&gt;P1948,K1948&gt;J1948),"CHECK","OK"))</f>
        <v/>
      </c>
    </row>
    <row r="1949" customFormat="false" ht="15" hidden="false" customHeight="false" outlineLevel="0" collapsed="false">
      <c r="A1949" s="21"/>
      <c r="B1949" s="4"/>
      <c r="C1949" s="4"/>
      <c r="D1949" s="4"/>
      <c r="E1949" s="16"/>
      <c r="F1949" s="16"/>
      <c r="G1949" s="14"/>
      <c r="H1949" s="14"/>
      <c r="I1949" s="14"/>
      <c r="J1949" s="14"/>
      <c r="K1949" s="14"/>
      <c r="L1949" s="14"/>
      <c r="M1949" s="14"/>
      <c r="N1949" s="14"/>
      <c r="O1949" s="14"/>
      <c r="P1949" s="14"/>
      <c r="Q1949" s="14"/>
      <c r="R1949" s="16"/>
      <c r="S1949" s="24"/>
      <c r="T1949" s="25" t="str">
        <f aca="false">IF(A1949="","",E1949+F1949)</f>
        <v/>
      </c>
      <c r="U1949" s="26" t="str">
        <f aca="false">IFERROR(H1949/G1949,"")</f>
        <v/>
      </c>
      <c r="V1949" s="27" t="str">
        <f aca="false">IFERROR(J1949/I1949,"")</f>
        <v/>
      </c>
      <c r="W1949" s="27" t="str">
        <f aca="false">IFERROR(K1949/J1949,"")</f>
        <v/>
      </c>
      <c r="X1949" s="25" t="str">
        <f aca="false">IFERROR(T1949/K1949,"")</f>
        <v/>
      </c>
      <c r="Y1949" s="27" t="str">
        <f aca="false">IFERROR(O1949/K1949,"")</f>
        <v/>
      </c>
      <c r="Z1949" s="27" t="str">
        <f aca="false">IFERROR(P1949/O1949,"")</f>
        <v/>
      </c>
      <c r="AA1949" s="27" t="str">
        <f aca="false">IFERROR(Q1949/P1949,"")</f>
        <v/>
      </c>
      <c r="AB1949" s="25" t="str">
        <f aca="false">IFERROR(T1949/P1949,"")</f>
        <v/>
      </c>
      <c r="AC1949" s="25" t="str">
        <f aca="false">IFERROR(T1949/Q1949,"")</f>
        <v/>
      </c>
      <c r="AD1949" s="25" t="str">
        <f aca="false">IFERROR(R1949/Q1949,"")</f>
        <v/>
      </c>
      <c r="AE1949" s="28" t="str">
        <f aca="false">IFERROR(R1949/T1949,"")</f>
        <v/>
      </c>
      <c r="AF1949" s="29" t="str">
        <f aca="false">IF(A1949="","",IF(OR(O1949&gt;K1949,P1949&gt;O1949,Q1949&gt;P1949,K1949&gt;J1949),"CHECK","OK"))</f>
        <v/>
      </c>
    </row>
    <row r="1950" customFormat="false" ht="15" hidden="false" customHeight="false" outlineLevel="0" collapsed="false">
      <c r="A1950" s="21"/>
      <c r="B1950" s="4"/>
      <c r="C1950" s="4"/>
      <c r="D1950" s="4"/>
      <c r="E1950" s="16"/>
      <c r="F1950" s="16"/>
      <c r="G1950" s="14"/>
      <c r="H1950" s="14"/>
      <c r="I1950" s="14"/>
      <c r="J1950" s="14"/>
      <c r="K1950" s="14"/>
      <c r="L1950" s="14"/>
      <c r="M1950" s="14"/>
      <c r="N1950" s="14"/>
      <c r="O1950" s="14"/>
      <c r="P1950" s="14"/>
      <c r="Q1950" s="14"/>
      <c r="R1950" s="16"/>
      <c r="S1950" s="24"/>
      <c r="T1950" s="25" t="str">
        <f aca="false">IF(A1950="","",E1950+F1950)</f>
        <v/>
      </c>
      <c r="U1950" s="26" t="str">
        <f aca="false">IFERROR(H1950/G1950,"")</f>
        <v/>
      </c>
      <c r="V1950" s="27" t="str">
        <f aca="false">IFERROR(J1950/I1950,"")</f>
        <v/>
      </c>
      <c r="W1950" s="27" t="str">
        <f aca="false">IFERROR(K1950/J1950,"")</f>
        <v/>
      </c>
      <c r="X1950" s="25" t="str">
        <f aca="false">IFERROR(T1950/K1950,"")</f>
        <v/>
      </c>
      <c r="Y1950" s="27" t="str">
        <f aca="false">IFERROR(O1950/K1950,"")</f>
        <v/>
      </c>
      <c r="Z1950" s="27" t="str">
        <f aca="false">IFERROR(P1950/O1950,"")</f>
        <v/>
      </c>
      <c r="AA1950" s="27" t="str">
        <f aca="false">IFERROR(Q1950/P1950,"")</f>
        <v/>
      </c>
      <c r="AB1950" s="25" t="str">
        <f aca="false">IFERROR(T1950/P1950,"")</f>
        <v/>
      </c>
      <c r="AC1950" s="25" t="str">
        <f aca="false">IFERROR(T1950/Q1950,"")</f>
        <v/>
      </c>
      <c r="AD1950" s="25" t="str">
        <f aca="false">IFERROR(R1950/Q1950,"")</f>
        <v/>
      </c>
      <c r="AE1950" s="28" t="str">
        <f aca="false">IFERROR(R1950/T1950,"")</f>
        <v/>
      </c>
      <c r="AF1950" s="29" t="str">
        <f aca="false">IF(A1950="","",IF(OR(O1950&gt;K1950,P1950&gt;O1950,Q1950&gt;P1950,K1950&gt;J1950),"CHECK","OK"))</f>
        <v/>
      </c>
    </row>
    <row r="1951" customFormat="false" ht="15" hidden="false" customHeight="false" outlineLevel="0" collapsed="false">
      <c r="A1951" s="21"/>
      <c r="B1951" s="4"/>
      <c r="C1951" s="4"/>
      <c r="D1951" s="4"/>
      <c r="E1951" s="16"/>
      <c r="F1951" s="16"/>
      <c r="G1951" s="14"/>
      <c r="H1951" s="14"/>
      <c r="I1951" s="14"/>
      <c r="J1951" s="14"/>
      <c r="K1951" s="14"/>
      <c r="L1951" s="14"/>
      <c r="M1951" s="14"/>
      <c r="N1951" s="14"/>
      <c r="O1951" s="14"/>
      <c r="P1951" s="14"/>
      <c r="Q1951" s="14"/>
      <c r="R1951" s="16"/>
      <c r="S1951" s="24"/>
      <c r="T1951" s="25" t="str">
        <f aca="false">IF(A1951="","",E1951+F1951)</f>
        <v/>
      </c>
      <c r="U1951" s="26" t="str">
        <f aca="false">IFERROR(H1951/G1951,"")</f>
        <v/>
      </c>
      <c r="V1951" s="27" t="str">
        <f aca="false">IFERROR(J1951/I1951,"")</f>
        <v/>
      </c>
      <c r="W1951" s="27" t="str">
        <f aca="false">IFERROR(K1951/J1951,"")</f>
        <v/>
      </c>
      <c r="X1951" s="25" t="str">
        <f aca="false">IFERROR(T1951/K1951,"")</f>
        <v/>
      </c>
      <c r="Y1951" s="27" t="str">
        <f aca="false">IFERROR(O1951/K1951,"")</f>
        <v/>
      </c>
      <c r="Z1951" s="27" t="str">
        <f aca="false">IFERROR(P1951/O1951,"")</f>
        <v/>
      </c>
      <c r="AA1951" s="27" t="str">
        <f aca="false">IFERROR(Q1951/P1951,"")</f>
        <v/>
      </c>
      <c r="AB1951" s="25" t="str">
        <f aca="false">IFERROR(T1951/P1951,"")</f>
        <v/>
      </c>
      <c r="AC1951" s="25" t="str">
        <f aca="false">IFERROR(T1951/Q1951,"")</f>
        <v/>
      </c>
      <c r="AD1951" s="25" t="str">
        <f aca="false">IFERROR(R1951/Q1951,"")</f>
        <v/>
      </c>
      <c r="AE1951" s="28" t="str">
        <f aca="false">IFERROR(R1951/T1951,"")</f>
        <v/>
      </c>
      <c r="AF1951" s="29" t="str">
        <f aca="false">IF(A1951="","",IF(OR(O1951&gt;K1951,P1951&gt;O1951,Q1951&gt;P1951,K1951&gt;J1951),"CHECK","OK"))</f>
        <v/>
      </c>
    </row>
    <row r="1952" customFormat="false" ht="15" hidden="false" customHeight="false" outlineLevel="0" collapsed="false">
      <c r="A1952" s="21"/>
      <c r="B1952" s="4"/>
      <c r="C1952" s="4"/>
      <c r="D1952" s="4"/>
      <c r="E1952" s="16"/>
      <c r="F1952" s="16"/>
      <c r="G1952" s="14"/>
      <c r="H1952" s="14"/>
      <c r="I1952" s="14"/>
      <c r="J1952" s="14"/>
      <c r="K1952" s="14"/>
      <c r="L1952" s="14"/>
      <c r="M1952" s="14"/>
      <c r="N1952" s="14"/>
      <c r="O1952" s="14"/>
      <c r="P1952" s="14"/>
      <c r="Q1952" s="14"/>
      <c r="R1952" s="16"/>
      <c r="S1952" s="24"/>
      <c r="T1952" s="25" t="str">
        <f aca="false">IF(A1952="","",E1952+F1952)</f>
        <v/>
      </c>
      <c r="U1952" s="26" t="str">
        <f aca="false">IFERROR(H1952/G1952,"")</f>
        <v/>
      </c>
      <c r="V1952" s="27" t="str">
        <f aca="false">IFERROR(J1952/I1952,"")</f>
        <v/>
      </c>
      <c r="W1952" s="27" t="str">
        <f aca="false">IFERROR(K1952/J1952,"")</f>
        <v/>
      </c>
      <c r="X1952" s="25" t="str">
        <f aca="false">IFERROR(T1952/K1952,"")</f>
        <v/>
      </c>
      <c r="Y1952" s="27" t="str">
        <f aca="false">IFERROR(O1952/K1952,"")</f>
        <v/>
      </c>
      <c r="Z1952" s="27" t="str">
        <f aca="false">IFERROR(P1952/O1952,"")</f>
        <v/>
      </c>
      <c r="AA1952" s="27" t="str">
        <f aca="false">IFERROR(Q1952/P1952,"")</f>
        <v/>
      </c>
      <c r="AB1952" s="25" t="str">
        <f aca="false">IFERROR(T1952/P1952,"")</f>
        <v/>
      </c>
      <c r="AC1952" s="25" t="str">
        <f aca="false">IFERROR(T1952/Q1952,"")</f>
        <v/>
      </c>
      <c r="AD1952" s="25" t="str">
        <f aca="false">IFERROR(R1952/Q1952,"")</f>
        <v/>
      </c>
      <c r="AE1952" s="28" t="str">
        <f aca="false">IFERROR(R1952/T1952,"")</f>
        <v/>
      </c>
      <c r="AF1952" s="29" t="str">
        <f aca="false">IF(A1952="","",IF(OR(O1952&gt;K1952,P1952&gt;O1952,Q1952&gt;P1952,K1952&gt;J1952),"CHECK","OK"))</f>
        <v/>
      </c>
    </row>
    <row r="1953" customFormat="false" ht="15" hidden="false" customHeight="false" outlineLevel="0" collapsed="false">
      <c r="A1953" s="21"/>
      <c r="B1953" s="4"/>
      <c r="C1953" s="4"/>
      <c r="D1953" s="4"/>
      <c r="E1953" s="16"/>
      <c r="F1953" s="16"/>
      <c r="G1953" s="14"/>
      <c r="H1953" s="14"/>
      <c r="I1953" s="14"/>
      <c r="J1953" s="14"/>
      <c r="K1953" s="14"/>
      <c r="L1953" s="14"/>
      <c r="M1953" s="14"/>
      <c r="N1953" s="14"/>
      <c r="O1953" s="14"/>
      <c r="P1953" s="14"/>
      <c r="Q1953" s="14"/>
      <c r="R1953" s="16"/>
      <c r="S1953" s="24"/>
      <c r="T1953" s="25" t="str">
        <f aca="false">IF(A1953="","",E1953+F1953)</f>
        <v/>
      </c>
      <c r="U1953" s="26" t="str">
        <f aca="false">IFERROR(H1953/G1953,"")</f>
        <v/>
      </c>
      <c r="V1953" s="27" t="str">
        <f aca="false">IFERROR(J1953/I1953,"")</f>
        <v/>
      </c>
      <c r="W1953" s="27" t="str">
        <f aca="false">IFERROR(K1953/J1953,"")</f>
        <v/>
      </c>
      <c r="X1953" s="25" t="str">
        <f aca="false">IFERROR(T1953/K1953,"")</f>
        <v/>
      </c>
      <c r="Y1953" s="27" t="str">
        <f aca="false">IFERROR(O1953/K1953,"")</f>
        <v/>
      </c>
      <c r="Z1953" s="27" t="str">
        <f aca="false">IFERROR(P1953/O1953,"")</f>
        <v/>
      </c>
      <c r="AA1953" s="27" t="str">
        <f aca="false">IFERROR(Q1953/P1953,"")</f>
        <v/>
      </c>
      <c r="AB1953" s="25" t="str">
        <f aca="false">IFERROR(T1953/P1953,"")</f>
        <v/>
      </c>
      <c r="AC1953" s="25" t="str">
        <f aca="false">IFERROR(T1953/Q1953,"")</f>
        <v/>
      </c>
      <c r="AD1953" s="25" t="str">
        <f aca="false">IFERROR(R1953/Q1953,"")</f>
        <v/>
      </c>
      <c r="AE1953" s="28" t="str">
        <f aca="false">IFERROR(R1953/T1953,"")</f>
        <v/>
      </c>
      <c r="AF1953" s="29" t="str">
        <f aca="false">IF(A1953="","",IF(OR(O1953&gt;K1953,P1953&gt;O1953,Q1953&gt;P1953,K1953&gt;J1953),"CHECK","OK"))</f>
        <v/>
      </c>
    </row>
    <row r="1954" customFormat="false" ht="15" hidden="false" customHeight="false" outlineLevel="0" collapsed="false">
      <c r="A1954" s="21"/>
      <c r="B1954" s="4"/>
      <c r="C1954" s="4"/>
      <c r="D1954" s="4"/>
      <c r="E1954" s="16"/>
      <c r="F1954" s="16"/>
      <c r="G1954" s="14"/>
      <c r="H1954" s="14"/>
      <c r="I1954" s="14"/>
      <c r="J1954" s="14"/>
      <c r="K1954" s="14"/>
      <c r="L1954" s="14"/>
      <c r="M1954" s="14"/>
      <c r="N1954" s="14"/>
      <c r="O1954" s="14"/>
      <c r="P1954" s="14"/>
      <c r="Q1954" s="14"/>
      <c r="R1954" s="16"/>
      <c r="S1954" s="24"/>
      <c r="T1954" s="25" t="str">
        <f aca="false">IF(A1954="","",E1954+F1954)</f>
        <v/>
      </c>
      <c r="U1954" s="26" t="str">
        <f aca="false">IFERROR(H1954/G1954,"")</f>
        <v/>
      </c>
      <c r="V1954" s="27" t="str">
        <f aca="false">IFERROR(J1954/I1954,"")</f>
        <v/>
      </c>
      <c r="W1954" s="27" t="str">
        <f aca="false">IFERROR(K1954/J1954,"")</f>
        <v/>
      </c>
      <c r="X1954" s="25" t="str">
        <f aca="false">IFERROR(T1954/K1954,"")</f>
        <v/>
      </c>
      <c r="Y1954" s="27" t="str">
        <f aca="false">IFERROR(O1954/K1954,"")</f>
        <v/>
      </c>
      <c r="Z1954" s="27" t="str">
        <f aca="false">IFERROR(P1954/O1954,"")</f>
        <v/>
      </c>
      <c r="AA1954" s="27" t="str">
        <f aca="false">IFERROR(Q1954/P1954,"")</f>
        <v/>
      </c>
      <c r="AB1954" s="25" t="str">
        <f aca="false">IFERROR(T1954/P1954,"")</f>
        <v/>
      </c>
      <c r="AC1954" s="25" t="str">
        <f aca="false">IFERROR(T1954/Q1954,"")</f>
        <v/>
      </c>
      <c r="AD1954" s="25" t="str">
        <f aca="false">IFERROR(R1954/Q1954,"")</f>
        <v/>
      </c>
      <c r="AE1954" s="28" t="str">
        <f aca="false">IFERROR(R1954/T1954,"")</f>
        <v/>
      </c>
      <c r="AF1954" s="29" t="str">
        <f aca="false">IF(A1954="","",IF(OR(O1954&gt;K1954,P1954&gt;O1954,Q1954&gt;P1954,K1954&gt;J1954),"CHECK","OK"))</f>
        <v/>
      </c>
    </row>
    <row r="1955" customFormat="false" ht="15" hidden="false" customHeight="false" outlineLevel="0" collapsed="false">
      <c r="A1955" s="21"/>
      <c r="B1955" s="4"/>
      <c r="C1955" s="4"/>
      <c r="D1955" s="4"/>
      <c r="E1955" s="16"/>
      <c r="F1955" s="16"/>
      <c r="G1955" s="14"/>
      <c r="H1955" s="14"/>
      <c r="I1955" s="14"/>
      <c r="J1955" s="14"/>
      <c r="K1955" s="14"/>
      <c r="L1955" s="14"/>
      <c r="M1955" s="14"/>
      <c r="N1955" s="14"/>
      <c r="O1955" s="14"/>
      <c r="P1955" s="14"/>
      <c r="Q1955" s="14"/>
      <c r="R1955" s="16"/>
      <c r="S1955" s="24"/>
      <c r="T1955" s="25" t="str">
        <f aca="false">IF(A1955="","",E1955+F1955)</f>
        <v/>
      </c>
      <c r="U1955" s="26" t="str">
        <f aca="false">IFERROR(H1955/G1955,"")</f>
        <v/>
      </c>
      <c r="V1955" s="27" t="str">
        <f aca="false">IFERROR(J1955/I1955,"")</f>
        <v/>
      </c>
      <c r="W1955" s="27" t="str">
        <f aca="false">IFERROR(K1955/J1955,"")</f>
        <v/>
      </c>
      <c r="X1955" s="25" t="str">
        <f aca="false">IFERROR(T1955/K1955,"")</f>
        <v/>
      </c>
      <c r="Y1955" s="27" t="str">
        <f aca="false">IFERROR(O1955/K1955,"")</f>
        <v/>
      </c>
      <c r="Z1955" s="27" t="str">
        <f aca="false">IFERROR(P1955/O1955,"")</f>
        <v/>
      </c>
      <c r="AA1955" s="27" t="str">
        <f aca="false">IFERROR(Q1955/P1955,"")</f>
        <v/>
      </c>
      <c r="AB1955" s="25" t="str">
        <f aca="false">IFERROR(T1955/P1955,"")</f>
        <v/>
      </c>
      <c r="AC1955" s="25" t="str">
        <f aca="false">IFERROR(T1955/Q1955,"")</f>
        <v/>
      </c>
      <c r="AD1955" s="25" t="str">
        <f aca="false">IFERROR(R1955/Q1955,"")</f>
        <v/>
      </c>
      <c r="AE1955" s="28" t="str">
        <f aca="false">IFERROR(R1955/T1955,"")</f>
        <v/>
      </c>
      <c r="AF1955" s="29" t="str">
        <f aca="false">IF(A1955="","",IF(OR(O1955&gt;K1955,P1955&gt;O1955,Q1955&gt;P1955,K1955&gt;J1955),"CHECK","OK"))</f>
        <v/>
      </c>
    </row>
    <row r="1956" customFormat="false" ht="15" hidden="false" customHeight="false" outlineLevel="0" collapsed="false">
      <c r="A1956" s="21"/>
      <c r="B1956" s="4"/>
      <c r="C1956" s="4"/>
      <c r="D1956" s="4"/>
      <c r="E1956" s="16"/>
      <c r="F1956" s="16"/>
      <c r="G1956" s="14"/>
      <c r="H1956" s="14"/>
      <c r="I1956" s="14"/>
      <c r="J1956" s="14"/>
      <c r="K1956" s="14"/>
      <c r="L1956" s="14"/>
      <c r="M1956" s="14"/>
      <c r="N1956" s="14"/>
      <c r="O1956" s="14"/>
      <c r="P1956" s="14"/>
      <c r="Q1956" s="14"/>
      <c r="R1956" s="16"/>
      <c r="S1956" s="24"/>
      <c r="T1956" s="25" t="str">
        <f aca="false">IF(A1956="","",E1956+F1956)</f>
        <v/>
      </c>
      <c r="U1956" s="26" t="str">
        <f aca="false">IFERROR(H1956/G1956,"")</f>
        <v/>
      </c>
      <c r="V1956" s="27" t="str">
        <f aca="false">IFERROR(J1956/I1956,"")</f>
        <v/>
      </c>
      <c r="W1956" s="27" t="str">
        <f aca="false">IFERROR(K1956/J1956,"")</f>
        <v/>
      </c>
      <c r="X1956" s="25" t="str">
        <f aca="false">IFERROR(T1956/K1956,"")</f>
        <v/>
      </c>
      <c r="Y1956" s="27" t="str">
        <f aca="false">IFERROR(O1956/K1956,"")</f>
        <v/>
      </c>
      <c r="Z1956" s="27" t="str">
        <f aca="false">IFERROR(P1956/O1956,"")</f>
        <v/>
      </c>
      <c r="AA1956" s="27" t="str">
        <f aca="false">IFERROR(Q1956/P1956,"")</f>
        <v/>
      </c>
      <c r="AB1956" s="25" t="str">
        <f aca="false">IFERROR(T1956/P1956,"")</f>
        <v/>
      </c>
      <c r="AC1956" s="25" t="str">
        <f aca="false">IFERROR(T1956/Q1956,"")</f>
        <v/>
      </c>
      <c r="AD1956" s="25" t="str">
        <f aca="false">IFERROR(R1956/Q1956,"")</f>
        <v/>
      </c>
      <c r="AE1956" s="28" t="str">
        <f aca="false">IFERROR(R1956/T1956,"")</f>
        <v/>
      </c>
      <c r="AF1956" s="29" t="str">
        <f aca="false">IF(A1956="","",IF(OR(O1956&gt;K1956,P1956&gt;O1956,Q1956&gt;P1956,K1956&gt;J1956),"CHECK","OK"))</f>
        <v/>
      </c>
    </row>
    <row r="1957" customFormat="false" ht="15" hidden="false" customHeight="false" outlineLevel="0" collapsed="false">
      <c r="A1957" s="21"/>
      <c r="B1957" s="4"/>
      <c r="C1957" s="4"/>
      <c r="D1957" s="4"/>
      <c r="E1957" s="16"/>
      <c r="F1957" s="16"/>
      <c r="G1957" s="14"/>
      <c r="H1957" s="14"/>
      <c r="I1957" s="14"/>
      <c r="J1957" s="14"/>
      <c r="K1957" s="14"/>
      <c r="L1957" s="14"/>
      <c r="M1957" s="14"/>
      <c r="N1957" s="14"/>
      <c r="O1957" s="14"/>
      <c r="P1957" s="14"/>
      <c r="Q1957" s="14"/>
      <c r="R1957" s="16"/>
      <c r="S1957" s="24"/>
      <c r="T1957" s="25" t="str">
        <f aca="false">IF(A1957="","",E1957+F1957)</f>
        <v/>
      </c>
      <c r="U1957" s="26" t="str">
        <f aca="false">IFERROR(H1957/G1957,"")</f>
        <v/>
      </c>
      <c r="V1957" s="27" t="str">
        <f aca="false">IFERROR(J1957/I1957,"")</f>
        <v/>
      </c>
      <c r="W1957" s="27" t="str">
        <f aca="false">IFERROR(K1957/J1957,"")</f>
        <v/>
      </c>
      <c r="X1957" s="25" t="str">
        <f aca="false">IFERROR(T1957/K1957,"")</f>
        <v/>
      </c>
      <c r="Y1957" s="27" t="str">
        <f aca="false">IFERROR(O1957/K1957,"")</f>
        <v/>
      </c>
      <c r="Z1957" s="27" t="str">
        <f aca="false">IFERROR(P1957/O1957,"")</f>
        <v/>
      </c>
      <c r="AA1957" s="27" t="str">
        <f aca="false">IFERROR(Q1957/P1957,"")</f>
        <v/>
      </c>
      <c r="AB1957" s="25" t="str">
        <f aca="false">IFERROR(T1957/P1957,"")</f>
        <v/>
      </c>
      <c r="AC1957" s="25" t="str">
        <f aca="false">IFERROR(T1957/Q1957,"")</f>
        <v/>
      </c>
      <c r="AD1957" s="25" t="str">
        <f aca="false">IFERROR(R1957/Q1957,"")</f>
        <v/>
      </c>
      <c r="AE1957" s="28" t="str">
        <f aca="false">IFERROR(R1957/T1957,"")</f>
        <v/>
      </c>
      <c r="AF1957" s="29" t="str">
        <f aca="false">IF(A1957="","",IF(OR(O1957&gt;K1957,P1957&gt;O1957,Q1957&gt;P1957,K1957&gt;J1957),"CHECK","OK"))</f>
        <v/>
      </c>
    </row>
    <row r="1958" customFormat="false" ht="15" hidden="false" customHeight="false" outlineLevel="0" collapsed="false">
      <c r="A1958" s="21"/>
      <c r="B1958" s="4"/>
      <c r="C1958" s="4"/>
      <c r="D1958" s="4"/>
      <c r="E1958" s="16"/>
      <c r="F1958" s="16"/>
      <c r="G1958" s="14"/>
      <c r="H1958" s="14"/>
      <c r="I1958" s="14"/>
      <c r="J1958" s="14"/>
      <c r="K1958" s="14"/>
      <c r="L1958" s="14"/>
      <c r="M1958" s="14"/>
      <c r="N1958" s="14"/>
      <c r="O1958" s="14"/>
      <c r="P1958" s="14"/>
      <c r="Q1958" s="14"/>
      <c r="R1958" s="16"/>
      <c r="S1958" s="24"/>
      <c r="T1958" s="25" t="str">
        <f aca="false">IF(A1958="","",E1958+F1958)</f>
        <v/>
      </c>
      <c r="U1958" s="26" t="str">
        <f aca="false">IFERROR(H1958/G1958,"")</f>
        <v/>
      </c>
      <c r="V1958" s="27" t="str">
        <f aca="false">IFERROR(J1958/I1958,"")</f>
        <v/>
      </c>
      <c r="W1958" s="27" t="str">
        <f aca="false">IFERROR(K1958/J1958,"")</f>
        <v/>
      </c>
      <c r="X1958" s="25" t="str">
        <f aca="false">IFERROR(T1958/K1958,"")</f>
        <v/>
      </c>
      <c r="Y1958" s="27" t="str">
        <f aca="false">IFERROR(O1958/K1958,"")</f>
        <v/>
      </c>
      <c r="Z1958" s="27" t="str">
        <f aca="false">IFERROR(P1958/O1958,"")</f>
        <v/>
      </c>
      <c r="AA1958" s="27" t="str">
        <f aca="false">IFERROR(Q1958/P1958,"")</f>
        <v/>
      </c>
      <c r="AB1958" s="25" t="str">
        <f aca="false">IFERROR(T1958/P1958,"")</f>
        <v/>
      </c>
      <c r="AC1958" s="25" t="str">
        <f aca="false">IFERROR(T1958/Q1958,"")</f>
        <v/>
      </c>
      <c r="AD1958" s="25" t="str">
        <f aca="false">IFERROR(R1958/Q1958,"")</f>
        <v/>
      </c>
      <c r="AE1958" s="28" t="str">
        <f aca="false">IFERROR(R1958/T1958,"")</f>
        <v/>
      </c>
      <c r="AF1958" s="29" t="str">
        <f aca="false">IF(A1958="","",IF(OR(O1958&gt;K1958,P1958&gt;O1958,Q1958&gt;P1958,K1958&gt;J1958),"CHECK","OK"))</f>
        <v/>
      </c>
    </row>
    <row r="1959" customFormat="false" ht="15" hidden="false" customHeight="false" outlineLevel="0" collapsed="false">
      <c r="A1959" s="21"/>
      <c r="B1959" s="4"/>
      <c r="C1959" s="4"/>
      <c r="D1959" s="4"/>
      <c r="E1959" s="16"/>
      <c r="F1959" s="16"/>
      <c r="G1959" s="14"/>
      <c r="H1959" s="14"/>
      <c r="I1959" s="14"/>
      <c r="J1959" s="14"/>
      <c r="K1959" s="14"/>
      <c r="L1959" s="14"/>
      <c r="M1959" s="14"/>
      <c r="N1959" s="14"/>
      <c r="O1959" s="14"/>
      <c r="P1959" s="14"/>
      <c r="Q1959" s="14"/>
      <c r="R1959" s="16"/>
      <c r="S1959" s="24"/>
      <c r="T1959" s="25" t="str">
        <f aca="false">IF(A1959="","",E1959+F1959)</f>
        <v/>
      </c>
      <c r="U1959" s="26" t="str">
        <f aca="false">IFERROR(H1959/G1959,"")</f>
        <v/>
      </c>
      <c r="V1959" s="27" t="str">
        <f aca="false">IFERROR(J1959/I1959,"")</f>
        <v/>
      </c>
      <c r="W1959" s="27" t="str">
        <f aca="false">IFERROR(K1959/J1959,"")</f>
        <v/>
      </c>
      <c r="X1959" s="25" t="str">
        <f aca="false">IFERROR(T1959/K1959,"")</f>
        <v/>
      </c>
      <c r="Y1959" s="27" t="str">
        <f aca="false">IFERROR(O1959/K1959,"")</f>
        <v/>
      </c>
      <c r="Z1959" s="27" t="str">
        <f aca="false">IFERROR(P1959/O1959,"")</f>
        <v/>
      </c>
      <c r="AA1959" s="27" t="str">
        <f aca="false">IFERROR(Q1959/P1959,"")</f>
        <v/>
      </c>
      <c r="AB1959" s="25" t="str">
        <f aca="false">IFERROR(T1959/P1959,"")</f>
        <v/>
      </c>
      <c r="AC1959" s="25" t="str">
        <f aca="false">IFERROR(T1959/Q1959,"")</f>
        <v/>
      </c>
      <c r="AD1959" s="25" t="str">
        <f aca="false">IFERROR(R1959/Q1959,"")</f>
        <v/>
      </c>
      <c r="AE1959" s="28" t="str">
        <f aca="false">IFERROR(R1959/T1959,"")</f>
        <v/>
      </c>
      <c r="AF1959" s="29" t="str">
        <f aca="false">IF(A1959="","",IF(OR(O1959&gt;K1959,P1959&gt;O1959,Q1959&gt;P1959,K1959&gt;J1959),"CHECK","OK"))</f>
        <v/>
      </c>
    </row>
    <row r="1960" customFormat="false" ht="15" hidden="false" customHeight="false" outlineLevel="0" collapsed="false">
      <c r="A1960" s="21"/>
      <c r="B1960" s="4"/>
      <c r="C1960" s="4"/>
      <c r="D1960" s="4"/>
      <c r="E1960" s="16"/>
      <c r="F1960" s="16"/>
      <c r="G1960" s="14"/>
      <c r="H1960" s="14"/>
      <c r="I1960" s="14"/>
      <c r="J1960" s="14"/>
      <c r="K1960" s="14"/>
      <c r="L1960" s="14"/>
      <c r="M1960" s="14"/>
      <c r="N1960" s="14"/>
      <c r="O1960" s="14"/>
      <c r="P1960" s="14"/>
      <c r="Q1960" s="14"/>
      <c r="R1960" s="16"/>
      <c r="S1960" s="24"/>
      <c r="T1960" s="25" t="str">
        <f aca="false">IF(A1960="","",E1960+F1960)</f>
        <v/>
      </c>
      <c r="U1960" s="26" t="str">
        <f aca="false">IFERROR(H1960/G1960,"")</f>
        <v/>
      </c>
      <c r="V1960" s="27" t="str">
        <f aca="false">IFERROR(J1960/I1960,"")</f>
        <v/>
      </c>
      <c r="W1960" s="27" t="str">
        <f aca="false">IFERROR(K1960/J1960,"")</f>
        <v/>
      </c>
      <c r="X1960" s="25" t="str">
        <f aca="false">IFERROR(T1960/K1960,"")</f>
        <v/>
      </c>
      <c r="Y1960" s="27" t="str">
        <f aca="false">IFERROR(O1960/K1960,"")</f>
        <v/>
      </c>
      <c r="Z1960" s="27" t="str">
        <f aca="false">IFERROR(P1960/O1960,"")</f>
        <v/>
      </c>
      <c r="AA1960" s="27" t="str">
        <f aca="false">IFERROR(Q1960/P1960,"")</f>
        <v/>
      </c>
      <c r="AB1960" s="25" t="str">
        <f aca="false">IFERROR(T1960/P1960,"")</f>
        <v/>
      </c>
      <c r="AC1960" s="25" t="str">
        <f aca="false">IFERROR(T1960/Q1960,"")</f>
        <v/>
      </c>
      <c r="AD1960" s="25" t="str">
        <f aca="false">IFERROR(R1960/Q1960,"")</f>
        <v/>
      </c>
      <c r="AE1960" s="28" t="str">
        <f aca="false">IFERROR(R1960/T1960,"")</f>
        <v/>
      </c>
      <c r="AF1960" s="29" t="str">
        <f aca="false">IF(A1960="","",IF(OR(O1960&gt;K1960,P1960&gt;O1960,Q1960&gt;P1960,K1960&gt;J1960),"CHECK","OK"))</f>
        <v/>
      </c>
    </row>
    <row r="1961" customFormat="false" ht="15" hidden="false" customHeight="false" outlineLevel="0" collapsed="false">
      <c r="A1961" s="21"/>
      <c r="B1961" s="4"/>
      <c r="C1961" s="4"/>
      <c r="D1961" s="4"/>
      <c r="E1961" s="16"/>
      <c r="F1961" s="16"/>
      <c r="G1961" s="14"/>
      <c r="H1961" s="14"/>
      <c r="I1961" s="14"/>
      <c r="J1961" s="14"/>
      <c r="K1961" s="14"/>
      <c r="L1961" s="14"/>
      <c r="M1961" s="14"/>
      <c r="N1961" s="14"/>
      <c r="O1961" s="14"/>
      <c r="P1961" s="14"/>
      <c r="Q1961" s="14"/>
      <c r="R1961" s="16"/>
      <c r="S1961" s="24"/>
      <c r="T1961" s="25" t="str">
        <f aca="false">IF(A1961="","",E1961+F1961)</f>
        <v/>
      </c>
      <c r="U1961" s="26" t="str">
        <f aca="false">IFERROR(H1961/G1961,"")</f>
        <v/>
      </c>
      <c r="V1961" s="27" t="str">
        <f aca="false">IFERROR(J1961/I1961,"")</f>
        <v/>
      </c>
      <c r="W1961" s="27" t="str">
        <f aca="false">IFERROR(K1961/J1961,"")</f>
        <v/>
      </c>
      <c r="X1961" s="25" t="str">
        <f aca="false">IFERROR(T1961/K1961,"")</f>
        <v/>
      </c>
      <c r="Y1961" s="27" t="str">
        <f aca="false">IFERROR(O1961/K1961,"")</f>
        <v/>
      </c>
      <c r="Z1961" s="27" t="str">
        <f aca="false">IFERROR(P1961/O1961,"")</f>
        <v/>
      </c>
      <c r="AA1961" s="27" t="str">
        <f aca="false">IFERROR(Q1961/P1961,"")</f>
        <v/>
      </c>
      <c r="AB1961" s="25" t="str">
        <f aca="false">IFERROR(T1961/P1961,"")</f>
        <v/>
      </c>
      <c r="AC1961" s="25" t="str">
        <f aca="false">IFERROR(T1961/Q1961,"")</f>
        <v/>
      </c>
      <c r="AD1961" s="25" t="str">
        <f aca="false">IFERROR(R1961/Q1961,"")</f>
        <v/>
      </c>
      <c r="AE1961" s="28" t="str">
        <f aca="false">IFERROR(R1961/T1961,"")</f>
        <v/>
      </c>
      <c r="AF1961" s="29" t="str">
        <f aca="false">IF(A1961="","",IF(OR(O1961&gt;K1961,P1961&gt;O1961,Q1961&gt;P1961,K1961&gt;J1961),"CHECK","OK"))</f>
        <v/>
      </c>
    </row>
    <row r="1962" customFormat="false" ht="15" hidden="false" customHeight="false" outlineLevel="0" collapsed="false">
      <c r="A1962" s="21"/>
      <c r="B1962" s="4"/>
      <c r="C1962" s="4"/>
      <c r="D1962" s="4"/>
      <c r="E1962" s="16"/>
      <c r="F1962" s="16"/>
      <c r="G1962" s="14"/>
      <c r="H1962" s="14"/>
      <c r="I1962" s="14"/>
      <c r="J1962" s="14"/>
      <c r="K1962" s="14"/>
      <c r="L1962" s="14"/>
      <c r="M1962" s="14"/>
      <c r="N1962" s="14"/>
      <c r="O1962" s="14"/>
      <c r="P1962" s="14"/>
      <c r="Q1962" s="14"/>
      <c r="R1962" s="16"/>
      <c r="S1962" s="24"/>
      <c r="T1962" s="25" t="str">
        <f aca="false">IF(A1962="","",E1962+F1962)</f>
        <v/>
      </c>
      <c r="U1962" s="26" t="str">
        <f aca="false">IFERROR(H1962/G1962,"")</f>
        <v/>
      </c>
      <c r="V1962" s="27" t="str">
        <f aca="false">IFERROR(J1962/I1962,"")</f>
        <v/>
      </c>
      <c r="W1962" s="27" t="str">
        <f aca="false">IFERROR(K1962/J1962,"")</f>
        <v/>
      </c>
      <c r="X1962" s="25" t="str">
        <f aca="false">IFERROR(T1962/K1962,"")</f>
        <v/>
      </c>
      <c r="Y1962" s="27" t="str">
        <f aca="false">IFERROR(O1962/K1962,"")</f>
        <v/>
      </c>
      <c r="Z1962" s="27" t="str">
        <f aca="false">IFERROR(P1962/O1962,"")</f>
        <v/>
      </c>
      <c r="AA1962" s="27" t="str">
        <f aca="false">IFERROR(Q1962/P1962,"")</f>
        <v/>
      </c>
      <c r="AB1962" s="25" t="str">
        <f aca="false">IFERROR(T1962/P1962,"")</f>
        <v/>
      </c>
      <c r="AC1962" s="25" t="str">
        <f aca="false">IFERROR(T1962/Q1962,"")</f>
        <v/>
      </c>
      <c r="AD1962" s="25" t="str">
        <f aca="false">IFERROR(R1962/Q1962,"")</f>
        <v/>
      </c>
      <c r="AE1962" s="28" t="str">
        <f aca="false">IFERROR(R1962/T1962,"")</f>
        <v/>
      </c>
      <c r="AF1962" s="29" t="str">
        <f aca="false">IF(A1962="","",IF(OR(O1962&gt;K1962,P1962&gt;O1962,Q1962&gt;P1962,K1962&gt;J1962),"CHECK","OK"))</f>
        <v/>
      </c>
    </row>
    <row r="1963" customFormat="false" ht="15" hidden="false" customHeight="false" outlineLevel="0" collapsed="false">
      <c r="A1963" s="21"/>
      <c r="B1963" s="4"/>
      <c r="C1963" s="4"/>
      <c r="D1963" s="4"/>
      <c r="E1963" s="16"/>
      <c r="F1963" s="16"/>
      <c r="G1963" s="14"/>
      <c r="H1963" s="14"/>
      <c r="I1963" s="14"/>
      <c r="J1963" s="14"/>
      <c r="K1963" s="14"/>
      <c r="L1963" s="14"/>
      <c r="M1963" s="14"/>
      <c r="N1963" s="14"/>
      <c r="O1963" s="14"/>
      <c r="P1963" s="14"/>
      <c r="Q1963" s="14"/>
      <c r="R1963" s="16"/>
      <c r="S1963" s="24"/>
      <c r="T1963" s="25" t="str">
        <f aca="false">IF(A1963="","",E1963+F1963)</f>
        <v/>
      </c>
      <c r="U1963" s="26" t="str">
        <f aca="false">IFERROR(H1963/G1963,"")</f>
        <v/>
      </c>
      <c r="V1963" s="27" t="str">
        <f aca="false">IFERROR(J1963/I1963,"")</f>
        <v/>
      </c>
      <c r="W1963" s="27" t="str">
        <f aca="false">IFERROR(K1963/J1963,"")</f>
        <v/>
      </c>
      <c r="X1963" s="25" t="str">
        <f aca="false">IFERROR(T1963/K1963,"")</f>
        <v/>
      </c>
      <c r="Y1963" s="27" t="str">
        <f aca="false">IFERROR(O1963/K1963,"")</f>
        <v/>
      </c>
      <c r="Z1963" s="27" t="str">
        <f aca="false">IFERROR(P1963/O1963,"")</f>
        <v/>
      </c>
      <c r="AA1963" s="27" t="str">
        <f aca="false">IFERROR(Q1963/P1963,"")</f>
        <v/>
      </c>
      <c r="AB1963" s="25" t="str">
        <f aca="false">IFERROR(T1963/P1963,"")</f>
        <v/>
      </c>
      <c r="AC1963" s="25" t="str">
        <f aca="false">IFERROR(T1963/Q1963,"")</f>
        <v/>
      </c>
      <c r="AD1963" s="25" t="str">
        <f aca="false">IFERROR(R1963/Q1963,"")</f>
        <v/>
      </c>
      <c r="AE1963" s="28" t="str">
        <f aca="false">IFERROR(R1963/T1963,"")</f>
        <v/>
      </c>
      <c r="AF1963" s="29" t="str">
        <f aca="false">IF(A1963="","",IF(OR(O1963&gt;K1963,P1963&gt;O1963,Q1963&gt;P1963,K1963&gt;J1963),"CHECK","OK"))</f>
        <v/>
      </c>
    </row>
    <row r="1964" customFormat="false" ht="15" hidden="false" customHeight="false" outlineLevel="0" collapsed="false">
      <c r="A1964" s="21"/>
      <c r="B1964" s="4"/>
      <c r="C1964" s="4"/>
      <c r="D1964" s="4"/>
      <c r="E1964" s="16"/>
      <c r="F1964" s="16"/>
      <c r="G1964" s="14"/>
      <c r="H1964" s="14"/>
      <c r="I1964" s="14"/>
      <c r="J1964" s="14"/>
      <c r="K1964" s="14"/>
      <c r="L1964" s="14"/>
      <c r="M1964" s="14"/>
      <c r="N1964" s="14"/>
      <c r="O1964" s="14"/>
      <c r="P1964" s="14"/>
      <c r="Q1964" s="14"/>
      <c r="R1964" s="16"/>
      <c r="S1964" s="24"/>
      <c r="T1964" s="25" t="str">
        <f aca="false">IF(A1964="","",E1964+F1964)</f>
        <v/>
      </c>
      <c r="U1964" s="26" t="str">
        <f aca="false">IFERROR(H1964/G1964,"")</f>
        <v/>
      </c>
      <c r="V1964" s="27" t="str">
        <f aca="false">IFERROR(J1964/I1964,"")</f>
        <v/>
      </c>
      <c r="W1964" s="27" t="str">
        <f aca="false">IFERROR(K1964/J1964,"")</f>
        <v/>
      </c>
      <c r="X1964" s="25" t="str">
        <f aca="false">IFERROR(T1964/K1964,"")</f>
        <v/>
      </c>
      <c r="Y1964" s="27" t="str">
        <f aca="false">IFERROR(O1964/K1964,"")</f>
        <v/>
      </c>
      <c r="Z1964" s="27" t="str">
        <f aca="false">IFERROR(P1964/O1964,"")</f>
        <v/>
      </c>
      <c r="AA1964" s="27" t="str">
        <f aca="false">IFERROR(Q1964/P1964,"")</f>
        <v/>
      </c>
      <c r="AB1964" s="25" t="str">
        <f aca="false">IFERROR(T1964/P1964,"")</f>
        <v/>
      </c>
      <c r="AC1964" s="25" t="str">
        <f aca="false">IFERROR(T1964/Q1964,"")</f>
        <v/>
      </c>
      <c r="AD1964" s="25" t="str">
        <f aca="false">IFERROR(R1964/Q1964,"")</f>
        <v/>
      </c>
      <c r="AE1964" s="28" t="str">
        <f aca="false">IFERROR(R1964/T1964,"")</f>
        <v/>
      </c>
      <c r="AF1964" s="29" t="str">
        <f aca="false">IF(A1964="","",IF(OR(O1964&gt;K1964,P1964&gt;O1964,Q1964&gt;P1964,K1964&gt;J1964),"CHECK","OK"))</f>
        <v/>
      </c>
    </row>
    <row r="1965" customFormat="false" ht="15" hidden="false" customHeight="false" outlineLevel="0" collapsed="false">
      <c r="A1965" s="21"/>
      <c r="B1965" s="4"/>
      <c r="C1965" s="4"/>
      <c r="D1965" s="4"/>
      <c r="E1965" s="16"/>
      <c r="F1965" s="16"/>
      <c r="G1965" s="14"/>
      <c r="H1965" s="14"/>
      <c r="I1965" s="14"/>
      <c r="J1965" s="14"/>
      <c r="K1965" s="14"/>
      <c r="L1965" s="14"/>
      <c r="M1965" s="14"/>
      <c r="N1965" s="14"/>
      <c r="O1965" s="14"/>
      <c r="P1965" s="14"/>
      <c r="Q1965" s="14"/>
      <c r="R1965" s="16"/>
      <c r="S1965" s="24"/>
      <c r="T1965" s="25" t="str">
        <f aca="false">IF(A1965="","",E1965+F1965)</f>
        <v/>
      </c>
      <c r="U1965" s="26" t="str">
        <f aca="false">IFERROR(H1965/G1965,"")</f>
        <v/>
      </c>
      <c r="V1965" s="27" t="str">
        <f aca="false">IFERROR(J1965/I1965,"")</f>
        <v/>
      </c>
      <c r="W1965" s="27" t="str">
        <f aca="false">IFERROR(K1965/J1965,"")</f>
        <v/>
      </c>
      <c r="X1965" s="25" t="str">
        <f aca="false">IFERROR(T1965/K1965,"")</f>
        <v/>
      </c>
      <c r="Y1965" s="27" t="str">
        <f aca="false">IFERROR(O1965/K1965,"")</f>
        <v/>
      </c>
      <c r="Z1965" s="27" t="str">
        <f aca="false">IFERROR(P1965/O1965,"")</f>
        <v/>
      </c>
      <c r="AA1965" s="27" t="str">
        <f aca="false">IFERROR(Q1965/P1965,"")</f>
        <v/>
      </c>
      <c r="AB1965" s="25" t="str">
        <f aca="false">IFERROR(T1965/P1965,"")</f>
        <v/>
      </c>
      <c r="AC1965" s="25" t="str">
        <f aca="false">IFERROR(T1965/Q1965,"")</f>
        <v/>
      </c>
      <c r="AD1965" s="25" t="str">
        <f aca="false">IFERROR(R1965/Q1965,"")</f>
        <v/>
      </c>
      <c r="AE1965" s="28" t="str">
        <f aca="false">IFERROR(R1965/T1965,"")</f>
        <v/>
      </c>
      <c r="AF1965" s="29" t="str">
        <f aca="false">IF(A1965="","",IF(OR(O1965&gt;K1965,P1965&gt;O1965,Q1965&gt;P1965,K1965&gt;J1965),"CHECK","OK"))</f>
        <v/>
      </c>
    </row>
    <row r="1966" customFormat="false" ht="15" hidden="false" customHeight="false" outlineLevel="0" collapsed="false">
      <c r="A1966" s="21"/>
      <c r="B1966" s="4"/>
      <c r="C1966" s="4"/>
      <c r="D1966" s="4"/>
      <c r="E1966" s="16"/>
      <c r="F1966" s="16"/>
      <c r="G1966" s="14"/>
      <c r="H1966" s="14"/>
      <c r="I1966" s="14"/>
      <c r="J1966" s="14"/>
      <c r="K1966" s="14"/>
      <c r="L1966" s="14"/>
      <c r="M1966" s="14"/>
      <c r="N1966" s="14"/>
      <c r="O1966" s="14"/>
      <c r="P1966" s="14"/>
      <c r="Q1966" s="14"/>
      <c r="R1966" s="16"/>
      <c r="S1966" s="24"/>
      <c r="T1966" s="25" t="str">
        <f aca="false">IF(A1966="","",E1966+F1966)</f>
        <v/>
      </c>
      <c r="U1966" s="26" t="str">
        <f aca="false">IFERROR(H1966/G1966,"")</f>
        <v/>
      </c>
      <c r="V1966" s="27" t="str">
        <f aca="false">IFERROR(J1966/I1966,"")</f>
        <v/>
      </c>
      <c r="W1966" s="27" t="str">
        <f aca="false">IFERROR(K1966/J1966,"")</f>
        <v/>
      </c>
      <c r="X1966" s="25" t="str">
        <f aca="false">IFERROR(T1966/K1966,"")</f>
        <v/>
      </c>
      <c r="Y1966" s="27" t="str">
        <f aca="false">IFERROR(O1966/K1966,"")</f>
        <v/>
      </c>
      <c r="Z1966" s="27" t="str">
        <f aca="false">IFERROR(P1966/O1966,"")</f>
        <v/>
      </c>
      <c r="AA1966" s="27" t="str">
        <f aca="false">IFERROR(Q1966/P1966,"")</f>
        <v/>
      </c>
      <c r="AB1966" s="25" t="str">
        <f aca="false">IFERROR(T1966/P1966,"")</f>
        <v/>
      </c>
      <c r="AC1966" s="25" t="str">
        <f aca="false">IFERROR(T1966/Q1966,"")</f>
        <v/>
      </c>
      <c r="AD1966" s="25" t="str">
        <f aca="false">IFERROR(R1966/Q1966,"")</f>
        <v/>
      </c>
      <c r="AE1966" s="28" t="str">
        <f aca="false">IFERROR(R1966/T1966,"")</f>
        <v/>
      </c>
      <c r="AF1966" s="29" t="str">
        <f aca="false">IF(A1966="","",IF(OR(O1966&gt;K1966,P1966&gt;O1966,Q1966&gt;P1966,K1966&gt;J1966),"CHECK","OK"))</f>
        <v/>
      </c>
    </row>
    <row r="1967" customFormat="false" ht="15" hidden="false" customHeight="false" outlineLevel="0" collapsed="false">
      <c r="A1967" s="21"/>
      <c r="B1967" s="4"/>
      <c r="C1967" s="4"/>
      <c r="D1967" s="4"/>
      <c r="E1967" s="16"/>
      <c r="F1967" s="16"/>
      <c r="G1967" s="14"/>
      <c r="H1967" s="14"/>
      <c r="I1967" s="14"/>
      <c r="J1967" s="14"/>
      <c r="K1967" s="14"/>
      <c r="L1967" s="14"/>
      <c r="M1967" s="14"/>
      <c r="N1967" s="14"/>
      <c r="O1967" s="14"/>
      <c r="P1967" s="14"/>
      <c r="Q1967" s="14"/>
      <c r="R1967" s="16"/>
      <c r="S1967" s="24"/>
      <c r="T1967" s="25" t="str">
        <f aca="false">IF(A1967="","",E1967+F1967)</f>
        <v/>
      </c>
      <c r="U1967" s="26" t="str">
        <f aca="false">IFERROR(H1967/G1967,"")</f>
        <v/>
      </c>
      <c r="V1967" s="27" t="str">
        <f aca="false">IFERROR(J1967/I1967,"")</f>
        <v/>
      </c>
      <c r="W1967" s="27" t="str">
        <f aca="false">IFERROR(K1967/J1967,"")</f>
        <v/>
      </c>
      <c r="X1967" s="25" t="str">
        <f aca="false">IFERROR(T1967/K1967,"")</f>
        <v/>
      </c>
      <c r="Y1967" s="27" t="str">
        <f aca="false">IFERROR(O1967/K1967,"")</f>
        <v/>
      </c>
      <c r="Z1967" s="27" t="str">
        <f aca="false">IFERROR(P1967/O1967,"")</f>
        <v/>
      </c>
      <c r="AA1967" s="27" t="str">
        <f aca="false">IFERROR(Q1967/P1967,"")</f>
        <v/>
      </c>
      <c r="AB1967" s="25" t="str">
        <f aca="false">IFERROR(T1967/P1967,"")</f>
        <v/>
      </c>
      <c r="AC1967" s="25" t="str">
        <f aca="false">IFERROR(T1967/Q1967,"")</f>
        <v/>
      </c>
      <c r="AD1967" s="25" t="str">
        <f aca="false">IFERROR(R1967/Q1967,"")</f>
        <v/>
      </c>
      <c r="AE1967" s="28" t="str">
        <f aca="false">IFERROR(R1967/T1967,"")</f>
        <v/>
      </c>
      <c r="AF1967" s="29" t="str">
        <f aca="false">IF(A1967="","",IF(OR(O1967&gt;K1967,P1967&gt;O1967,Q1967&gt;P1967,K1967&gt;J1967),"CHECK","OK"))</f>
        <v/>
      </c>
    </row>
    <row r="1968" customFormat="false" ht="15" hidden="false" customHeight="false" outlineLevel="0" collapsed="false">
      <c r="A1968" s="21"/>
      <c r="B1968" s="4"/>
      <c r="C1968" s="4"/>
      <c r="D1968" s="4"/>
      <c r="E1968" s="16"/>
      <c r="F1968" s="16"/>
      <c r="G1968" s="14"/>
      <c r="H1968" s="14"/>
      <c r="I1968" s="14"/>
      <c r="J1968" s="14"/>
      <c r="K1968" s="14"/>
      <c r="L1968" s="14"/>
      <c r="M1968" s="14"/>
      <c r="N1968" s="14"/>
      <c r="O1968" s="14"/>
      <c r="P1968" s="14"/>
      <c r="Q1968" s="14"/>
      <c r="R1968" s="16"/>
      <c r="S1968" s="24"/>
      <c r="T1968" s="25" t="str">
        <f aca="false">IF(A1968="","",E1968+F1968)</f>
        <v/>
      </c>
      <c r="U1968" s="26" t="str">
        <f aca="false">IFERROR(H1968/G1968,"")</f>
        <v/>
      </c>
      <c r="V1968" s="27" t="str">
        <f aca="false">IFERROR(J1968/I1968,"")</f>
        <v/>
      </c>
      <c r="W1968" s="27" t="str">
        <f aca="false">IFERROR(K1968/J1968,"")</f>
        <v/>
      </c>
      <c r="X1968" s="25" t="str">
        <f aca="false">IFERROR(T1968/K1968,"")</f>
        <v/>
      </c>
      <c r="Y1968" s="27" t="str">
        <f aca="false">IFERROR(O1968/K1968,"")</f>
        <v/>
      </c>
      <c r="Z1968" s="27" t="str">
        <f aca="false">IFERROR(P1968/O1968,"")</f>
        <v/>
      </c>
      <c r="AA1968" s="27" t="str">
        <f aca="false">IFERROR(Q1968/P1968,"")</f>
        <v/>
      </c>
      <c r="AB1968" s="25" t="str">
        <f aca="false">IFERROR(T1968/P1968,"")</f>
        <v/>
      </c>
      <c r="AC1968" s="25" t="str">
        <f aca="false">IFERROR(T1968/Q1968,"")</f>
        <v/>
      </c>
      <c r="AD1968" s="25" t="str">
        <f aca="false">IFERROR(R1968/Q1968,"")</f>
        <v/>
      </c>
      <c r="AE1968" s="28" t="str">
        <f aca="false">IFERROR(R1968/T1968,"")</f>
        <v/>
      </c>
      <c r="AF1968" s="29" t="str">
        <f aca="false">IF(A1968="","",IF(OR(O1968&gt;K1968,P1968&gt;O1968,Q1968&gt;P1968,K1968&gt;J1968),"CHECK","OK"))</f>
        <v/>
      </c>
    </row>
    <row r="1969" customFormat="false" ht="15" hidden="false" customHeight="false" outlineLevel="0" collapsed="false">
      <c r="A1969" s="21"/>
      <c r="B1969" s="4"/>
      <c r="C1969" s="4"/>
      <c r="D1969" s="4"/>
      <c r="E1969" s="16"/>
      <c r="F1969" s="16"/>
      <c r="G1969" s="14"/>
      <c r="H1969" s="14"/>
      <c r="I1969" s="14"/>
      <c r="J1969" s="14"/>
      <c r="K1969" s="14"/>
      <c r="L1969" s="14"/>
      <c r="M1969" s="14"/>
      <c r="N1969" s="14"/>
      <c r="O1969" s="14"/>
      <c r="P1969" s="14"/>
      <c r="Q1969" s="14"/>
      <c r="R1969" s="16"/>
      <c r="S1969" s="24"/>
      <c r="T1969" s="25" t="str">
        <f aca="false">IF(A1969="","",E1969+F1969)</f>
        <v/>
      </c>
      <c r="U1969" s="26" t="str">
        <f aca="false">IFERROR(H1969/G1969,"")</f>
        <v/>
      </c>
      <c r="V1969" s="27" t="str">
        <f aca="false">IFERROR(J1969/I1969,"")</f>
        <v/>
      </c>
      <c r="W1969" s="27" t="str">
        <f aca="false">IFERROR(K1969/J1969,"")</f>
        <v/>
      </c>
      <c r="X1969" s="25" t="str">
        <f aca="false">IFERROR(T1969/K1969,"")</f>
        <v/>
      </c>
      <c r="Y1969" s="27" t="str">
        <f aca="false">IFERROR(O1969/K1969,"")</f>
        <v/>
      </c>
      <c r="Z1969" s="27" t="str">
        <f aca="false">IFERROR(P1969/O1969,"")</f>
        <v/>
      </c>
      <c r="AA1969" s="27" t="str">
        <f aca="false">IFERROR(Q1969/P1969,"")</f>
        <v/>
      </c>
      <c r="AB1969" s="25" t="str">
        <f aca="false">IFERROR(T1969/P1969,"")</f>
        <v/>
      </c>
      <c r="AC1969" s="25" t="str">
        <f aca="false">IFERROR(T1969/Q1969,"")</f>
        <v/>
      </c>
      <c r="AD1969" s="25" t="str">
        <f aca="false">IFERROR(R1969/Q1969,"")</f>
        <v/>
      </c>
      <c r="AE1969" s="28" t="str">
        <f aca="false">IFERROR(R1969/T1969,"")</f>
        <v/>
      </c>
      <c r="AF1969" s="29" t="str">
        <f aca="false">IF(A1969="","",IF(OR(O1969&gt;K1969,P1969&gt;O1969,Q1969&gt;P1969,K1969&gt;J1969),"CHECK","OK"))</f>
        <v/>
      </c>
    </row>
    <row r="1970" customFormat="false" ht="15" hidden="false" customHeight="false" outlineLevel="0" collapsed="false">
      <c r="A1970" s="21"/>
      <c r="B1970" s="4"/>
      <c r="C1970" s="4"/>
      <c r="D1970" s="4"/>
      <c r="E1970" s="16"/>
      <c r="F1970" s="16"/>
      <c r="G1970" s="14"/>
      <c r="H1970" s="14"/>
      <c r="I1970" s="14"/>
      <c r="J1970" s="14"/>
      <c r="K1970" s="14"/>
      <c r="L1970" s="14"/>
      <c r="M1970" s="14"/>
      <c r="N1970" s="14"/>
      <c r="O1970" s="14"/>
      <c r="P1970" s="14"/>
      <c r="Q1970" s="14"/>
      <c r="R1970" s="16"/>
      <c r="S1970" s="24"/>
      <c r="T1970" s="25" t="str">
        <f aca="false">IF(A1970="","",E1970+F1970)</f>
        <v/>
      </c>
      <c r="U1970" s="26" t="str">
        <f aca="false">IFERROR(H1970/G1970,"")</f>
        <v/>
      </c>
      <c r="V1970" s="27" t="str">
        <f aca="false">IFERROR(J1970/I1970,"")</f>
        <v/>
      </c>
      <c r="W1970" s="27" t="str">
        <f aca="false">IFERROR(K1970/J1970,"")</f>
        <v/>
      </c>
      <c r="X1970" s="25" t="str">
        <f aca="false">IFERROR(T1970/K1970,"")</f>
        <v/>
      </c>
      <c r="Y1970" s="27" t="str">
        <f aca="false">IFERROR(O1970/K1970,"")</f>
        <v/>
      </c>
      <c r="Z1970" s="27" t="str">
        <f aca="false">IFERROR(P1970/O1970,"")</f>
        <v/>
      </c>
      <c r="AA1970" s="27" t="str">
        <f aca="false">IFERROR(Q1970/P1970,"")</f>
        <v/>
      </c>
      <c r="AB1970" s="25" t="str">
        <f aca="false">IFERROR(T1970/P1970,"")</f>
        <v/>
      </c>
      <c r="AC1970" s="25" t="str">
        <f aca="false">IFERROR(T1970/Q1970,"")</f>
        <v/>
      </c>
      <c r="AD1970" s="25" t="str">
        <f aca="false">IFERROR(R1970/Q1970,"")</f>
        <v/>
      </c>
      <c r="AE1970" s="28" t="str">
        <f aca="false">IFERROR(R1970/T1970,"")</f>
        <v/>
      </c>
      <c r="AF1970" s="29" t="str">
        <f aca="false">IF(A1970="","",IF(OR(O1970&gt;K1970,P1970&gt;O1970,Q1970&gt;P1970,K1970&gt;J1970),"CHECK","OK"))</f>
        <v/>
      </c>
    </row>
    <row r="1971" customFormat="false" ht="15" hidden="false" customHeight="false" outlineLevel="0" collapsed="false">
      <c r="A1971" s="21"/>
      <c r="B1971" s="4"/>
      <c r="C1971" s="4"/>
      <c r="D1971" s="4"/>
      <c r="E1971" s="16"/>
      <c r="F1971" s="16"/>
      <c r="G1971" s="14"/>
      <c r="H1971" s="14"/>
      <c r="I1971" s="14"/>
      <c r="J1971" s="14"/>
      <c r="K1971" s="14"/>
      <c r="L1971" s="14"/>
      <c r="M1971" s="14"/>
      <c r="N1971" s="14"/>
      <c r="O1971" s="14"/>
      <c r="P1971" s="14"/>
      <c r="Q1971" s="14"/>
      <c r="R1971" s="16"/>
      <c r="S1971" s="24"/>
      <c r="T1971" s="25" t="str">
        <f aca="false">IF(A1971="","",E1971+F1971)</f>
        <v/>
      </c>
      <c r="U1971" s="26" t="str">
        <f aca="false">IFERROR(H1971/G1971,"")</f>
        <v/>
      </c>
      <c r="V1971" s="27" t="str">
        <f aca="false">IFERROR(J1971/I1971,"")</f>
        <v/>
      </c>
      <c r="W1971" s="27" t="str">
        <f aca="false">IFERROR(K1971/J1971,"")</f>
        <v/>
      </c>
      <c r="X1971" s="25" t="str">
        <f aca="false">IFERROR(T1971/K1971,"")</f>
        <v/>
      </c>
      <c r="Y1971" s="27" t="str">
        <f aca="false">IFERROR(O1971/K1971,"")</f>
        <v/>
      </c>
      <c r="Z1971" s="27" t="str">
        <f aca="false">IFERROR(P1971/O1971,"")</f>
        <v/>
      </c>
      <c r="AA1971" s="27" t="str">
        <f aca="false">IFERROR(Q1971/P1971,"")</f>
        <v/>
      </c>
      <c r="AB1971" s="25" t="str">
        <f aca="false">IFERROR(T1971/P1971,"")</f>
        <v/>
      </c>
      <c r="AC1971" s="25" t="str">
        <f aca="false">IFERROR(T1971/Q1971,"")</f>
        <v/>
      </c>
      <c r="AD1971" s="25" t="str">
        <f aca="false">IFERROR(R1971/Q1971,"")</f>
        <v/>
      </c>
      <c r="AE1971" s="28" t="str">
        <f aca="false">IFERROR(R1971/T1971,"")</f>
        <v/>
      </c>
      <c r="AF1971" s="29" t="str">
        <f aca="false">IF(A1971="","",IF(OR(O1971&gt;K1971,P1971&gt;O1971,Q1971&gt;P1971,K1971&gt;J1971),"CHECK","OK"))</f>
        <v/>
      </c>
    </row>
    <row r="1972" customFormat="false" ht="15" hidden="false" customHeight="false" outlineLevel="0" collapsed="false">
      <c r="A1972" s="21"/>
      <c r="B1972" s="4"/>
      <c r="C1972" s="4"/>
      <c r="D1972" s="4"/>
      <c r="E1972" s="16"/>
      <c r="F1972" s="16"/>
      <c r="G1972" s="14"/>
      <c r="H1972" s="14"/>
      <c r="I1972" s="14"/>
      <c r="J1972" s="14"/>
      <c r="K1972" s="14"/>
      <c r="L1972" s="14"/>
      <c r="M1972" s="14"/>
      <c r="N1972" s="14"/>
      <c r="O1972" s="14"/>
      <c r="P1972" s="14"/>
      <c r="Q1972" s="14"/>
      <c r="R1972" s="16"/>
      <c r="S1972" s="24"/>
      <c r="T1972" s="25" t="str">
        <f aca="false">IF(A1972="","",E1972+F1972)</f>
        <v/>
      </c>
      <c r="U1972" s="26" t="str">
        <f aca="false">IFERROR(H1972/G1972,"")</f>
        <v/>
      </c>
      <c r="V1972" s="27" t="str">
        <f aca="false">IFERROR(J1972/I1972,"")</f>
        <v/>
      </c>
      <c r="W1972" s="27" t="str">
        <f aca="false">IFERROR(K1972/J1972,"")</f>
        <v/>
      </c>
      <c r="X1972" s="25" t="str">
        <f aca="false">IFERROR(T1972/K1972,"")</f>
        <v/>
      </c>
      <c r="Y1972" s="27" t="str">
        <f aca="false">IFERROR(O1972/K1972,"")</f>
        <v/>
      </c>
      <c r="Z1972" s="27" t="str">
        <f aca="false">IFERROR(P1972/O1972,"")</f>
        <v/>
      </c>
      <c r="AA1972" s="27" t="str">
        <f aca="false">IFERROR(Q1972/P1972,"")</f>
        <v/>
      </c>
      <c r="AB1972" s="25" t="str">
        <f aca="false">IFERROR(T1972/P1972,"")</f>
        <v/>
      </c>
      <c r="AC1972" s="25" t="str">
        <f aca="false">IFERROR(T1972/Q1972,"")</f>
        <v/>
      </c>
      <c r="AD1972" s="25" t="str">
        <f aca="false">IFERROR(R1972/Q1972,"")</f>
        <v/>
      </c>
      <c r="AE1972" s="28" t="str">
        <f aca="false">IFERROR(R1972/T1972,"")</f>
        <v/>
      </c>
      <c r="AF1972" s="29" t="str">
        <f aca="false">IF(A1972="","",IF(OR(O1972&gt;K1972,P1972&gt;O1972,Q1972&gt;P1972,K1972&gt;J1972),"CHECK","OK"))</f>
        <v/>
      </c>
    </row>
    <row r="1973" customFormat="false" ht="15" hidden="false" customHeight="false" outlineLevel="0" collapsed="false">
      <c r="A1973" s="21"/>
      <c r="B1973" s="4"/>
      <c r="C1973" s="4"/>
      <c r="D1973" s="4"/>
      <c r="E1973" s="16"/>
      <c r="F1973" s="16"/>
      <c r="G1973" s="14"/>
      <c r="H1973" s="14"/>
      <c r="I1973" s="14"/>
      <c r="J1973" s="14"/>
      <c r="K1973" s="14"/>
      <c r="L1973" s="14"/>
      <c r="M1973" s="14"/>
      <c r="N1973" s="14"/>
      <c r="O1973" s="14"/>
      <c r="P1973" s="14"/>
      <c r="Q1973" s="14"/>
      <c r="R1973" s="16"/>
      <c r="S1973" s="24"/>
      <c r="T1973" s="25" t="str">
        <f aca="false">IF(A1973="","",E1973+F1973)</f>
        <v/>
      </c>
      <c r="U1973" s="26" t="str">
        <f aca="false">IFERROR(H1973/G1973,"")</f>
        <v/>
      </c>
      <c r="V1973" s="27" t="str">
        <f aca="false">IFERROR(J1973/I1973,"")</f>
        <v/>
      </c>
      <c r="W1973" s="27" t="str">
        <f aca="false">IFERROR(K1973/J1973,"")</f>
        <v/>
      </c>
      <c r="X1973" s="25" t="str">
        <f aca="false">IFERROR(T1973/K1973,"")</f>
        <v/>
      </c>
      <c r="Y1973" s="27" t="str">
        <f aca="false">IFERROR(O1973/K1973,"")</f>
        <v/>
      </c>
      <c r="Z1973" s="27" t="str">
        <f aca="false">IFERROR(P1973/O1973,"")</f>
        <v/>
      </c>
      <c r="AA1973" s="27" t="str">
        <f aca="false">IFERROR(Q1973/P1973,"")</f>
        <v/>
      </c>
      <c r="AB1973" s="25" t="str">
        <f aca="false">IFERROR(T1973/P1973,"")</f>
        <v/>
      </c>
      <c r="AC1973" s="25" t="str">
        <f aca="false">IFERROR(T1973/Q1973,"")</f>
        <v/>
      </c>
      <c r="AD1973" s="25" t="str">
        <f aca="false">IFERROR(R1973/Q1973,"")</f>
        <v/>
      </c>
      <c r="AE1973" s="28" t="str">
        <f aca="false">IFERROR(R1973/T1973,"")</f>
        <v/>
      </c>
      <c r="AF1973" s="29" t="str">
        <f aca="false">IF(A1973="","",IF(OR(O1973&gt;K1973,P1973&gt;O1973,Q1973&gt;P1973,K1973&gt;J1973),"CHECK","OK"))</f>
        <v/>
      </c>
    </row>
    <row r="1974" customFormat="false" ht="15" hidden="false" customHeight="false" outlineLevel="0" collapsed="false">
      <c r="A1974" s="21"/>
      <c r="B1974" s="4"/>
      <c r="C1974" s="4"/>
      <c r="D1974" s="4"/>
      <c r="E1974" s="16"/>
      <c r="F1974" s="16"/>
      <c r="G1974" s="14"/>
      <c r="H1974" s="14"/>
      <c r="I1974" s="14"/>
      <c r="J1974" s="14"/>
      <c r="K1974" s="14"/>
      <c r="L1974" s="14"/>
      <c r="M1974" s="14"/>
      <c r="N1974" s="14"/>
      <c r="O1974" s="14"/>
      <c r="P1974" s="14"/>
      <c r="Q1974" s="14"/>
      <c r="R1974" s="16"/>
      <c r="S1974" s="24"/>
      <c r="T1974" s="25" t="str">
        <f aca="false">IF(A1974="","",E1974+F1974)</f>
        <v/>
      </c>
      <c r="U1974" s="26" t="str">
        <f aca="false">IFERROR(H1974/G1974,"")</f>
        <v/>
      </c>
      <c r="V1974" s="27" t="str">
        <f aca="false">IFERROR(J1974/I1974,"")</f>
        <v/>
      </c>
      <c r="W1974" s="27" t="str">
        <f aca="false">IFERROR(K1974/J1974,"")</f>
        <v/>
      </c>
      <c r="X1974" s="25" t="str">
        <f aca="false">IFERROR(T1974/K1974,"")</f>
        <v/>
      </c>
      <c r="Y1974" s="27" t="str">
        <f aca="false">IFERROR(O1974/K1974,"")</f>
        <v/>
      </c>
      <c r="Z1974" s="27" t="str">
        <f aca="false">IFERROR(P1974/O1974,"")</f>
        <v/>
      </c>
      <c r="AA1974" s="27" t="str">
        <f aca="false">IFERROR(Q1974/P1974,"")</f>
        <v/>
      </c>
      <c r="AB1974" s="25" t="str">
        <f aca="false">IFERROR(T1974/P1974,"")</f>
        <v/>
      </c>
      <c r="AC1974" s="25" t="str">
        <f aca="false">IFERROR(T1974/Q1974,"")</f>
        <v/>
      </c>
      <c r="AD1974" s="25" t="str">
        <f aca="false">IFERROR(R1974/Q1974,"")</f>
        <v/>
      </c>
      <c r="AE1974" s="28" t="str">
        <f aca="false">IFERROR(R1974/T1974,"")</f>
        <v/>
      </c>
      <c r="AF1974" s="29" t="str">
        <f aca="false">IF(A1974="","",IF(OR(O1974&gt;K1974,P1974&gt;O1974,Q1974&gt;P1974,K1974&gt;J1974),"CHECK","OK"))</f>
        <v/>
      </c>
    </row>
    <row r="1975" customFormat="false" ht="15" hidden="false" customHeight="false" outlineLevel="0" collapsed="false">
      <c r="A1975" s="21"/>
      <c r="B1975" s="4"/>
      <c r="C1975" s="4"/>
      <c r="D1975" s="4"/>
      <c r="E1975" s="16"/>
      <c r="F1975" s="16"/>
      <c r="G1975" s="14"/>
      <c r="H1975" s="14"/>
      <c r="I1975" s="14"/>
      <c r="J1975" s="14"/>
      <c r="K1975" s="14"/>
      <c r="L1975" s="14"/>
      <c r="M1975" s="14"/>
      <c r="N1975" s="14"/>
      <c r="O1975" s="14"/>
      <c r="P1975" s="14"/>
      <c r="Q1975" s="14"/>
      <c r="R1975" s="16"/>
      <c r="S1975" s="24"/>
      <c r="T1975" s="25" t="str">
        <f aca="false">IF(A1975="","",E1975+F1975)</f>
        <v/>
      </c>
      <c r="U1975" s="26" t="str">
        <f aca="false">IFERROR(H1975/G1975,"")</f>
        <v/>
      </c>
      <c r="V1975" s="27" t="str">
        <f aca="false">IFERROR(J1975/I1975,"")</f>
        <v/>
      </c>
      <c r="W1975" s="27" t="str">
        <f aca="false">IFERROR(K1975/J1975,"")</f>
        <v/>
      </c>
      <c r="X1975" s="25" t="str">
        <f aca="false">IFERROR(T1975/K1975,"")</f>
        <v/>
      </c>
      <c r="Y1975" s="27" t="str">
        <f aca="false">IFERROR(O1975/K1975,"")</f>
        <v/>
      </c>
      <c r="Z1975" s="27" t="str">
        <f aca="false">IFERROR(P1975/O1975,"")</f>
        <v/>
      </c>
      <c r="AA1975" s="27" t="str">
        <f aca="false">IFERROR(Q1975/P1975,"")</f>
        <v/>
      </c>
      <c r="AB1975" s="25" t="str">
        <f aca="false">IFERROR(T1975/P1975,"")</f>
        <v/>
      </c>
      <c r="AC1975" s="25" t="str">
        <f aca="false">IFERROR(T1975/Q1975,"")</f>
        <v/>
      </c>
      <c r="AD1975" s="25" t="str">
        <f aca="false">IFERROR(R1975/Q1975,"")</f>
        <v/>
      </c>
      <c r="AE1975" s="28" t="str">
        <f aca="false">IFERROR(R1975/T1975,"")</f>
        <v/>
      </c>
      <c r="AF1975" s="29" t="str">
        <f aca="false">IF(A1975="","",IF(OR(O1975&gt;K1975,P1975&gt;O1975,Q1975&gt;P1975,K1975&gt;J1975),"CHECK","OK"))</f>
        <v/>
      </c>
    </row>
    <row r="1976" customFormat="false" ht="15" hidden="false" customHeight="false" outlineLevel="0" collapsed="false">
      <c r="A1976" s="21"/>
      <c r="B1976" s="4"/>
      <c r="C1976" s="4"/>
      <c r="D1976" s="4"/>
      <c r="E1976" s="16"/>
      <c r="F1976" s="16"/>
      <c r="G1976" s="14"/>
      <c r="H1976" s="14"/>
      <c r="I1976" s="14"/>
      <c r="J1976" s="14"/>
      <c r="K1976" s="14"/>
      <c r="L1976" s="14"/>
      <c r="M1976" s="14"/>
      <c r="N1976" s="14"/>
      <c r="O1976" s="14"/>
      <c r="P1976" s="14"/>
      <c r="Q1976" s="14"/>
      <c r="R1976" s="16"/>
      <c r="S1976" s="24"/>
      <c r="T1976" s="25" t="str">
        <f aca="false">IF(A1976="","",E1976+F1976)</f>
        <v/>
      </c>
      <c r="U1976" s="26" t="str">
        <f aca="false">IFERROR(H1976/G1976,"")</f>
        <v/>
      </c>
      <c r="V1976" s="27" t="str">
        <f aca="false">IFERROR(J1976/I1976,"")</f>
        <v/>
      </c>
      <c r="W1976" s="27" t="str">
        <f aca="false">IFERROR(K1976/J1976,"")</f>
        <v/>
      </c>
      <c r="X1976" s="25" t="str">
        <f aca="false">IFERROR(T1976/K1976,"")</f>
        <v/>
      </c>
      <c r="Y1976" s="27" t="str">
        <f aca="false">IFERROR(O1976/K1976,"")</f>
        <v/>
      </c>
      <c r="Z1976" s="27" t="str">
        <f aca="false">IFERROR(P1976/O1976,"")</f>
        <v/>
      </c>
      <c r="AA1976" s="27" t="str">
        <f aca="false">IFERROR(Q1976/P1976,"")</f>
        <v/>
      </c>
      <c r="AB1976" s="25" t="str">
        <f aca="false">IFERROR(T1976/P1976,"")</f>
        <v/>
      </c>
      <c r="AC1976" s="25" t="str">
        <f aca="false">IFERROR(T1976/Q1976,"")</f>
        <v/>
      </c>
      <c r="AD1976" s="25" t="str">
        <f aca="false">IFERROR(R1976/Q1976,"")</f>
        <v/>
      </c>
      <c r="AE1976" s="28" t="str">
        <f aca="false">IFERROR(R1976/T1976,"")</f>
        <v/>
      </c>
      <c r="AF1976" s="29" t="str">
        <f aca="false">IF(A1976="","",IF(OR(O1976&gt;K1976,P1976&gt;O1976,Q1976&gt;P1976,K1976&gt;J1976),"CHECK","OK"))</f>
        <v/>
      </c>
    </row>
    <row r="1977" customFormat="false" ht="15" hidden="false" customHeight="false" outlineLevel="0" collapsed="false">
      <c r="A1977" s="21"/>
      <c r="B1977" s="4"/>
      <c r="C1977" s="4"/>
      <c r="D1977" s="4"/>
      <c r="E1977" s="16"/>
      <c r="F1977" s="16"/>
      <c r="G1977" s="14"/>
      <c r="H1977" s="14"/>
      <c r="I1977" s="14"/>
      <c r="J1977" s="14"/>
      <c r="K1977" s="14"/>
      <c r="L1977" s="14"/>
      <c r="M1977" s="14"/>
      <c r="N1977" s="14"/>
      <c r="O1977" s="14"/>
      <c r="P1977" s="14"/>
      <c r="Q1977" s="14"/>
      <c r="R1977" s="16"/>
      <c r="S1977" s="24"/>
      <c r="T1977" s="25" t="str">
        <f aca="false">IF(A1977="","",E1977+F1977)</f>
        <v/>
      </c>
      <c r="U1977" s="26" t="str">
        <f aca="false">IFERROR(H1977/G1977,"")</f>
        <v/>
      </c>
      <c r="V1977" s="27" t="str">
        <f aca="false">IFERROR(J1977/I1977,"")</f>
        <v/>
      </c>
      <c r="W1977" s="27" t="str">
        <f aca="false">IFERROR(K1977/J1977,"")</f>
        <v/>
      </c>
      <c r="X1977" s="25" t="str">
        <f aca="false">IFERROR(T1977/K1977,"")</f>
        <v/>
      </c>
      <c r="Y1977" s="27" t="str">
        <f aca="false">IFERROR(O1977/K1977,"")</f>
        <v/>
      </c>
      <c r="Z1977" s="27" t="str">
        <f aca="false">IFERROR(P1977/O1977,"")</f>
        <v/>
      </c>
      <c r="AA1977" s="27" t="str">
        <f aca="false">IFERROR(Q1977/P1977,"")</f>
        <v/>
      </c>
      <c r="AB1977" s="25" t="str">
        <f aca="false">IFERROR(T1977/P1977,"")</f>
        <v/>
      </c>
      <c r="AC1977" s="25" t="str">
        <f aca="false">IFERROR(T1977/Q1977,"")</f>
        <v/>
      </c>
      <c r="AD1977" s="25" t="str">
        <f aca="false">IFERROR(R1977/Q1977,"")</f>
        <v/>
      </c>
      <c r="AE1977" s="28" t="str">
        <f aca="false">IFERROR(R1977/T1977,"")</f>
        <v/>
      </c>
      <c r="AF1977" s="29" t="str">
        <f aca="false">IF(A1977="","",IF(OR(O1977&gt;K1977,P1977&gt;O1977,Q1977&gt;P1977,K1977&gt;J1977),"CHECK","OK"))</f>
        <v/>
      </c>
    </row>
    <row r="1978" customFormat="false" ht="15" hidden="false" customHeight="false" outlineLevel="0" collapsed="false">
      <c r="A1978" s="21"/>
      <c r="B1978" s="4"/>
      <c r="C1978" s="4"/>
      <c r="D1978" s="4"/>
      <c r="E1978" s="16"/>
      <c r="F1978" s="16"/>
      <c r="G1978" s="14"/>
      <c r="H1978" s="14"/>
      <c r="I1978" s="14"/>
      <c r="J1978" s="14"/>
      <c r="K1978" s="14"/>
      <c r="L1978" s="14"/>
      <c r="M1978" s="14"/>
      <c r="N1978" s="14"/>
      <c r="O1978" s="14"/>
      <c r="P1978" s="14"/>
      <c r="Q1978" s="14"/>
      <c r="R1978" s="16"/>
      <c r="S1978" s="24"/>
      <c r="T1978" s="25" t="str">
        <f aca="false">IF(A1978="","",E1978+F1978)</f>
        <v/>
      </c>
      <c r="U1978" s="26" t="str">
        <f aca="false">IFERROR(H1978/G1978,"")</f>
        <v/>
      </c>
      <c r="V1978" s="27" t="str">
        <f aca="false">IFERROR(J1978/I1978,"")</f>
        <v/>
      </c>
      <c r="W1978" s="27" t="str">
        <f aca="false">IFERROR(K1978/J1978,"")</f>
        <v/>
      </c>
      <c r="X1978" s="25" t="str">
        <f aca="false">IFERROR(T1978/K1978,"")</f>
        <v/>
      </c>
      <c r="Y1978" s="27" t="str">
        <f aca="false">IFERROR(O1978/K1978,"")</f>
        <v/>
      </c>
      <c r="Z1978" s="27" t="str">
        <f aca="false">IFERROR(P1978/O1978,"")</f>
        <v/>
      </c>
      <c r="AA1978" s="27" t="str">
        <f aca="false">IFERROR(Q1978/P1978,"")</f>
        <v/>
      </c>
      <c r="AB1978" s="25" t="str">
        <f aca="false">IFERROR(T1978/P1978,"")</f>
        <v/>
      </c>
      <c r="AC1978" s="25" t="str">
        <f aca="false">IFERROR(T1978/Q1978,"")</f>
        <v/>
      </c>
      <c r="AD1978" s="25" t="str">
        <f aca="false">IFERROR(R1978/Q1978,"")</f>
        <v/>
      </c>
      <c r="AE1978" s="28" t="str">
        <f aca="false">IFERROR(R1978/T1978,"")</f>
        <v/>
      </c>
      <c r="AF1978" s="29" t="str">
        <f aca="false">IF(A1978="","",IF(OR(O1978&gt;K1978,P1978&gt;O1978,Q1978&gt;P1978,K1978&gt;J1978),"CHECK","OK"))</f>
        <v/>
      </c>
    </row>
    <row r="1979" customFormat="false" ht="15" hidden="false" customHeight="false" outlineLevel="0" collapsed="false">
      <c r="A1979" s="21"/>
      <c r="B1979" s="4"/>
      <c r="C1979" s="4"/>
      <c r="D1979" s="4"/>
      <c r="E1979" s="16"/>
      <c r="F1979" s="16"/>
      <c r="G1979" s="14"/>
      <c r="H1979" s="14"/>
      <c r="I1979" s="14"/>
      <c r="J1979" s="14"/>
      <c r="K1979" s="14"/>
      <c r="L1979" s="14"/>
      <c r="M1979" s="14"/>
      <c r="N1979" s="14"/>
      <c r="O1979" s="14"/>
      <c r="P1979" s="14"/>
      <c r="Q1979" s="14"/>
      <c r="R1979" s="16"/>
      <c r="S1979" s="24"/>
      <c r="T1979" s="25" t="str">
        <f aca="false">IF(A1979="","",E1979+F1979)</f>
        <v/>
      </c>
      <c r="U1979" s="26" t="str">
        <f aca="false">IFERROR(H1979/G1979,"")</f>
        <v/>
      </c>
      <c r="V1979" s="27" t="str">
        <f aca="false">IFERROR(J1979/I1979,"")</f>
        <v/>
      </c>
      <c r="W1979" s="27" t="str">
        <f aca="false">IFERROR(K1979/J1979,"")</f>
        <v/>
      </c>
      <c r="X1979" s="25" t="str">
        <f aca="false">IFERROR(T1979/K1979,"")</f>
        <v/>
      </c>
      <c r="Y1979" s="27" t="str">
        <f aca="false">IFERROR(O1979/K1979,"")</f>
        <v/>
      </c>
      <c r="Z1979" s="27" t="str">
        <f aca="false">IFERROR(P1979/O1979,"")</f>
        <v/>
      </c>
      <c r="AA1979" s="27" t="str">
        <f aca="false">IFERROR(Q1979/P1979,"")</f>
        <v/>
      </c>
      <c r="AB1979" s="25" t="str">
        <f aca="false">IFERROR(T1979/P1979,"")</f>
        <v/>
      </c>
      <c r="AC1979" s="25" t="str">
        <f aca="false">IFERROR(T1979/Q1979,"")</f>
        <v/>
      </c>
      <c r="AD1979" s="25" t="str">
        <f aca="false">IFERROR(R1979/Q1979,"")</f>
        <v/>
      </c>
      <c r="AE1979" s="28" t="str">
        <f aca="false">IFERROR(R1979/T1979,"")</f>
        <v/>
      </c>
      <c r="AF1979" s="29" t="str">
        <f aca="false">IF(A1979="","",IF(OR(O1979&gt;K1979,P1979&gt;O1979,Q1979&gt;P1979,K1979&gt;J1979),"CHECK","OK"))</f>
        <v/>
      </c>
    </row>
    <row r="1980" customFormat="false" ht="15" hidden="false" customHeight="false" outlineLevel="0" collapsed="false">
      <c r="A1980" s="21"/>
      <c r="B1980" s="4"/>
      <c r="C1980" s="4"/>
      <c r="D1980" s="4"/>
      <c r="E1980" s="16"/>
      <c r="F1980" s="16"/>
      <c r="G1980" s="14"/>
      <c r="H1980" s="14"/>
      <c r="I1980" s="14"/>
      <c r="J1980" s="14"/>
      <c r="K1980" s="14"/>
      <c r="L1980" s="14"/>
      <c r="M1980" s="14"/>
      <c r="N1980" s="14"/>
      <c r="O1980" s="14"/>
      <c r="P1980" s="14"/>
      <c r="Q1980" s="14"/>
      <c r="R1980" s="16"/>
      <c r="S1980" s="24"/>
      <c r="T1980" s="25" t="str">
        <f aca="false">IF(A1980="","",E1980+F1980)</f>
        <v/>
      </c>
      <c r="U1980" s="26" t="str">
        <f aca="false">IFERROR(H1980/G1980,"")</f>
        <v/>
      </c>
      <c r="V1980" s="27" t="str">
        <f aca="false">IFERROR(J1980/I1980,"")</f>
        <v/>
      </c>
      <c r="W1980" s="27" t="str">
        <f aca="false">IFERROR(K1980/J1980,"")</f>
        <v/>
      </c>
      <c r="X1980" s="25" t="str">
        <f aca="false">IFERROR(T1980/K1980,"")</f>
        <v/>
      </c>
      <c r="Y1980" s="27" t="str">
        <f aca="false">IFERROR(O1980/K1980,"")</f>
        <v/>
      </c>
      <c r="Z1980" s="27" t="str">
        <f aca="false">IFERROR(P1980/O1980,"")</f>
        <v/>
      </c>
      <c r="AA1980" s="27" t="str">
        <f aca="false">IFERROR(Q1980/P1980,"")</f>
        <v/>
      </c>
      <c r="AB1980" s="25" t="str">
        <f aca="false">IFERROR(T1980/P1980,"")</f>
        <v/>
      </c>
      <c r="AC1980" s="25" t="str">
        <f aca="false">IFERROR(T1980/Q1980,"")</f>
        <v/>
      </c>
      <c r="AD1980" s="25" t="str">
        <f aca="false">IFERROR(R1980/Q1980,"")</f>
        <v/>
      </c>
      <c r="AE1980" s="28" t="str">
        <f aca="false">IFERROR(R1980/T1980,"")</f>
        <v/>
      </c>
      <c r="AF1980" s="29" t="str">
        <f aca="false">IF(A1980="","",IF(OR(O1980&gt;K1980,P1980&gt;O1980,Q1980&gt;P1980,K1980&gt;J1980),"CHECK","OK"))</f>
        <v/>
      </c>
    </row>
    <row r="1981" customFormat="false" ht="15" hidden="false" customHeight="false" outlineLevel="0" collapsed="false">
      <c r="A1981" s="21"/>
      <c r="B1981" s="4"/>
      <c r="C1981" s="4"/>
      <c r="D1981" s="4"/>
      <c r="E1981" s="16"/>
      <c r="F1981" s="16"/>
      <c r="G1981" s="14"/>
      <c r="H1981" s="14"/>
      <c r="I1981" s="14"/>
      <c r="J1981" s="14"/>
      <c r="K1981" s="14"/>
      <c r="L1981" s="14"/>
      <c r="M1981" s="14"/>
      <c r="N1981" s="14"/>
      <c r="O1981" s="14"/>
      <c r="P1981" s="14"/>
      <c r="Q1981" s="14"/>
      <c r="R1981" s="16"/>
      <c r="S1981" s="24"/>
      <c r="T1981" s="25" t="str">
        <f aca="false">IF(A1981="","",E1981+F1981)</f>
        <v/>
      </c>
      <c r="U1981" s="26" t="str">
        <f aca="false">IFERROR(H1981/G1981,"")</f>
        <v/>
      </c>
      <c r="V1981" s="27" t="str">
        <f aca="false">IFERROR(J1981/I1981,"")</f>
        <v/>
      </c>
      <c r="W1981" s="27" t="str">
        <f aca="false">IFERROR(K1981/J1981,"")</f>
        <v/>
      </c>
      <c r="X1981" s="25" t="str">
        <f aca="false">IFERROR(T1981/K1981,"")</f>
        <v/>
      </c>
      <c r="Y1981" s="27" t="str">
        <f aca="false">IFERROR(O1981/K1981,"")</f>
        <v/>
      </c>
      <c r="Z1981" s="27" t="str">
        <f aca="false">IFERROR(P1981/O1981,"")</f>
        <v/>
      </c>
      <c r="AA1981" s="27" t="str">
        <f aca="false">IFERROR(Q1981/P1981,"")</f>
        <v/>
      </c>
      <c r="AB1981" s="25" t="str">
        <f aca="false">IFERROR(T1981/P1981,"")</f>
        <v/>
      </c>
      <c r="AC1981" s="25" t="str">
        <f aca="false">IFERROR(T1981/Q1981,"")</f>
        <v/>
      </c>
      <c r="AD1981" s="25" t="str">
        <f aca="false">IFERROR(R1981/Q1981,"")</f>
        <v/>
      </c>
      <c r="AE1981" s="28" t="str">
        <f aca="false">IFERROR(R1981/T1981,"")</f>
        <v/>
      </c>
      <c r="AF1981" s="29" t="str">
        <f aca="false">IF(A1981="","",IF(OR(O1981&gt;K1981,P1981&gt;O1981,Q1981&gt;P1981,K1981&gt;J1981),"CHECK","OK"))</f>
        <v/>
      </c>
    </row>
    <row r="1982" customFormat="false" ht="15" hidden="false" customHeight="false" outlineLevel="0" collapsed="false">
      <c r="A1982" s="21"/>
      <c r="B1982" s="4"/>
      <c r="C1982" s="4"/>
      <c r="D1982" s="4"/>
      <c r="E1982" s="16"/>
      <c r="F1982" s="16"/>
      <c r="G1982" s="14"/>
      <c r="H1982" s="14"/>
      <c r="I1982" s="14"/>
      <c r="J1982" s="14"/>
      <c r="K1982" s="14"/>
      <c r="L1982" s="14"/>
      <c r="M1982" s="14"/>
      <c r="N1982" s="14"/>
      <c r="O1982" s="14"/>
      <c r="P1982" s="14"/>
      <c r="Q1982" s="14"/>
      <c r="R1982" s="16"/>
      <c r="S1982" s="24"/>
      <c r="T1982" s="25" t="str">
        <f aca="false">IF(A1982="","",E1982+F1982)</f>
        <v/>
      </c>
      <c r="U1982" s="26" t="str">
        <f aca="false">IFERROR(H1982/G1982,"")</f>
        <v/>
      </c>
      <c r="V1982" s="27" t="str">
        <f aca="false">IFERROR(J1982/I1982,"")</f>
        <v/>
      </c>
      <c r="W1982" s="27" t="str">
        <f aca="false">IFERROR(K1982/J1982,"")</f>
        <v/>
      </c>
      <c r="X1982" s="25" t="str">
        <f aca="false">IFERROR(T1982/K1982,"")</f>
        <v/>
      </c>
      <c r="Y1982" s="27" t="str">
        <f aca="false">IFERROR(O1982/K1982,"")</f>
        <v/>
      </c>
      <c r="Z1982" s="27" t="str">
        <f aca="false">IFERROR(P1982/O1982,"")</f>
        <v/>
      </c>
      <c r="AA1982" s="27" t="str">
        <f aca="false">IFERROR(Q1982/P1982,"")</f>
        <v/>
      </c>
      <c r="AB1982" s="25" t="str">
        <f aca="false">IFERROR(T1982/P1982,"")</f>
        <v/>
      </c>
      <c r="AC1982" s="25" t="str">
        <f aca="false">IFERROR(T1982/Q1982,"")</f>
        <v/>
      </c>
      <c r="AD1982" s="25" t="str">
        <f aca="false">IFERROR(R1982/Q1982,"")</f>
        <v/>
      </c>
      <c r="AE1982" s="28" t="str">
        <f aca="false">IFERROR(R1982/T1982,"")</f>
        <v/>
      </c>
      <c r="AF1982" s="29" t="str">
        <f aca="false">IF(A1982="","",IF(OR(O1982&gt;K1982,P1982&gt;O1982,Q1982&gt;P1982,K1982&gt;J1982),"CHECK","OK"))</f>
        <v/>
      </c>
    </row>
    <row r="1983" customFormat="false" ht="15" hidden="false" customHeight="false" outlineLevel="0" collapsed="false">
      <c r="A1983" s="21"/>
      <c r="B1983" s="4"/>
      <c r="C1983" s="4"/>
      <c r="D1983" s="4"/>
      <c r="E1983" s="16"/>
      <c r="F1983" s="16"/>
      <c r="G1983" s="14"/>
      <c r="H1983" s="14"/>
      <c r="I1983" s="14"/>
      <c r="J1983" s="14"/>
      <c r="K1983" s="14"/>
      <c r="L1983" s="14"/>
      <c r="M1983" s="14"/>
      <c r="N1983" s="14"/>
      <c r="O1983" s="14"/>
      <c r="P1983" s="14"/>
      <c r="Q1983" s="14"/>
      <c r="R1983" s="16"/>
      <c r="S1983" s="24"/>
      <c r="T1983" s="25" t="str">
        <f aca="false">IF(A1983="","",E1983+F1983)</f>
        <v/>
      </c>
      <c r="U1983" s="26" t="str">
        <f aca="false">IFERROR(H1983/G1983,"")</f>
        <v/>
      </c>
      <c r="V1983" s="27" t="str">
        <f aca="false">IFERROR(J1983/I1983,"")</f>
        <v/>
      </c>
      <c r="W1983" s="27" t="str">
        <f aca="false">IFERROR(K1983/J1983,"")</f>
        <v/>
      </c>
      <c r="X1983" s="25" t="str">
        <f aca="false">IFERROR(T1983/K1983,"")</f>
        <v/>
      </c>
      <c r="Y1983" s="27" t="str">
        <f aca="false">IFERROR(O1983/K1983,"")</f>
        <v/>
      </c>
      <c r="Z1983" s="27" t="str">
        <f aca="false">IFERROR(P1983/O1983,"")</f>
        <v/>
      </c>
      <c r="AA1983" s="27" t="str">
        <f aca="false">IFERROR(Q1983/P1983,"")</f>
        <v/>
      </c>
      <c r="AB1983" s="25" t="str">
        <f aca="false">IFERROR(T1983/P1983,"")</f>
        <v/>
      </c>
      <c r="AC1983" s="25" t="str">
        <f aca="false">IFERROR(T1983/Q1983,"")</f>
        <v/>
      </c>
      <c r="AD1983" s="25" t="str">
        <f aca="false">IFERROR(R1983/Q1983,"")</f>
        <v/>
      </c>
      <c r="AE1983" s="28" t="str">
        <f aca="false">IFERROR(R1983/T1983,"")</f>
        <v/>
      </c>
      <c r="AF1983" s="29" t="str">
        <f aca="false">IF(A1983="","",IF(OR(O1983&gt;K1983,P1983&gt;O1983,Q1983&gt;P1983,K1983&gt;J1983),"CHECK","OK"))</f>
        <v/>
      </c>
    </row>
    <row r="1984" customFormat="false" ht="15" hidden="false" customHeight="false" outlineLevel="0" collapsed="false">
      <c r="A1984" s="21"/>
      <c r="B1984" s="4"/>
      <c r="C1984" s="4"/>
      <c r="D1984" s="4"/>
      <c r="E1984" s="16"/>
      <c r="F1984" s="16"/>
      <c r="G1984" s="14"/>
      <c r="H1984" s="14"/>
      <c r="I1984" s="14"/>
      <c r="J1984" s="14"/>
      <c r="K1984" s="14"/>
      <c r="L1984" s="14"/>
      <c r="M1984" s="14"/>
      <c r="N1984" s="14"/>
      <c r="O1984" s="14"/>
      <c r="P1984" s="14"/>
      <c r="Q1984" s="14"/>
      <c r="R1984" s="16"/>
      <c r="S1984" s="24"/>
      <c r="T1984" s="25" t="str">
        <f aca="false">IF(A1984="","",E1984+F1984)</f>
        <v/>
      </c>
      <c r="U1984" s="26" t="str">
        <f aca="false">IFERROR(H1984/G1984,"")</f>
        <v/>
      </c>
      <c r="V1984" s="27" t="str">
        <f aca="false">IFERROR(J1984/I1984,"")</f>
        <v/>
      </c>
      <c r="W1984" s="27" t="str">
        <f aca="false">IFERROR(K1984/J1984,"")</f>
        <v/>
      </c>
      <c r="X1984" s="25" t="str">
        <f aca="false">IFERROR(T1984/K1984,"")</f>
        <v/>
      </c>
      <c r="Y1984" s="27" t="str">
        <f aca="false">IFERROR(O1984/K1984,"")</f>
        <v/>
      </c>
      <c r="Z1984" s="27" t="str">
        <f aca="false">IFERROR(P1984/O1984,"")</f>
        <v/>
      </c>
      <c r="AA1984" s="27" t="str">
        <f aca="false">IFERROR(Q1984/P1984,"")</f>
        <v/>
      </c>
      <c r="AB1984" s="25" t="str">
        <f aca="false">IFERROR(T1984/P1984,"")</f>
        <v/>
      </c>
      <c r="AC1984" s="25" t="str">
        <f aca="false">IFERROR(T1984/Q1984,"")</f>
        <v/>
      </c>
      <c r="AD1984" s="25" t="str">
        <f aca="false">IFERROR(R1984/Q1984,"")</f>
        <v/>
      </c>
      <c r="AE1984" s="28" t="str">
        <f aca="false">IFERROR(R1984/T1984,"")</f>
        <v/>
      </c>
      <c r="AF1984" s="29" t="str">
        <f aca="false">IF(A1984="","",IF(OR(O1984&gt;K1984,P1984&gt;O1984,Q1984&gt;P1984,K1984&gt;J1984),"CHECK","OK"))</f>
        <v/>
      </c>
    </row>
    <row r="1985" customFormat="false" ht="15" hidden="false" customHeight="false" outlineLevel="0" collapsed="false">
      <c r="A1985" s="21"/>
      <c r="B1985" s="4"/>
      <c r="C1985" s="4"/>
      <c r="D1985" s="4"/>
      <c r="E1985" s="16"/>
      <c r="F1985" s="16"/>
      <c r="G1985" s="14"/>
      <c r="H1985" s="14"/>
      <c r="I1985" s="14"/>
      <c r="J1985" s="14"/>
      <c r="K1985" s="14"/>
      <c r="L1985" s="14"/>
      <c r="M1985" s="14"/>
      <c r="N1985" s="14"/>
      <c r="O1985" s="14"/>
      <c r="P1985" s="14"/>
      <c r="Q1985" s="14"/>
      <c r="R1985" s="16"/>
      <c r="S1985" s="24"/>
      <c r="T1985" s="25" t="str">
        <f aca="false">IF(A1985="","",E1985+F1985)</f>
        <v/>
      </c>
      <c r="U1985" s="26" t="str">
        <f aca="false">IFERROR(H1985/G1985,"")</f>
        <v/>
      </c>
      <c r="V1985" s="27" t="str">
        <f aca="false">IFERROR(J1985/I1985,"")</f>
        <v/>
      </c>
      <c r="W1985" s="27" t="str">
        <f aca="false">IFERROR(K1985/J1985,"")</f>
        <v/>
      </c>
      <c r="X1985" s="25" t="str">
        <f aca="false">IFERROR(T1985/K1985,"")</f>
        <v/>
      </c>
      <c r="Y1985" s="27" t="str">
        <f aca="false">IFERROR(O1985/K1985,"")</f>
        <v/>
      </c>
      <c r="Z1985" s="27" t="str">
        <f aca="false">IFERROR(P1985/O1985,"")</f>
        <v/>
      </c>
      <c r="AA1985" s="27" t="str">
        <f aca="false">IFERROR(Q1985/P1985,"")</f>
        <v/>
      </c>
      <c r="AB1985" s="25" t="str">
        <f aca="false">IFERROR(T1985/P1985,"")</f>
        <v/>
      </c>
      <c r="AC1985" s="25" t="str">
        <f aca="false">IFERROR(T1985/Q1985,"")</f>
        <v/>
      </c>
      <c r="AD1985" s="25" t="str">
        <f aca="false">IFERROR(R1985/Q1985,"")</f>
        <v/>
      </c>
      <c r="AE1985" s="28" t="str">
        <f aca="false">IFERROR(R1985/T1985,"")</f>
        <v/>
      </c>
      <c r="AF1985" s="29" t="str">
        <f aca="false">IF(A1985="","",IF(OR(O1985&gt;K1985,P1985&gt;O1985,Q1985&gt;P1985,K1985&gt;J1985),"CHECK","OK"))</f>
        <v/>
      </c>
    </row>
    <row r="1986" customFormat="false" ht="15" hidden="false" customHeight="false" outlineLevel="0" collapsed="false">
      <c r="A1986" s="21"/>
      <c r="B1986" s="4"/>
      <c r="C1986" s="4"/>
      <c r="D1986" s="4"/>
      <c r="E1986" s="16"/>
      <c r="F1986" s="16"/>
      <c r="G1986" s="14"/>
      <c r="H1986" s="14"/>
      <c r="I1986" s="14"/>
      <c r="J1986" s="14"/>
      <c r="K1986" s="14"/>
      <c r="L1986" s="14"/>
      <c r="M1986" s="14"/>
      <c r="N1986" s="14"/>
      <c r="O1986" s="14"/>
      <c r="P1986" s="14"/>
      <c r="Q1986" s="14"/>
      <c r="R1986" s="16"/>
      <c r="S1986" s="24"/>
      <c r="T1986" s="25" t="str">
        <f aca="false">IF(A1986="","",E1986+F1986)</f>
        <v/>
      </c>
      <c r="U1986" s="26" t="str">
        <f aca="false">IFERROR(H1986/G1986,"")</f>
        <v/>
      </c>
      <c r="V1986" s="27" t="str">
        <f aca="false">IFERROR(J1986/I1986,"")</f>
        <v/>
      </c>
      <c r="W1986" s="27" t="str">
        <f aca="false">IFERROR(K1986/J1986,"")</f>
        <v/>
      </c>
      <c r="X1986" s="25" t="str">
        <f aca="false">IFERROR(T1986/K1986,"")</f>
        <v/>
      </c>
      <c r="Y1986" s="27" t="str">
        <f aca="false">IFERROR(O1986/K1986,"")</f>
        <v/>
      </c>
      <c r="Z1986" s="27" t="str">
        <f aca="false">IFERROR(P1986/O1986,"")</f>
        <v/>
      </c>
      <c r="AA1986" s="27" t="str">
        <f aca="false">IFERROR(Q1986/P1986,"")</f>
        <v/>
      </c>
      <c r="AB1986" s="25" t="str">
        <f aca="false">IFERROR(T1986/P1986,"")</f>
        <v/>
      </c>
      <c r="AC1986" s="25" t="str">
        <f aca="false">IFERROR(T1986/Q1986,"")</f>
        <v/>
      </c>
      <c r="AD1986" s="25" t="str">
        <f aca="false">IFERROR(R1986/Q1986,"")</f>
        <v/>
      </c>
      <c r="AE1986" s="28" t="str">
        <f aca="false">IFERROR(R1986/T1986,"")</f>
        <v/>
      </c>
      <c r="AF1986" s="29" t="str">
        <f aca="false">IF(A1986="","",IF(OR(O1986&gt;K1986,P1986&gt;O1986,Q1986&gt;P1986,K1986&gt;J1986),"CHECK","OK"))</f>
        <v/>
      </c>
    </row>
    <row r="1987" customFormat="false" ht="15" hidden="false" customHeight="false" outlineLevel="0" collapsed="false">
      <c r="A1987" s="21"/>
      <c r="B1987" s="4"/>
      <c r="C1987" s="4"/>
      <c r="D1987" s="4"/>
      <c r="E1987" s="16"/>
      <c r="F1987" s="16"/>
      <c r="G1987" s="14"/>
      <c r="H1987" s="14"/>
      <c r="I1987" s="14"/>
      <c r="J1987" s="14"/>
      <c r="K1987" s="14"/>
      <c r="L1987" s="14"/>
      <c r="M1987" s="14"/>
      <c r="N1987" s="14"/>
      <c r="O1987" s="14"/>
      <c r="P1987" s="14"/>
      <c r="Q1987" s="14"/>
      <c r="R1987" s="16"/>
      <c r="S1987" s="24"/>
      <c r="T1987" s="25" t="str">
        <f aca="false">IF(A1987="","",E1987+F1987)</f>
        <v/>
      </c>
      <c r="U1987" s="26" t="str">
        <f aca="false">IFERROR(H1987/G1987,"")</f>
        <v/>
      </c>
      <c r="V1987" s="27" t="str">
        <f aca="false">IFERROR(J1987/I1987,"")</f>
        <v/>
      </c>
      <c r="W1987" s="27" t="str">
        <f aca="false">IFERROR(K1987/J1987,"")</f>
        <v/>
      </c>
      <c r="X1987" s="25" t="str">
        <f aca="false">IFERROR(T1987/K1987,"")</f>
        <v/>
      </c>
      <c r="Y1987" s="27" t="str">
        <f aca="false">IFERROR(O1987/K1987,"")</f>
        <v/>
      </c>
      <c r="Z1987" s="27" t="str">
        <f aca="false">IFERROR(P1987/O1987,"")</f>
        <v/>
      </c>
      <c r="AA1987" s="27" t="str">
        <f aca="false">IFERROR(Q1987/P1987,"")</f>
        <v/>
      </c>
      <c r="AB1987" s="25" t="str">
        <f aca="false">IFERROR(T1987/P1987,"")</f>
        <v/>
      </c>
      <c r="AC1987" s="25" t="str">
        <f aca="false">IFERROR(T1987/Q1987,"")</f>
        <v/>
      </c>
      <c r="AD1987" s="25" t="str">
        <f aca="false">IFERROR(R1987/Q1987,"")</f>
        <v/>
      </c>
      <c r="AE1987" s="28" t="str">
        <f aca="false">IFERROR(R1987/T1987,"")</f>
        <v/>
      </c>
      <c r="AF1987" s="29" t="str">
        <f aca="false">IF(A1987="","",IF(OR(O1987&gt;K1987,P1987&gt;O1987,Q1987&gt;P1987,K1987&gt;J1987),"CHECK","OK"))</f>
        <v/>
      </c>
    </row>
    <row r="1988" customFormat="false" ht="15" hidden="false" customHeight="false" outlineLevel="0" collapsed="false">
      <c r="A1988" s="21"/>
      <c r="B1988" s="4"/>
      <c r="C1988" s="4"/>
      <c r="D1988" s="4"/>
      <c r="E1988" s="16"/>
      <c r="F1988" s="16"/>
      <c r="G1988" s="14"/>
      <c r="H1988" s="14"/>
      <c r="I1988" s="14"/>
      <c r="J1988" s="14"/>
      <c r="K1988" s="14"/>
      <c r="L1988" s="14"/>
      <c r="M1988" s="14"/>
      <c r="N1988" s="14"/>
      <c r="O1988" s="14"/>
      <c r="P1988" s="14"/>
      <c r="Q1988" s="14"/>
      <c r="R1988" s="16"/>
      <c r="S1988" s="24"/>
      <c r="T1988" s="25" t="str">
        <f aca="false">IF(A1988="","",E1988+F1988)</f>
        <v/>
      </c>
      <c r="U1988" s="26" t="str">
        <f aca="false">IFERROR(H1988/G1988,"")</f>
        <v/>
      </c>
      <c r="V1988" s="27" t="str">
        <f aca="false">IFERROR(J1988/I1988,"")</f>
        <v/>
      </c>
      <c r="W1988" s="27" t="str">
        <f aca="false">IFERROR(K1988/J1988,"")</f>
        <v/>
      </c>
      <c r="X1988" s="25" t="str">
        <f aca="false">IFERROR(T1988/K1988,"")</f>
        <v/>
      </c>
      <c r="Y1988" s="27" t="str">
        <f aca="false">IFERROR(O1988/K1988,"")</f>
        <v/>
      </c>
      <c r="Z1988" s="27" t="str">
        <f aca="false">IFERROR(P1988/O1988,"")</f>
        <v/>
      </c>
      <c r="AA1988" s="27" t="str">
        <f aca="false">IFERROR(Q1988/P1988,"")</f>
        <v/>
      </c>
      <c r="AB1988" s="25" t="str">
        <f aca="false">IFERROR(T1988/P1988,"")</f>
        <v/>
      </c>
      <c r="AC1988" s="25" t="str">
        <f aca="false">IFERROR(T1988/Q1988,"")</f>
        <v/>
      </c>
      <c r="AD1988" s="25" t="str">
        <f aca="false">IFERROR(R1988/Q1988,"")</f>
        <v/>
      </c>
      <c r="AE1988" s="28" t="str">
        <f aca="false">IFERROR(R1988/T1988,"")</f>
        <v/>
      </c>
      <c r="AF1988" s="29" t="str">
        <f aca="false">IF(A1988="","",IF(OR(O1988&gt;K1988,P1988&gt;O1988,Q1988&gt;P1988,K1988&gt;J1988),"CHECK","OK"))</f>
        <v/>
      </c>
    </row>
    <row r="1989" customFormat="false" ht="15" hidden="false" customHeight="false" outlineLevel="0" collapsed="false">
      <c r="A1989" s="21"/>
      <c r="B1989" s="4"/>
      <c r="C1989" s="4"/>
      <c r="D1989" s="4"/>
      <c r="E1989" s="16"/>
      <c r="F1989" s="16"/>
      <c r="G1989" s="14"/>
      <c r="H1989" s="14"/>
      <c r="I1989" s="14"/>
      <c r="J1989" s="14"/>
      <c r="K1989" s="14"/>
      <c r="L1989" s="14"/>
      <c r="M1989" s="14"/>
      <c r="N1989" s="14"/>
      <c r="O1989" s="14"/>
      <c r="P1989" s="14"/>
      <c r="Q1989" s="14"/>
      <c r="R1989" s="16"/>
      <c r="S1989" s="24"/>
      <c r="T1989" s="25" t="str">
        <f aca="false">IF(A1989="","",E1989+F1989)</f>
        <v/>
      </c>
      <c r="U1989" s="26" t="str">
        <f aca="false">IFERROR(H1989/G1989,"")</f>
        <v/>
      </c>
      <c r="V1989" s="27" t="str">
        <f aca="false">IFERROR(J1989/I1989,"")</f>
        <v/>
      </c>
      <c r="W1989" s="27" t="str">
        <f aca="false">IFERROR(K1989/J1989,"")</f>
        <v/>
      </c>
      <c r="X1989" s="25" t="str">
        <f aca="false">IFERROR(T1989/K1989,"")</f>
        <v/>
      </c>
      <c r="Y1989" s="27" t="str">
        <f aca="false">IFERROR(O1989/K1989,"")</f>
        <v/>
      </c>
      <c r="Z1989" s="27" t="str">
        <f aca="false">IFERROR(P1989/O1989,"")</f>
        <v/>
      </c>
      <c r="AA1989" s="27" t="str">
        <f aca="false">IFERROR(Q1989/P1989,"")</f>
        <v/>
      </c>
      <c r="AB1989" s="25" t="str">
        <f aca="false">IFERROR(T1989/P1989,"")</f>
        <v/>
      </c>
      <c r="AC1989" s="25" t="str">
        <f aca="false">IFERROR(T1989/Q1989,"")</f>
        <v/>
      </c>
      <c r="AD1989" s="25" t="str">
        <f aca="false">IFERROR(R1989/Q1989,"")</f>
        <v/>
      </c>
      <c r="AE1989" s="28" t="str">
        <f aca="false">IFERROR(R1989/T1989,"")</f>
        <v/>
      </c>
      <c r="AF1989" s="29" t="str">
        <f aca="false">IF(A1989="","",IF(OR(O1989&gt;K1989,P1989&gt;O1989,Q1989&gt;P1989,K1989&gt;J1989),"CHECK","OK"))</f>
        <v/>
      </c>
    </row>
    <row r="1990" customFormat="false" ht="15" hidden="false" customHeight="false" outlineLevel="0" collapsed="false">
      <c r="A1990" s="21"/>
      <c r="B1990" s="4"/>
      <c r="C1990" s="4"/>
      <c r="D1990" s="4"/>
      <c r="E1990" s="16"/>
      <c r="F1990" s="16"/>
      <c r="G1990" s="14"/>
      <c r="H1990" s="14"/>
      <c r="I1990" s="14"/>
      <c r="J1990" s="14"/>
      <c r="K1990" s="14"/>
      <c r="L1990" s="14"/>
      <c r="M1990" s="14"/>
      <c r="N1990" s="14"/>
      <c r="O1990" s="14"/>
      <c r="P1990" s="14"/>
      <c r="Q1990" s="14"/>
      <c r="R1990" s="16"/>
      <c r="S1990" s="24"/>
      <c r="T1990" s="25" t="str">
        <f aca="false">IF(A1990="","",E1990+F1990)</f>
        <v/>
      </c>
      <c r="U1990" s="26" t="str">
        <f aca="false">IFERROR(H1990/G1990,"")</f>
        <v/>
      </c>
      <c r="V1990" s="27" t="str">
        <f aca="false">IFERROR(J1990/I1990,"")</f>
        <v/>
      </c>
      <c r="W1990" s="27" t="str">
        <f aca="false">IFERROR(K1990/J1990,"")</f>
        <v/>
      </c>
      <c r="X1990" s="25" t="str">
        <f aca="false">IFERROR(T1990/K1990,"")</f>
        <v/>
      </c>
      <c r="Y1990" s="27" t="str">
        <f aca="false">IFERROR(O1990/K1990,"")</f>
        <v/>
      </c>
      <c r="Z1990" s="27" t="str">
        <f aca="false">IFERROR(P1990/O1990,"")</f>
        <v/>
      </c>
      <c r="AA1990" s="27" t="str">
        <f aca="false">IFERROR(Q1990/P1990,"")</f>
        <v/>
      </c>
      <c r="AB1990" s="25" t="str">
        <f aca="false">IFERROR(T1990/P1990,"")</f>
        <v/>
      </c>
      <c r="AC1990" s="25" t="str">
        <f aca="false">IFERROR(T1990/Q1990,"")</f>
        <v/>
      </c>
      <c r="AD1990" s="25" t="str">
        <f aca="false">IFERROR(R1990/Q1990,"")</f>
        <v/>
      </c>
      <c r="AE1990" s="28" t="str">
        <f aca="false">IFERROR(R1990/T1990,"")</f>
        <v/>
      </c>
      <c r="AF1990" s="29" t="str">
        <f aca="false">IF(A1990="","",IF(OR(O1990&gt;K1990,P1990&gt;O1990,Q1990&gt;P1990,K1990&gt;J1990),"CHECK","OK"))</f>
        <v/>
      </c>
    </row>
    <row r="1991" customFormat="false" ht="15" hidden="false" customHeight="false" outlineLevel="0" collapsed="false">
      <c r="A1991" s="21"/>
      <c r="B1991" s="4"/>
      <c r="C1991" s="4"/>
      <c r="D1991" s="4"/>
      <c r="E1991" s="16"/>
      <c r="F1991" s="16"/>
      <c r="G1991" s="14"/>
      <c r="H1991" s="14"/>
      <c r="I1991" s="14"/>
      <c r="J1991" s="14"/>
      <c r="K1991" s="14"/>
      <c r="L1991" s="14"/>
      <c r="M1991" s="14"/>
      <c r="N1991" s="14"/>
      <c r="O1991" s="14"/>
      <c r="P1991" s="14"/>
      <c r="Q1991" s="14"/>
      <c r="R1991" s="16"/>
      <c r="S1991" s="24"/>
      <c r="T1991" s="25" t="str">
        <f aca="false">IF(A1991="","",E1991+F1991)</f>
        <v/>
      </c>
      <c r="U1991" s="26" t="str">
        <f aca="false">IFERROR(H1991/G1991,"")</f>
        <v/>
      </c>
      <c r="V1991" s="27" t="str">
        <f aca="false">IFERROR(J1991/I1991,"")</f>
        <v/>
      </c>
      <c r="W1991" s="27" t="str">
        <f aca="false">IFERROR(K1991/J1991,"")</f>
        <v/>
      </c>
      <c r="X1991" s="25" t="str">
        <f aca="false">IFERROR(T1991/K1991,"")</f>
        <v/>
      </c>
      <c r="Y1991" s="27" t="str">
        <f aca="false">IFERROR(O1991/K1991,"")</f>
        <v/>
      </c>
      <c r="Z1991" s="27" t="str">
        <f aca="false">IFERROR(P1991/O1991,"")</f>
        <v/>
      </c>
      <c r="AA1991" s="27" t="str">
        <f aca="false">IFERROR(Q1991/P1991,"")</f>
        <v/>
      </c>
      <c r="AB1991" s="25" t="str">
        <f aca="false">IFERROR(T1991/P1991,"")</f>
        <v/>
      </c>
      <c r="AC1991" s="25" t="str">
        <f aca="false">IFERROR(T1991/Q1991,"")</f>
        <v/>
      </c>
      <c r="AD1991" s="25" t="str">
        <f aca="false">IFERROR(R1991/Q1991,"")</f>
        <v/>
      </c>
      <c r="AE1991" s="28" t="str">
        <f aca="false">IFERROR(R1991/T1991,"")</f>
        <v/>
      </c>
      <c r="AF1991" s="29" t="str">
        <f aca="false">IF(A1991="","",IF(OR(O1991&gt;K1991,P1991&gt;O1991,Q1991&gt;P1991,K1991&gt;J1991),"CHECK","OK"))</f>
        <v/>
      </c>
    </row>
    <row r="1992" customFormat="false" ht="15" hidden="false" customHeight="false" outlineLevel="0" collapsed="false">
      <c r="A1992" s="21"/>
      <c r="B1992" s="4"/>
      <c r="C1992" s="4"/>
      <c r="D1992" s="4"/>
      <c r="E1992" s="16"/>
      <c r="F1992" s="16"/>
      <c r="G1992" s="14"/>
      <c r="H1992" s="14"/>
      <c r="I1992" s="14"/>
      <c r="J1992" s="14"/>
      <c r="K1992" s="14"/>
      <c r="L1992" s="14"/>
      <c r="M1992" s="14"/>
      <c r="N1992" s="14"/>
      <c r="O1992" s="14"/>
      <c r="P1992" s="14"/>
      <c r="Q1992" s="14"/>
      <c r="R1992" s="16"/>
      <c r="S1992" s="24"/>
      <c r="T1992" s="25" t="str">
        <f aca="false">IF(A1992="","",E1992+F1992)</f>
        <v/>
      </c>
      <c r="U1992" s="26" t="str">
        <f aca="false">IFERROR(H1992/G1992,"")</f>
        <v/>
      </c>
      <c r="V1992" s="27" t="str">
        <f aca="false">IFERROR(J1992/I1992,"")</f>
        <v/>
      </c>
      <c r="W1992" s="27" t="str">
        <f aca="false">IFERROR(K1992/J1992,"")</f>
        <v/>
      </c>
      <c r="X1992" s="25" t="str">
        <f aca="false">IFERROR(T1992/K1992,"")</f>
        <v/>
      </c>
      <c r="Y1992" s="27" t="str">
        <f aca="false">IFERROR(O1992/K1992,"")</f>
        <v/>
      </c>
      <c r="Z1992" s="27" t="str">
        <f aca="false">IFERROR(P1992/O1992,"")</f>
        <v/>
      </c>
      <c r="AA1992" s="27" t="str">
        <f aca="false">IFERROR(Q1992/P1992,"")</f>
        <v/>
      </c>
      <c r="AB1992" s="25" t="str">
        <f aca="false">IFERROR(T1992/P1992,"")</f>
        <v/>
      </c>
      <c r="AC1992" s="25" t="str">
        <f aca="false">IFERROR(T1992/Q1992,"")</f>
        <v/>
      </c>
      <c r="AD1992" s="25" t="str">
        <f aca="false">IFERROR(R1992/Q1992,"")</f>
        <v/>
      </c>
      <c r="AE1992" s="28" t="str">
        <f aca="false">IFERROR(R1992/T1992,"")</f>
        <v/>
      </c>
      <c r="AF1992" s="29" t="str">
        <f aca="false">IF(A1992="","",IF(OR(O1992&gt;K1992,P1992&gt;O1992,Q1992&gt;P1992,K1992&gt;J1992),"CHECK","OK"))</f>
        <v/>
      </c>
    </row>
    <row r="1993" customFormat="false" ht="15" hidden="false" customHeight="false" outlineLevel="0" collapsed="false">
      <c r="A1993" s="21"/>
      <c r="B1993" s="4"/>
      <c r="C1993" s="4"/>
      <c r="D1993" s="4"/>
      <c r="E1993" s="16"/>
      <c r="F1993" s="16"/>
      <c r="G1993" s="14"/>
      <c r="H1993" s="14"/>
      <c r="I1993" s="14"/>
      <c r="J1993" s="14"/>
      <c r="K1993" s="14"/>
      <c r="L1993" s="14"/>
      <c r="M1993" s="14"/>
      <c r="N1993" s="14"/>
      <c r="O1993" s="14"/>
      <c r="P1993" s="14"/>
      <c r="Q1993" s="14"/>
      <c r="R1993" s="16"/>
      <c r="S1993" s="24"/>
      <c r="T1993" s="25" t="str">
        <f aca="false">IF(A1993="","",E1993+F1993)</f>
        <v/>
      </c>
      <c r="U1993" s="26" t="str">
        <f aca="false">IFERROR(H1993/G1993,"")</f>
        <v/>
      </c>
      <c r="V1993" s="27" t="str">
        <f aca="false">IFERROR(J1993/I1993,"")</f>
        <v/>
      </c>
      <c r="W1993" s="27" t="str">
        <f aca="false">IFERROR(K1993/J1993,"")</f>
        <v/>
      </c>
      <c r="X1993" s="25" t="str">
        <f aca="false">IFERROR(T1993/K1993,"")</f>
        <v/>
      </c>
      <c r="Y1993" s="27" t="str">
        <f aca="false">IFERROR(O1993/K1993,"")</f>
        <v/>
      </c>
      <c r="Z1993" s="27" t="str">
        <f aca="false">IFERROR(P1993/O1993,"")</f>
        <v/>
      </c>
      <c r="AA1993" s="27" t="str">
        <f aca="false">IFERROR(Q1993/P1993,"")</f>
        <v/>
      </c>
      <c r="AB1993" s="25" t="str">
        <f aca="false">IFERROR(T1993/P1993,"")</f>
        <v/>
      </c>
      <c r="AC1993" s="25" t="str">
        <f aca="false">IFERROR(T1993/Q1993,"")</f>
        <v/>
      </c>
      <c r="AD1993" s="25" t="str">
        <f aca="false">IFERROR(R1993/Q1993,"")</f>
        <v/>
      </c>
      <c r="AE1993" s="28" t="str">
        <f aca="false">IFERROR(R1993/T1993,"")</f>
        <v/>
      </c>
      <c r="AF1993" s="29" t="str">
        <f aca="false">IF(A1993="","",IF(OR(O1993&gt;K1993,P1993&gt;O1993,Q1993&gt;P1993,K1993&gt;J1993),"CHECK","OK"))</f>
        <v/>
      </c>
    </row>
    <row r="1994" customFormat="false" ht="15" hidden="false" customHeight="false" outlineLevel="0" collapsed="false">
      <c r="A1994" s="21"/>
      <c r="B1994" s="4"/>
      <c r="C1994" s="4"/>
      <c r="D1994" s="4"/>
      <c r="E1994" s="16"/>
      <c r="F1994" s="16"/>
      <c r="G1994" s="14"/>
      <c r="H1994" s="14"/>
      <c r="I1994" s="14"/>
      <c r="J1994" s="14"/>
      <c r="K1994" s="14"/>
      <c r="L1994" s="14"/>
      <c r="M1994" s="14"/>
      <c r="N1994" s="14"/>
      <c r="O1994" s="14"/>
      <c r="P1994" s="14"/>
      <c r="Q1994" s="14"/>
      <c r="R1994" s="16"/>
      <c r="S1994" s="24"/>
      <c r="T1994" s="25" t="str">
        <f aca="false">IF(A1994="","",E1994+F1994)</f>
        <v/>
      </c>
      <c r="U1994" s="26" t="str">
        <f aca="false">IFERROR(H1994/G1994,"")</f>
        <v/>
      </c>
      <c r="V1994" s="27" t="str">
        <f aca="false">IFERROR(J1994/I1994,"")</f>
        <v/>
      </c>
      <c r="W1994" s="27" t="str">
        <f aca="false">IFERROR(K1994/J1994,"")</f>
        <v/>
      </c>
      <c r="X1994" s="25" t="str">
        <f aca="false">IFERROR(T1994/K1994,"")</f>
        <v/>
      </c>
      <c r="Y1994" s="27" t="str">
        <f aca="false">IFERROR(O1994/K1994,"")</f>
        <v/>
      </c>
      <c r="Z1994" s="27" t="str">
        <f aca="false">IFERROR(P1994/O1994,"")</f>
        <v/>
      </c>
      <c r="AA1994" s="27" t="str">
        <f aca="false">IFERROR(Q1994/P1994,"")</f>
        <v/>
      </c>
      <c r="AB1994" s="25" t="str">
        <f aca="false">IFERROR(T1994/P1994,"")</f>
        <v/>
      </c>
      <c r="AC1994" s="25" t="str">
        <f aca="false">IFERROR(T1994/Q1994,"")</f>
        <v/>
      </c>
      <c r="AD1994" s="25" t="str">
        <f aca="false">IFERROR(R1994/Q1994,"")</f>
        <v/>
      </c>
      <c r="AE1994" s="28" t="str">
        <f aca="false">IFERROR(R1994/T1994,"")</f>
        <v/>
      </c>
      <c r="AF1994" s="29" t="str">
        <f aca="false">IF(A1994="","",IF(OR(O1994&gt;K1994,P1994&gt;O1994,Q1994&gt;P1994,K1994&gt;J1994),"CHECK","OK"))</f>
        <v/>
      </c>
    </row>
    <row r="1995" customFormat="false" ht="15" hidden="false" customHeight="false" outlineLevel="0" collapsed="false">
      <c r="A1995" s="21"/>
      <c r="B1995" s="4"/>
      <c r="C1995" s="4"/>
      <c r="D1995" s="4"/>
      <c r="E1995" s="16"/>
      <c r="F1995" s="16"/>
      <c r="G1995" s="14"/>
      <c r="H1995" s="14"/>
      <c r="I1995" s="14"/>
      <c r="J1995" s="14"/>
      <c r="K1995" s="14"/>
      <c r="L1995" s="14"/>
      <c r="M1995" s="14"/>
      <c r="N1995" s="14"/>
      <c r="O1995" s="14"/>
      <c r="P1995" s="14"/>
      <c r="Q1995" s="14"/>
      <c r="R1995" s="16"/>
      <c r="S1995" s="24"/>
      <c r="T1995" s="25" t="str">
        <f aca="false">IF(A1995="","",E1995+F1995)</f>
        <v/>
      </c>
      <c r="U1995" s="26" t="str">
        <f aca="false">IFERROR(H1995/G1995,"")</f>
        <v/>
      </c>
      <c r="V1995" s="27" t="str">
        <f aca="false">IFERROR(J1995/I1995,"")</f>
        <v/>
      </c>
      <c r="W1995" s="27" t="str">
        <f aca="false">IFERROR(K1995/J1995,"")</f>
        <v/>
      </c>
      <c r="X1995" s="25" t="str">
        <f aca="false">IFERROR(T1995/K1995,"")</f>
        <v/>
      </c>
      <c r="Y1995" s="27" t="str">
        <f aca="false">IFERROR(O1995/K1995,"")</f>
        <v/>
      </c>
      <c r="Z1995" s="27" t="str">
        <f aca="false">IFERROR(P1995/O1995,"")</f>
        <v/>
      </c>
      <c r="AA1995" s="27" t="str">
        <f aca="false">IFERROR(Q1995/P1995,"")</f>
        <v/>
      </c>
      <c r="AB1995" s="25" t="str">
        <f aca="false">IFERROR(T1995/P1995,"")</f>
        <v/>
      </c>
      <c r="AC1995" s="25" t="str">
        <f aca="false">IFERROR(T1995/Q1995,"")</f>
        <v/>
      </c>
      <c r="AD1995" s="25" t="str">
        <f aca="false">IFERROR(R1995/Q1995,"")</f>
        <v/>
      </c>
      <c r="AE1995" s="28" t="str">
        <f aca="false">IFERROR(R1995/T1995,"")</f>
        <v/>
      </c>
      <c r="AF1995" s="29" t="str">
        <f aca="false">IF(A1995="","",IF(OR(O1995&gt;K1995,P1995&gt;O1995,Q1995&gt;P1995,K1995&gt;J1995),"CHECK","OK"))</f>
        <v/>
      </c>
    </row>
    <row r="1996" customFormat="false" ht="15" hidden="false" customHeight="false" outlineLevel="0" collapsed="false">
      <c r="A1996" s="21"/>
      <c r="B1996" s="4"/>
      <c r="C1996" s="4"/>
      <c r="D1996" s="4"/>
      <c r="E1996" s="16"/>
      <c r="F1996" s="16"/>
      <c r="G1996" s="14"/>
      <c r="H1996" s="14"/>
      <c r="I1996" s="14"/>
      <c r="J1996" s="14"/>
      <c r="K1996" s="14"/>
      <c r="L1996" s="14"/>
      <c r="M1996" s="14"/>
      <c r="N1996" s="14"/>
      <c r="O1996" s="14"/>
      <c r="P1996" s="14"/>
      <c r="Q1996" s="14"/>
      <c r="R1996" s="16"/>
      <c r="S1996" s="24"/>
      <c r="T1996" s="25" t="str">
        <f aca="false">IF(A1996="","",E1996+F1996)</f>
        <v/>
      </c>
      <c r="U1996" s="26" t="str">
        <f aca="false">IFERROR(H1996/G1996,"")</f>
        <v/>
      </c>
      <c r="V1996" s="27" t="str">
        <f aca="false">IFERROR(J1996/I1996,"")</f>
        <v/>
      </c>
      <c r="W1996" s="27" t="str">
        <f aca="false">IFERROR(K1996/J1996,"")</f>
        <v/>
      </c>
      <c r="X1996" s="25" t="str">
        <f aca="false">IFERROR(T1996/K1996,"")</f>
        <v/>
      </c>
      <c r="Y1996" s="27" t="str">
        <f aca="false">IFERROR(O1996/K1996,"")</f>
        <v/>
      </c>
      <c r="Z1996" s="27" t="str">
        <f aca="false">IFERROR(P1996/O1996,"")</f>
        <v/>
      </c>
      <c r="AA1996" s="27" t="str">
        <f aca="false">IFERROR(Q1996/P1996,"")</f>
        <v/>
      </c>
      <c r="AB1996" s="25" t="str">
        <f aca="false">IFERROR(T1996/P1996,"")</f>
        <v/>
      </c>
      <c r="AC1996" s="25" t="str">
        <f aca="false">IFERROR(T1996/Q1996,"")</f>
        <v/>
      </c>
      <c r="AD1996" s="25" t="str">
        <f aca="false">IFERROR(R1996/Q1996,"")</f>
        <v/>
      </c>
      <c r="AE1996" s="28" t="str">
        <f aca="false">IFERROR(R1996/T1996,"")</f>
        <v/>
      </c>
      <c r="AF1996" s="29" t="str">
        <f aca="false">IF(A1996="","",IF(OR(O1996&gt;K1996,P1996&gt;O1996,Q1996&gt;P1996,K1996&gt;J1996),"CHECK","OK"))</f>
        <v/>
      </c>
    </row>
    <row r="1997" customFormat="false" ht="15" hidden="false" customHeight="false" outlineLevel="0" collapsed="false">
      <c r="A1997" s="21"/>
      <c r="B1997" s="4"/>
      <c r="C1997" s="4"/>
      <c r="D1997" s="4"/>
      <c r="E1997" s="16"/>
      <c r="F1997" s="16"/>
      <c r="G1997" s="14"/>
      <c r="H1997" s="14"/>
      <c r="I1997" s="14"/>
      <c r="J1997" s="14"/>
      <c r="K1997" s="14"/>
      <c r="L1997" s="14"/>
      <c r="M1997" s="14"/>
      <c r="N1997" s="14"/>
      <c r="O1997" s="14"/>
      <c r="P1997" s="14"/>
      <c r="Q1997" s="14"/>
      <c r="R1997" s="16"/>
      <c r="S1997" s="24"/>
      <c r="T1997" s="25" t="str">
        <f aca="false">IF(A1997="","",E1997+F1997)</f>
        <v/>
      </c>
      <c r="U1997" s="26" t="str">
        <f aca="false">IFERROR(H1997/G1997,"")</f>
        <v/>
      </c>
      <c r="V1997" s="27" t="str">
        <f aca="false">IFERROR(J1997/I1997,"")</f>
        <v/>
      </c>
      <c r="W1997" s="27" t="str">
        <f aca="false">IFERROR(K1997/J1997,"")</f>
        <v/>
      </c>
      <c r="X1997" s="25" t="str">
        <f aca="false">IFERROR(T1997/K1997,"")</f>
        <v/>
      </c>
      <c r="Y1997" s="27" t="str">
        <f aca="false">IFERROR(O1997/K1997,"")</f>
        <v/>
      </c>
      <c r="Z1997" s="27" t="str">
        <f aca="false">IFERROR(P1997/O1997,"")</f>
        <v/>
      </c>
      <c r="AA1997" s="27" t="str">
        <f aca="false">IFERROR(Q1997/P1997,"")</f>
        <v/>
      </c>
      <c r="AB1997" s="25" t="str">
        <f aca="false">IFERROR(T1997/P1997,"")</f>
        <v/>
      </c>
      <c r="AC1997" s="25" t="str">
        <f aca="false">IFERROR(T1997/Q1997,"")</f>
        <v/>
      </c>
      <c r="AD1997" s="25" t="str">
        <f aca="false">IFERROR(R1997/Q1997,"")</f>
        <v/>
      </c>
      <c r="AE1997" s="28" t="str">
        <f aca="false">IFERROR(R1997/T1997,"")</f>
        <v/>
      </c>
      <c r="AF1997" s="29" t="str">
        <f aca="false">IF(A1997="","",IF(OR(O1997&gt;K1997,P1997&gt;O1997,Q1997&gt;P1997,K1997&gt;J1997),"CHECK","OK"))</f>
        <v/>
      </c>
    </row>
    <row r="1998" customFormat="false" ht="15" hidden="false" customHeight="false" outlineLevel="0" collapsed="false">
      <c r="A1998" s="21"/>
      <c r="B1998" s="4"/>
      <c r="C1998" s="4"/>
      <c r="D1998" s="4"/>
      <c r="E1998" s="16"/>
      <c r="F1998" s="16"/>
      <c r="G1998" s="14"/>
      <c r="H1998" s="14"/>
      <c r="I1998" s="14"/>
      <c r="J1998" s="14"/>
      <c r="K1998" s="14"/>
      <c r="L1998" s="14"/>
      <c r="M1998" s="14"/>
      <c r="N1998" s="14"/>
      <c r="O1998" s="14"/>
      <c r="P1998" s="14"/>
      <c r="Q1998" s="14"/>
      <c r="R1998" s="16"/>
      <c r="S1998" s="24"/>
      <c r="T1998" s="25" t="str">
        <f aca="false">IF(A1998="","",E1998+F1998)</f>
        <v/>
      </c>
      <c r="U1998" s="26" t="str">
        <f aca="false">IFERROR(H1998/G1998,"")</f>
        <v/>
      </c>
      <c r="V1998" s="27" t="str">
        <f aca="false">IFERROR(J1998/I1998,"")</f>
        <v/>
      </c>
      <c r="W1998" s="27" t="str">
        <f aca="false">IFERROR(K1998/J1998,"")</f>
        <v/>
      </c>
      <c r="X1998" s="25" t="str">
        <f aca="false">IFERROR(T1998/K1998,"")</f>
        <v/>
      </c>
      <c r="Y1998" s="27" t="str">
        <f aca="false">IFERROR(O1998/K1998,"")</f>
        <v/>
      </c>
      <c r="Z1998" s="27" t="str">
        <f aca="false">IFERROR(P1998/O1998,"")</f>
        <v/>
      </c>
      <c r="AA1998" s="27" t="str">
        <f aca="false">IFERROR(Q1998/P1998,"")</f>
        <v/>
      </c>
      <c r="AB1998" s="25" t="str">
        <f aca="false">IFERROR(T1998/P1998,"")</f>
        <v/>
      </c>
      <c r="AC1998" s="25" t="str">
        <f aca="false">IFERROR(T1998/Q1998,"")</f>
        <v/>
      </c>
      <c r="AD1998" s="25" t="str">
        <f aca="false">IFERROR(R1998/Q1998,"")</f>
        <v/>
      </c>
      <c r="AE1998" s="28" t="str">
        <f aca="false">IFERROR(R1998/T1998,"")</f>
        <v/>
      </c>
      <c r="AF1998" s="29" t="str">
        <f aca="false">IF(A1998="","",IF(OR(O1998&gt;K1998,P1998&gt;O1998,Q1998&gt;P1998,K1998&gt;J1998),"CHECK","OK"))</f>
        <v/>
      </c>
    </row>
    <row r="1999" customFormat="false" ht="15" hidden="false" customHeight="false" outlineLevel="0" collapsed="false">
      <c r="A1999" s="21"/>
      <c r="B1999" s="4"/>
      <c r="C1999" s="4"/>
      <c r="D1999" s="4"/>
      <c r="E1999" s="16"/>
      <c r="F1999" s="16"/>
      <c r="G1999" s="14"/>
      <c r="H1999" s="14"/>
      <c r="I1999" s="14"/>
      <c r="J1999" s="14"/>
      <c r="K1999" s="14"/>
      <c r="L1999" s="14"/>
      <c r="M1999" s="14"/>
      <c r="N1999" s="14"/>
      <c r="O1999" s="14"/>
      <c r="P1999" s="14"/>
      <c r="Q1999" s="14"/>
      <c r="R1999" s="16"/>
      <c r="S1999" s="24"/>
      <c r="T1999" s="25" t="str">
        <f aca="false">IF(A1999="","",E1999+F1999)</f>
        <v/>
      </c>
      <c r="U1999" s="26" t="str">
        <f aca="false">IFERROR(H1999/G1999,"")</f>
        <v/>
      </c>
      <c r="V1999" s="27" t="str">
        <f aca="false">IFERROR(J1999/I1999,"")</f>
        <v/>
      </c>
      <c r="W1999" s="27" t="str">
        <f aca="false">IFERROR(K1999/J1999,"")</f>
        <v/>
      </c>
      <c r="X1999" s="25" t="str">
        <f aca="false">IFERROR(T1999/K1999,"")</f>
        <v/>
      </c>
      <c r="Y1999" s="27" t="str">
        <f aca="false">IFERROR(O1999/K1999,"")</f>
        <v/>
      </c>
      <c r="Z1999" s="27" t="str">
        <f aca="false">IFERROR(P1999/O1999,"")</f>
        <v/>
      </c>
      <c r="AA1999" s="27" t="str">
        <f aca="false">IFERROR(Q1999/P1999,"")</f>
        <v/>
      </c>
      <c r="AB1999" s="25" t="str">
        <f aca="false">IFERROR(T1999/P1999,"")</f>
        <v/>
      </c>
      <c r="AC1999" s="25" t="str">
        <f aca="false">IFERROR(T1999/Q1999,"")</f>
        <v/>
      </c>
      <c r="AD1999" s="25" t="str">
        <f aca="false">IFERROR(R1999/Q1999,"")</f>
        <v/>
      </c>
      <c r="AE1999" s="28" t="str">
        <f aca="false">IFERROR(R1999/T1999,"")</f>
        <v/>
      </c>
      <c r="AF1999" s="29" t="str">
        <f aca="false">IF(A1999="","",IF(OR(O1999&gt;K1999,P1999&gt;O1999,Q1999&gt;P1999,K1999&gt;J1999),"CHECK","OK"))</f>
        <v/>
      </c>
    </row>
    <row r="2000" customFormat="false" ht="15" hidden="false" customHeight="false" outlineLevel="0" collapsed="false">
      <c r="A2000" s="21"/>
      <c r="B2000" s="4"/>
      <c r="C2000" s="4"/>
      <c r="D2000" s="4"/>
      <c r="E2000" s="16"/>
      <c r="F2000" s="16"/>
      <c r="G2000" s="14"/>
      <c r="H2000" s="14"/>
      <c r="I2000" s="14"/>
      <c r="J2000" s="14"/>
      <c r="K2000" s="14"/>
      <c r="L2000" s="14"/>
      <c r="M2000" s="14"/>
      <c r="N2000" s="14"/>
      <c r="O2000" s="14"/>
      <c r="P2000" s="14"/>
      <c r="Q2000" s="14"/>
      <c r="R2000" s="16"/>
      <c r="S2000" s="24"/>
      <c r="T2000" s="25" t="str">
        <f aca="false">IF(A2000="","",E2000+F2000)</f>
        <v/>
      </c>
      <c r="U2000" s="26" t="str">
        <f aca="false">IFERROR(H2000/G2000,"")</f>
        <v/>
      </c>
      <c r="V2000" s="27" t="str">
        <f aca="false">IFERROR(J2000/I2000,"")</f>
        <v/>
      </c>
      <c r="W2000" s="27" t="str">
        <f aca="false">IFERROR(K2000/J2000,"")</f>
        <v/>
      </c>
      <c r="X2000" s="25" t="str">
        <f aca="false">IFERROR(T2000/K2000,"")</f>
        <v/>
      </c>
      <c r="Y2000" s="27" t="str">
        <f aca="false">IFERROR(O2000/K2000,"")</f>
        <v/>
      </c>
      <c r="Z2000" s="27" t="str">
        <f aca="false">IFERROR(P2000/O2000,"")</f>
        <v/>
      </c>
      <c r="AA2000" s="27" t="str">
        <f aca="false">IFERROR(Q2000/P2000,"")</f>
        <v/>
      </c>
      <c r="AB2000" s="25" t="str">
        <f aca="false">IFERROR(T2000/P2000,"")</f>
        <v/>
      </c>
      <c r="AC2000" s="25" t="str">
        <f aca="false">IFERROR(T2000/Q2000,"")</f>
        <v/>
      </c>
      <c r="AD2000" s="25" t="str">
        <f aca="false">IFERROR(R2000/Q2000,"")</f>
        <v/>
      </c>
      <c r="AE2000" s="28" t="str">
        <f aca="false">IFERROR(R2000/T2000,"")</f>
        <v/>
      </c>
      <c r="AF2000" s="29" t="str">
        <f aca="false">IF(A2000="","",IF(OR(O2000&gt;K2000,P2000&gt;O2000,Q2000&gt;P2000,K2000&gt;J2000),"CHECK","OK"))</f>
        <v/>
      </c>
    </row>
    <row r="2001" customFormat="false" ht="15" hidden="false" customHeight="false" outlineLevel="0" collapsed="false">
      <c r="A2001" s="21"/>
      <c r="B2001" s="4"/>
      <c r="C2001" s="4"/>
      <c r="D2001" s="4"/>
      <c r="E2001" s="16"/>
      <c r="F2001" s="16"/>
      <c r="G2001" s="14"/>
      <c r="H2001" s="14"/>
      <c r="I2001" s="14"/>
      <c r="J2001" s="14"/>
      <c r="K2001" s="14"/>
      <c r="L2001" s="14"/>
      <c r="M2001" s="14"/>
      <c r="N2001" s="14"/>
      <c r="O2001" s="14"/>
      <c r="P2001" s="14"/>
      <c r="Q2001" s="14"/>
      <c r="R2001" s="16"/>
      <c r="S2001" s="24"/>
      <c r="T2001" s="25" t="str">
        <f aca="false">IF(A2001="","",E2001+F2001)</f>
        <v/>
      </c>
      <c r="U2001" s="26" t="str">
        <f aca="false">IFERROR(H2001/G2001,"")</f>
        <v/>
      </c>
      <c r="V2001" s="27" t="str">
        <f aca="false">IFERROR(J2001/I2001,"")</f>
        <v/>
      </c>
      <c r="W2001" s="27" t="str">
        <f aca="false">IFERROR(K2001/J2001,"")</f>
        <v/>
      </c>
      <c r="X2001" s="25" t="str">
        <f aca="false">IFERROR(T2001/K2001,"")</f>
        <v/>
      </c>
      <c r="Y2001" s="27" t="str">
        <f aca="false">IFERROR(O2001/K2001,"")</f>
        <v/>
      </c>
      <c r="Z2001" s="27" t="str">
        <f aca="false">IFERROR(P2001/O2001,"")</f>
        <v/>
      </c>
      <c r="AA2001" s="27" t="str">
        <f aca="false">IFERROR(Q2001/P2001,"")</f>
        <v/>
      </c>
      <c r="AB2001" s="25" t="str">
        <f aca="false">IFERROR(T2001/P2001,"")</f>
        <v/>
      </c>
      <c r="AC2001" s="25" t="str">
        <f aca="false">IFERROR(T2001/Q2001,"")</f>
        <v/>
      </c>
      <c r="AD2001" s="25" t="str">
        <f aca="false">IFERROR(R2001/Q2001,"")</f>
        <v/>
      </c>
      <c r="AE2001" s="28" t="str">
        <f aca="false">IFERROR(R2001/T2001,"")</f>
        <v/>
      </c>
      <c r="AF2001" s="29" t="str">
        <f aca="false">IF(A2001="","",IF(OR(O2001&gt;K2001,P2001&gt;O2001,Q2001&gt;P2001,K2001&gt;J2001),"CHECK","OK"))</f>
        <v/>
      </c>
    </row>
    <row r="2002" customFormat="false" ht="15" hidden="false" customHeight="false" outlineLevel="0" collapsed="false">
      <c r="A2002" s="21"/>
      <c r="B2002" s="4"/>
      <c r="C2002" s="4"/>
      <c r="D2002" s="4"/>
      <c r="E2002" s="16"/>
      <c r="F2002" s="16"/>
      <c r="G2002" s="14"/>
      <c r="H2002" s="14"/>
      <c r="I2002" s="14"/>
      <c r="J2002" s="14"/>
      <c r="K2002" s="14"/>
      <c r="L2002" s="14"/>
      <c r="M2002" s="14"/>
      <c r="N2002" s="14"/>
      <c r="O2002" s="14"/>
      <c r="P2002" s="14"/>
      <c r="Q2002" s="14"/>
      <c r="R2002" s="16"/>
      <c r="S2002" s="24"/>
      <c r="T2002" s="25" t="str">
        <f aca="false">IF(A2002="","",E2002+F2002)</f>
        <v/>
      </c>
      <c r="U2002" s="26" t="str">
        <f aca="false">IFERROR(H2002/G2002,"")</f>
        <v/>
      </c>
      <c r="V2002" s="27" t="str">
        <f aca="false">IFERROR(J2002/I2002,"")</f>
        <v/>
      </c>
      <c r="W2002" s="27" t="str">
        <f aca="false">IFERROR(K2002/J2002,"")</f>
        <v/>
      </c>
      <c r="X2002" s="25" t="str">
        <f aca="false">IFERROR(T2002/K2002,"")</f>
        <v/>
      </c>
      <c r="Y2002" s="27" t="str">
        <f aca="false">IFERROR(O2002/K2002,"")</f>
        <v/>
      </c>
      <c r="Z2002" s="27" t="str">
        <f aca="false">IFERROR(P2002/O2002,"")</f>
        <v/>
      </c>
      <c r="AA2002" s="27" t="str">
        <f aca="false">IFERROR(Q2002/P2002,"")</f>
        <v/>
      </c>
      <c r="AB2002" s="25" t="str">
        <f aca="false">IFERROR(T2002/P2002,"")</f>
        <v/>
      </c>
      <c r="AC2002" s="25" t="str">
        <f aca="false">IFERROR(T2002/Q2002,"")</f>
        <v/>
      </c>
      <c r="AD2002" s="25" t="str">
        <f aca="false">IFERROR(R2002/Q2002,"")</f>
        <v/>
      </c>
      <c r="AE2002" s="28" t="str">
        <f aca="false">IFERROR(R2002/T2002,"")</f>
        <v/>
      </c>
      <c r="AF2002" s="29" t="str">
        <f aca="false">IF(A2002="","",IF(OR(O2002&gt;K2002,P2002&gt;O2002,Q2002&gt;P2002,K2002&gt;J2002),"CHECK","OK"))</f>
        <v/>
      </c>
    </row>
    <row r="2003" customFormat="false" ht="15" hidden="false" customHeight="false" outlineLevel="0" collapsed="false">
      <c r="A2003" s="21"/>
      <c r="B2003" s="4"/>
      <c r="C2003" s="4"/>
      <c r="D2003" s="4"/>
      <c r="E2003" s="16"/>
      <c r="F2003" s="16"/>
      <c r="G2003" s="14"/>
      <c r="H2003" s="14"/>
      <c r="I2003" s="14"/>
      <c r="J2003" s="14"/>
      <c r="K2003" s="14"/>
      <c r="L2003" s="14"/>
      <c r="M2003" s="14"/>
      <c r="N2003" s="14"/>
      <c r="O2003" s="14"/>
      <c r="P2003" s="14"/>
      <c r="Q2003" s="14"/>
      <c r="R2003" s="16"/>
      <c r="S2003" s="24"/>
      <c r="T2003" s="25" t="str">
        <f aca="false">IF(A2003="","",E2003+F2003)</f>
        <v/>
      </c>
      <c r="U2003" s="26" t="str">
        <f aca="false">IFERROR(H2003/G2003,"")</f>
        <v/>
      </c>
      <c r="V2003" s="27" t="str">
        <f aca="false">IFERROR(J2003/I2003,"")</f>
        <v/>
      </c>
      <c r="W2003" s="27" t="str">
        <f aca="false">IFERROR(K2003/J2003,"")</f>
        <v/>
      </c>
      <c r="X2003" s="25" t="str">
        <f aca="false">IFERROR(T2003/K2003,"")</f>
        <v/>
      </c>
      <c r="Y2003" s="27" t="str">
        <f aca="false">IFERROR(O2003/K2003,"")</f>
        <v/>
      </c>
      <c r="Z2003" s="27" t="str">
        <f aca="false">IFERROR(P2003/O2003,"")</f>
        <v/>
      </c>
      <c r="AA2003" s="27" t="str">
        <f aca="false">IFERROR(Q2003/P2003,"")</f>
        <v/>
      </c>
      <c r="AB2003" s="25" t="str">
        <f aca="false">IFERROR(T2003/P2003,"")</f>
        <v/>
      </c>
      <c r="AC2003" s="25" t="str">
        <f aca="false">IFERROR(T2003/Q2003,"")</f>
        <v/>
      </c>
      <c r="AD2003" s="25" t="str">
        <f aca="false">IFERROR(R2003/Q2003,"")</f>
        <v/>
      </c>
      <c r="AE2003" s="28" t="str">
        <f aca="false">IFERROR(R2003/T2003,"")</f>
        <v/>
      </c>
      <c r="AF2003" s="29" t="str">
        <f aca="false">IF(A2003="","",IF(OR(O2003&gt;K2003,P2003&gt;O2003,Q2003&gt;P2003,K2003&gt;J2003),"CHECK","OK"))</f>
        <v/>
      </c>
    </row>
    <row r="2004" customFormat="false" ht="15" hidden="false" customHeight="false" outlineLevel="0" collapsed="false">
      <c r="A2004" s="21"/>
      <c r="B2004" s="4"/>
      <c r="C2004" s="4"/>
      <c r="D2004" s="4"/>
      <c r="E2004" s="16"/>
      <c r="F2004" s="16"/>
      <c r="G2004" s="14"/>
      <c r="H2004" s="14"/>
      <c r="I2004" s="14"/>
      <c r="J2004" s="14"/>
      <c r="K2004" s="14"/>
      <c r="L2004" s="14"/>
      <c r="M2004" s="14"/>
      <c r="N2004" s="14"/>
      <c r="O2004" s="14"/>
      <c r="P2004" s="14"/>
      <c r="Q2004" s="14"/>
      <c r="R2004" s="16"/>
      <c r="S2004" s="24"/>
      <c r="T2004" s="25" t="str">
        <f aca="false">IF(A2004="","",E2004+F2004)</f>
        <v/>
      </c>
      <c r="U2004" s="26" t="str">
        <f aca="false">IFERROR(H2004/G2004,"")</f>
        <v/>
      </c>
      <c r="V2004" s="27" t="str">
        <f aca="false">IFERROR(J2004/I2004,"")</f>
        <v/>
      </c>
      <c r="W2004" s="27" t="str">
        <f aca="false">IFERROR(K2004/J2004,"")</f>
        <v/>
      </c>
      <c r="X2004" s="25" t="str">
        <f aca="false">IFERROR(T2004/K2004,"")</f>
        <v/>
      </c>
      <c r="Y2004" s="27" t="str">
        <f aca="false">IFERROR(O2004/K2004,"")</f>
        <v/>
      </c>
      <c r="Z2004" s="27" t="str">
        <f aca="false">IFERROR(P2004/O2004,"")</f>
        <v/>
      </c>
      <c r="AA2004" s="27" t="str">
        <f aca="false">IFERROR(Q2004/P2004,"")</f>
        <v/>
      </c>
      <c r="AB2004" s="25" t="str">
        <f aca="false">IFERROR(T2004/P2004,"")</f>
        <v/>
      </c>
      <c r="AC2004" s="25" t="str">
        <f aca="false">IFERROR(T2004/Q2004,"")</f>
        <v/>
      </c>
      <c r="AD2004" s="25" t="str">
        <f aca="false">IFERROR(R2004/Q2004,"")</f>
        <v/>
      </c>
      <c r="AE2004" s="28" t="str">
        <f aca="false">IFERROR(R2004/T2004,"")</f>
        <v/>
      </c>
      <c r="AF2004" s="29" t="str">
        <f aca="false">IF(A2004="","",IF(OR(O2004&gt;K2004,P2004&gt;O2004,Q2004&gt;P2004,K2004&gt;J2004),"CHECK","OK"))</f>
        <v/>
      </c>
    </row>
    <row r="2005" customFormat="false" ht="15" hidden="false" customHeight="false" outlineLevel="0" collapsed="false">
      <c r="A2005" s="21"/>
      <c r="B2005" s="4"/>
      <c r="C2005" s="4"/>
      <c r="D2005" s="4"/>
      <c r="E2005" s="16"/>
      <c r="F2005" s="16"/>
      <c r="G2005" s="14"/>
      <c r="H2005" s="14"/>
      <c r="I2005" s="14"/>
      <c r="J2005" s="14"/>
      <c r="K2005" s="14"/>
      <c r="L2005" s="14"/>
      <c r="M2005" s="14"/>
      <c r="N2005" s="14"/>
      <c r="O2005" s="14"/>
      <c r="P2005" s="14"/>
      <c r="Q2005" s="14"/>
      <c r="R2005" s="16"/>
      <c r="S2005" s="24"/>
      <c r="T2005" s="25" t="str">
        <f aca="false">IF(A2005="","",E2005+F2005)</f>
        <v/>
      </c>
      <c r="U2005" s="26" t="str">
        <f aca="false">IFERROR(H2005/G2005,"")</f>
        <v/>
      </c>
      <c r="V2005" s="27" t="str">
        <f aca="false">IFERROR(J2005/I2005,"")</f>
        <v/>
      </c>
      <c r="W2005" s="27" t="str">
        <f aca="false">IFERROR(K2005/J2005,"")</f>
        <v/>
      </c>
      <c r="X2005" s="25" t="str">
        <f aca="false">IFERROR(T2005/K2005,"")</f>
        <v/>
      </c>
      <c r="Y2005" s="27" t="str">
        <f aca="false">IFERROR(O2005/K2005,"")</f>
        <v/>
      </c>
      <c r="Z2005" s="27" t="str">
        <f aca="false">IFERROR(P2005/O2005,"")</f>
        <v/>
      </c>
      <c r="AA2005" s="27" t="str">
        <f aca="false">IFERROR(Q2005/P2005,"")</f>
        <v/>
      </c>
      <c r="AB2005" s="25" t="str">
        <f aca="false">IFERROR(T2005/P2005,"")</f>
        <v/>
      </c>
      <c r="AC2005" s="25" t="str">
        <f aca="false">IFERROR(T2005/Q2005,"")</f>
        <v/>
      </c>
      <c r="AD2005" s="25" t="str">
        <f aca="false">IFERROR(R2005/Q2005,"")</f>
        <v/>
      </c>
      <c r="AE2005" s="28" t="str">
        <f aca="false">IFERROR(R2005/T2005,"")</f>
        <v/>
      </c>
      <c r="AF2005" s="29" t="str">
        <f aca="false">IF(A2005="","",IF(OR(O2005&gt;K2005,P2005&gt;O2005,Q2005&gt;P2005,K2005&gt;J2005),"CHECK","OK"))</f>
        <v/>
      </c>
    </row>
    <row r="2006" customFormat="false" ht="15" hidden="false" customHeight="false" outlineLevel="0" collapsed="false">
      <c r="A2006" s="21"/>
      <c r="B2006" s="4"/>
      <c r="C2006" s="4"/>
      <c r="D2006" s="4"/>
      <c r="E2006" s="16"/>
      <c r="F2006" s="16"/>
      <c r="G2006" s="14"/>
      <c r="H2006" s="14"/>
      <c r="I2006" s="14"/>
      <c r="J2006" s="14"/>
      <c r="K2006" s="14"/>
      <c r="L2006" s="14"/>
      <c r="M2006" s="14"/>
      <c r="N2006" s="14"/>
      <c r="O2006" s="14"/>
      <c r="P2006" s="14"/>
      <c r="Q2006" s="14"/>
      <c r="R2006" s="16"/>
      <c r="S2006" s="24"/>
      <c r="T2006" s="25" t="str">
        <f aca="false">IF(A2006="","",E2006+F2006)</f>
        <v/>
      </c>
      <c r="U2006" s="26" t="str">
        <f aca="false">IFERROR(H2006/G2006,"")</f>
        <v/>
      </c>
      <c r="V2006" s="27" t="str">
        <f aca="false">IFERROR(J2006/I2006,"")</f>
        <v/>
      </c>
      <c r="W2006" s="27" t="str">
        <f aca="false">IFERROR(K2006/J2006,"")</f>
        <v/>
      </c>
      <c r="X2006" s="25" t="str">
        <f aca="false">IFERROR(T2006/K2006,"")</f>
        <v/>
      </c>
      <c r="Y2006" s="27" t="str">
        <f aca="false">IFERROR(O2006/K2006,"")</f>
        <v/>
      </c>
      <c r="Z2006" s="27" t="str">
        <f aca="false">IFERROR(P2006/O2006,"")</f>
        <v/>
      </c>
      <c r="AA2006" s="27" t="str">
        <f aca="false">IFERROR(Q2006/P2006,"")</f>
        <v/>
      </c>
      <c r="AB2006" s="25" t="str">
        <f aca="false">IFERROR(T2006/P2006,"")</f>
        <v/>
      </c>
      <c r="AC2006" s="25" t="str">
        <f aca="false">IFERROR(T2006/Q2006,"")</f>
        <v/>
      </c>
      <c r="AD2006" s="25" t="str">
        <f aca="false">IFERROR(R2006/Q2006,"")</f>
        <v/>
      </c>
      <c r="AE2006" s="28" t="str">
        <f aca="false">IFERROR(R2006/T2006,"")</f>
        <v/>
      </c>
      <c r="AF2006" s="29" t="str">
        <f aca="false">IF(A2006="","",IF(OR(O2006&gt;K2006,P2006&gt;O2006,Q2006&gt;P2006,K2006&gt;J2006),"CHECK","OK"))</f>
        <v/>
      </c>
    </row>
    <row r="2007" customFormat="false" ht="15" hidden="false" customHeight="false" outlineLevel="0" collapsed="false">
      <c r="A2007" s="21"/>
      <c r="B2007" s="4"/>
      <c r="C2007" s="4"/>
      <c r="D2007" s="4"/>
      <c r="E2007" s="16"/>
      <c r="F2007" s="16"/>
      <c r="G2007" s="14"/>
      <c r="H2007" s="14"/>
      <c r="I2007" s="14"/>
      <c r="J2007" s="14"/>
      <c r="K2007" s="14"/>
      <c r="L2007" s="14"/>
      <c r="M2007" s="14"/>
      <c r="N2007" s="14"/>
      <c r="O2007" s="14"/>
      <c r="P2007" s="14"/>
      <c r="Q2007" s="14"/>
      <c r="R2007" s="16"/>
      <c r="S2007" s="24"/>
      <c r="T2007" s="25" t="str">
        <f aca="false">IF(A2007="","",E2007+F2007)</f>
        <v/>
      </c>
      <c r="U2007" s="26" t="str">
        <f aca="false">IFERROR(H2007/G2007,"")</f>
        <v/>
      </c>
      <c r="V2007" s="27" t="str">
        <f aca="false">IFERROR(J2007/I2007,"")</f>
        <v/>
      </c>
      <c r="W2007" s="27" t="str">
        <f aca="false">IFERROR(K2007/J2007,"")</f>
        <v/>
      </c>
      <c r="X2007" s="25" t="str">
        <f aca="false">IFERROR(T2007/K2007,"")</f>
        <v/>
      </c>
      <c r="Y2007" s="27" t="str">
        <f aca="false">IFERROR(O2007/K2007,"")</f>
        <v/>
      </c>
      <c r="Z2007" s="27" t="str">
        <f aca="false">IFERROR(P2007/O2007,"")</f>
        <v/>
      </c>
      <c r="AA2007" s="27" t="str">
        <f aca="false">IFERROR(Q2007/P2007,"")</f>
        <v/>
      </c>
      <c r="AB2007" s="25" t="str">
        <f aca="false">IFERROR(T2007/P2007,"")</f>
        <v/>
      </c>
      <c r="AC2007" s="25" t="str">
        <f aca="false">IFERROR(T2007/Q2007,"")</f>
        <v/>
      </c>
      <c r="AD2007" s="25" t="str">
        <f aca="false">IFERROR(R2007/Q2007,"")</f>
        <v/>
      </c>
      <c r="AE2007" s="28" t="str">
        <f aca="false">IFERROR(R2007/T2007,"")</f>
        <v/>
      </c>
      <c r="AF2007" s="29" t="str">
        <f aca="false">IF(A2007="","",IF(OR(O2007&gt;K2007,P2007&gt;O2007,Q2007&gt;P2007,K2007&gt;J2007),"CHECK","OK"))</f>
        <v/>
      </c>
    </row>
    <row r="2008" customFormat="false" ht="15" hidden="false" customHeight="false" outlineLevel="0" collapsed="false">
      <c r="A2008" s="21"/>
      <c r="B2008" s="4"/>
      <c r="C2008" s="4"/>
      <c r="D2008" s="4"/>
      <c r="E2008" s="16"/>
      <c r="F2008" s="16"/>
      <c r="G2008" s="14"/>
      <c r="H2008" s="14"/>
      <c r="I2008" s="14"/>
      <c r="J2008" s="14"/>
      <c r="K2008" s="14"/>
      <c r="L2008" s="14"/>
      <c r="M2008" s="14"/>
      <c r="N2008" s="14"/>
      <c r="O2008" s="14"/>
      <c r="P2008" s="14"/>
      <c r="Q2008" s="14"/>
      <c r="R2008" s="16"/>
      <c r="S2008" s="24"/>
      <c r="T2008" s="25" t="str">
        <f aca="false">IF(A2008="","",E2008+F2008)</f>
        <v/>
      </c>
      <c r="U2008" s="26" t="str">
        <f aca="false">IFERROR(H2008/G2008,"")</f>
        <v/>
      </c>
      <c r="V2008" s="27" t="str">
        <f aca="false">IFERROR(J2008/I2008,"")</f>
        <v/>
      </c>
      <c r="W2008" s="27" t="str">
        <f aca="false">IFERROR(K2008/J2008,"")</f>
        <v/>
      </c>
      <c r="X2008" s="25" t="str">
        <f aca="false">IFERROR(T2008/K2008,"")</f>
        <v/>
      </c>
      <c r="Y2008" s="27" t="str">
        <f aca="false">IFERROR(O2008/K2008,"")</f>
        <v/>
      </c>
      <c r="Z2008" s="27" t="str">
        <f aca="false">IFERROR(P2008/O2008,"")</f>
        <v/>
      </c>
      <c r="AA2008" s="27" t="str">
        <f aca="false">IFERROR(Q2008/P2008,"")</f>
        <v/>
      </c>
      <c r="AB2008" s="25" t="str">
        <f aca="false">IFERROR(T2008/P2008,"")</f>
        <v/>
      </c>
      <c r="AC2008" s="25" t="str">
        <f aca="false">IFERROR(T2008/Q2008,"")</f>
        <v/>
      </c>
      <c r="AD2008" s="25" t="str">
        <f aca="false">IFERROR(R2008/Q2008,"")</f>
        <v/>
      </c>
      <c r="AE2008" s="28" t="str">
        <f aca="false">IFERROR(R2008/T2008,"")</f>
        <v/>
      </c>
      <c r="AF2008" s="29" t="str">
        <f aca="false">IF(A2008="","",IF(OR(O2008&gt;K2008,P2008&gt;O2008,Q2008&gt;P2008,K2008&gt;J2008),"CHECK","OK"))</f>
        <v/>
      </c>
    </row>
    <row r="2009" customFormat="false" ht="15" hidden="false" customHeight="false" outlineLevel="0" collapsed="false">
      <c r="A2009" s="21"/>
      <c r="B2009" s="4"/>
      <c r="C2009" s="4"/>
      <c r="D2009" s="4"/>
      <c r="E2009" s="16"/>
      <c r="F2009" s="16"/>
      <c r="G2009" s="14"/>
      <c r="H2009" s="14"/>
      <c r="I2009" s="14"/>
      <c r="J2009" s="14"/>
      <c r="K2009" s="14"/>
      <c r="L2009" s="14"/>
      <c r="M2009" s="14"/>
      <c r="N2009" s="14"/>
      <c r="O2009" s="14"/>
      <c r="P2009" s="14"/>
      <c r="Q2009" s="14"/>
      <c r="R2009" s="16"/>
      <c r="S2009" s="24"/>
      <c r="T2009" s="25" t="str">
        <f aca="false">IF(A2009="","",E2009+F2009)</f>
        <v/>
      </c>
      <c r="U2009" s="26" t="str">
        <f aca="false">IFERROR(H2009/G2009,"")</f>
        <v/>
      </c>
      <c r="V2009" s="27" t="str">
        <f aca="false">IFERROR(J2009/I2009,"")</f>
        <v/>
      </c>
      <c r="W2009" s="27" t="str">
        <f aca="false">IFERROR(K2009/J2009,"")</f>
        <v/>
      </c>
      <c r="X2009" s="25" t="str">
        <f aca="false">IFERROR(T2009/K2009,"")</f>
        <v/>
      </c>
      <c r="Y2009" s="27" t="str">
        <f aca="false">IFERROR(O2009/K2009,"")</f>
        <v/>
      </c>
      <c r="Z2009" s="27" t="str">
        <f aca="false">IFERROR(P2009/O2009,"")</f>
        <v/>
      </c>
      <c r="AA2009" s="27" t="str">
        <f aca="false">IFERROR(Q2009/P2009,"")</f>
        <v/>
      </c>
      <c r="AB2009" s="25" t="str">
        <f aca="false">IFERROR(T2009/P2009,"")</f>
        <v/>
      </c>
      <c r="AC2009" s="25" t="str">
        <f aca="false">IFERROR(T2009/Q2009,"")</f>
        <v/>
      </c>
      <c r="AD2009" s="25" t="str">
        <f aca="false">IFERROR(R2009/Q2009,"")</f>
        <v/>
      </c>
      <c r="AE2009" s="28" t="str">
        <f aca="false">IFERROR(R2009/T2009,"")</f>
        <v/>
      </c>
      <c r="AF2009" s="29" t="str">
        <f aca="false">IF(A2009="","",IF(OR(O2009&gt;K2009,P2009&gt;O2009,Q2009&gt;P2009,K2009&gt;J2009),"CHECK","OK"))</f>
        <v/>
      </c>
    </row>
    <row r="2010" customFormat="false" ht="15" hidden="false" customHeight="false" outlineLevel="0" collapsed="false">
      <c r="A2010" s="21"/>
      <c r="B2010" s="4"/>
      <c r="C2010" s="4"/>
      <c r="D2010" s="4"/>
      <c r="E2010" s="16"/>
      <c r="F2010" s="16"/>
      <c r="G2010" s="14"/>
      <c r="H2010" s="14"/>
      <c r="I2010" s="14"/>
      <c r="J2010" s="14"/>
      <c r="K2010" s="14"/>
      <c r="L2010" s="14"/>
      <c r="M2010" s="14"/>
      <c r="N2010" s="14"/>
      <c r="O2010" s="14"/>
      <c r="P2010" s="14"/>
      <c r="Q2010" s="14"/>
      <c r="R2010" s="16"/>
      <c r="S2010" s="24"/>
      <c r="T2010" s="25" t="str">
        <f aca="false">IF(A2010="","",E2010+F2010)</f>
        <v/>
      </c>
      <c r="U2010" s="26" t="str">
        <f aca="false">IFERROR(H2010/G2010,"")</f>
        <v/>
      </c>
      <c r="V2010" s="27" t="str">
        <f aca="false">IFERROR(J2010/I2010,"")</f>
        <v/>
      </c>
      <c r="W2010" s="27" t="str">
        <f aca="false">IFERROR(K2010/J2010,"")</f>
        <v/>
      </c>
      <c r="X2010" s="25" t="str">
        <f aca="false">IFERROR(T2010/K2010,"")</f>
        <v/>
      </c>
      <c r="Y2010" s="27" t="str">
        <f aca="false">IFERROR(O2010/K2010,"")</f>
        <v/>
      </c>
      <c r="Z2010" s="27" t="str">
        <f aca="false">IFERROR(P2010/O2010,"")</f>
        <v/>
      </c>
      <c r="AA2010" s="27" t="str">
        <f aca="false">IFERROR(Q2010/P2010,"")</f>
        <v/>
      </c>
      <c r="AB2010" s="25" t="str">
        <f aca="false">IFERROR(T2010/P2010,"")</f>
        <v/>
      </c>
      <c r="AC2010" s="25" t="str">
        <f aca="false">IFERROR(T2010/Q2010,"")</f>
        <v/>
      </c>
      <c r="AD2010" s="25" t="str">
        <f aca="false">IFERROR(R2010/Q2010,"")</f>
        <v/>
      </c>
      <c r="AE2010" s="28" t="str">
        <f aca="false">IFERROR(R2010/T2010,"")</f>
        <v/>
      </c>
      <c r="AF2010" s="29" t="str">
        <f aca="false">IF(A2010="","",IF(OR(O2010&gt;K2010,P2010&gt;O2010,Q2010&gt;P2010,K2010&gt;J2010),"CHECK","OK"))</f>
        <v/>
      </c>
    </row>
    <row r="2011" customFormat="false" ht="15" hidden="false" customHeight="false" outlineLevel="0" collapsed="false">
      <c r="A2011" s="21"/>
      <c r="B2011" s="4"/>
      <c r="C2011" s="4"/>
      <c r="D2011" s="4"/>
      <c r="E2011" s="16"/>
      <c r="F2011" s="16"/>
      <c r="G2011" s="14"/>
      <c r="H2011" s="14"/>
      <c r="I2011" s="14"/>
      <c r="J2011" s="14"/>
      <c r="K2011" s="14"/>
      <c r="L2011" s="14"/>
      <c r="M2011" s="14"/>
      <c r="N2011" s="14"/>
      <c r="O2011" s="14"/>
      <c r="P2011" s="14"/>
      <c r="Q2011" s="14"/>
      <c r="R2011" s="16"/>
      <c r="S2011" s="24"/>
      <c r="T2011" s="25" t="str">
        <f aca="false">IF(A2011="","",E2011+F2011)</f>
        <v/>
      </c>
      <c r="U2011" s="26" t="str">
        <f aca="false">IFERROR(H2011/G2011,"")</f>
        <v/>
      </c>
      <c r="V2011" s="27" t="str">
        <f aca="false">IFERROR(J2011/I2011,"")</f>
        <v/>
      </c>
      <c r="W2011" s="27" t="str">
        <f aca="false">IFERROR(K2011/J2011,"")</f>
        <v/>
      </c>
      <c r="X2011" s="25" t="str">
        <f aca="false">IFERROR(T2011/K2011,"")</f>
        <v/>
      </c>
      <c r="Y2011" s="27" t="str">
        <f aca="false">IFERROR(O2011/K2011,"")</f>
        <v/>
      </c>
      <c r="Z2011" s="27" t="str">
        <f aca="false">IFERROR(P2011/O2011,"")</f>
        <v/>
      </c>
      <c r="AA2011" s="27" t="str">
        <f aca="false">IFERROR(Q2011/P2011,"")</f>
        <v/>
      </c>
      <c r="AB2011" s="25" t="str">
        <f aca="false">IFERROR(T2011/P2011,"")</f>
        <v/>
      </c>
      <c r="AC2011" s="25" t="str">
        <f aca="false">IFERROR(T2011/Q2011,"")</f>
        <v/>
      </c>
      <c r="AD2011" s="25" t="str">
        <f aca="false">IFERROR(R2011/Q2011,"")</f>
        <v/>
      </c>
      <c r="AE2011" s="28" t="str">
        <f aca="false">IFERROR(R2011/T2011,"")</f>
        <v/>
      </c>
      <c r="AF2011" s="29" t="str">
        <f aca="false">IF(A2011="","",IF(OR(O2011&gt;K2011,P2011&gt;O2011,Q2011&gt;P2011,K2011&gt;J2011),"CHECK","OK"))</f>
        <v/>
      </c>
    </row>
    <row r="2012" customFormat="false" ht="15" hidden="false" customHeight="false" outlineLevel="0" collapsed="false">
      <c r="A2012" s="21"/>
      <c r="B2012" s="4"/>
      <c r="C2012" s="4"/>
      <c r="D2012" s="4"/>
      <c r="E2012" s="16"/>
      <c r="F2012" s="16"/>
      <c r="G2012" s="14"/>
      <c r="H2012" s="14"/>
      <c r="I2012" s="14"/>
      <c r="J2012" s="14"/>
      <c r="K2012" s="14"/>
      <c r="L2012" s="14"/>
      <c r="M2012" s="14"/>
      <c r="N2012" s="14"/>
      <c r="O2012" s="14"/>
      <c r="P2012" s="14"/>
      <c r="Q2012" s="14"/>
      <c r="R2012" s="16"/>
      <c r="S2012" s="24"/>
      <c r="T2012" s="25" t="str">
        <f aca="false">IF(A2012="","",E2012+F2012)</f>
        <v/>
      </c>
      <c r="U2012" s="26" t="str">
        <f aca="false">IFERROR(H2012/G2012,"")</f>
        <v/>
      </c>
      <c r="V2012" s="27" t="str">
        <f aca="false">IFERROR(J2012/I2012,"")</f>
        <v/>
      </c>
      <c r="W2012" s="27" t="str">
        <f aca="false">IFERROR(K2012/J2012,"")</f>
        <v/>
      </c>
      <c r="X2012" s="25" t="str">
        <f aca="false">IFERROR(T2012/K2012,"")</f>
        <v/>
      </c>
      <c r="Y2012" s="27" t="str">
        <f aca="false">IFERROR(O2012/K2012,"")</f>
        <v/>
      </c>
      <c r="Z2012" s="27" t="str">
        <f aca="false">IFERROR(P2012/O2012,"")</f>
        <v/>
      </c>
      <c r="AA2012" s="27" t="str">
        <f aca="false">IFERROR(Q2012/P2012,"")</f>
        <v/>
      </c>
      <c r="AB2012" s="25" t="str">
        <f aca="false">IFERROR(T2012/P2012,"")</f>
        <v/>
      </c>
      <c r="AC2012" s="25" t="str">
        <f aca="false">IFERROR(T2012/Q2012,"")</f>
        <v/>
      </c>
      <c r="AD2012" s="25" t="str">
        <f aca="false">IFERROR(R2012/Q2012,"")</f>
        <v/>
      </c>
      <c r="AE2012" s="28" t="str">
        <f aca="false">IFERROR(R2012/T2012,"")</f>
        <v/>
      </c>
      <c r="AF2012" s="29" t="str">
        <f aca="false">IF(A2012="","",IF(OR(O2012&gt;K2012,P2012&gt;O2012,Q2012&gt;P2012,K2012&gt;J2012),"CHECK","OK"))</f>
        <v/>
      </c>
    </row>
    <row r="2013" customFormat="false" ht="15" hidden="false" customHeight="false" outlineLevel="0" collapsed="false">
      <c r="A2013" s="21"/>
      <c r="B2013" s="4"/>
      <c r="C2013" s="4"/>
      <c r="D2013" s="4"/>
      <c r="E2013" s="16"/>
      <c r="F2013" s="16"/>
      <c r="G2013" s="14"/>
      <c r="H2013" s="14"/>
      <c r="I2013" s="14"/>
      <c r="J2013" s="14"/>
      <c r="K2013" s="14"/>
      <c r="L2013" s="14"/>
      <c r="M2013" s="14"/>
      <c r="N2013" s="14"/>
      <c r="O2013" s="14"/>
      <c r="P2013" s="14"/>
      <c r="Q2013" s="14"/>
      <c r="R2013" s="16"/>
      <c r="S2013" s="24"/>
      <c r="T2013" s="25" t="str">
        <f aca="false">IF(A2013="","",E2013+F2013)</f>
        <v/>
      </c>
      <c r="U2013" s="26" t="str">
        <f aca="false">IFERROR(H2013/G2013,"")</f>
        <v/>
      </c>
      <c r="V2013" s="27" t="str">
        <f aca="false">IFERROR(J2013/I2013,"")</f>
        <v/>
      </c>
      <c r="W2013" s="27" t="str">
        <f aca="false">IFERROR(K2013/J2013,"")</f>
        <v/>
      </c>
      <c r="X2013" s="25" t="str">
        <f aca="false">IFERROR(T2013/K2013,"")</f>
        <v/>
      </c>
      <c r="Y2013" s="27" t="str">
        <f aca="false">IFERROR(O2013/K2013,"")</f>
        <v/>
      </c>
      <c r="Z2013" s="27" t="str">
        <f aca="false">IFERROR(P2013/O2013,"")</f>
        <v/>
      </c>
      <c r="AA2013" s="27" t="str">
        <f aca="false">IFERROR(Q2013/P2013,"")</f>
        <v/>
      </c>
      <c r="AB2013" s="25" t="str">
        <f aca="false">IFERROR(T2013/P2013,"")</f>
        <v/>
      </c>
      <c r="AC2013" s="25" t="str">
        <f aca="false">IFERROR(T2013/Q2013,"")</f>
        <v/>
      </c>
      <c r="AD2013" s="25" t="str">
        <f aca="false">IFERROR(R2013/Q2013,"")</f>
        <v/>
      </c>
      <c r="AE2013" s="28" t="str">
        <f aca="false">IFERROR(R2013/T2013,"")</f>
        <v/>
      </c>
      <c r="AF2013" s="29" t="str">
        <f aca="false">IF(A2013="","",IF(OR(O2013&gt;K2013,P2013&gt;O2013,Q2013&gt;P2013,K2013&gt;J2013),"CHECK","OK"))</f>
        <v/>
      </c>
    </row>
    <row r="2014" customFormat="false" ht="15" hidden="false" customHeight="false" outlineLevel="0" collapsed="false">
      <c r="A2014" s="21"/>
      <c r="B2014" s="4"/>
      <c r="C2014" s="4"/>
      <c r="D2014" s="4"/>
      <c r="E2014" s="16"/>
      <c r="F2014" s="16"/>
      <c r="G2014" s="14"/>
      <c r="H2014" s="14"/>
      <c r="I2014" s="14"/>
      <c r="J2014" s="14"/>
      <c r="K2014" s="14"/>
      <c r="L2014" s="14"/>
      <c r="M2014" s="14"/>
      <c r="N2014" s="14"/>
      <c r="O2014" s="14"/>
      <c r="P2014" s="14"/>
      <c r="Q2014" s="14"/>
      <c r="R2014" s="16"/>
      <c r="S2014" s="24"/>
      <c r="T2014" s="25" t="str">
        <f aca="false">IF(A2014="","",E2014+F2014)</f>
        <v/>
      </c>
      <c r="U2014" s="26" t="str">
        <f aca="false">IFERROR(H2014/G2014,"")</f>
        <v/>
      </c>
      <c r="V2014" s="27" t="str">
        <f aca="false">IFERROR(J2014/I2014,"")</f>
        <v/>
      </c>
      <c r="W2014" s="27" t="str">
        <f aca="false">IFERROR(K2014/J2014,"")</f>
        <v/>
      </c>
      <c r="X2014" s="25" t="str">
        <f aca="false">IFERROR(T2014/K2014,"")</f>
        <v/>
      </c>
      <c r="Y2014" s="27" t="str">
        <f aca="false">IFERROR(O2014/K2014,"")</f>
        <v/>
      </c>
      <c r="Z2014" s="27" t="str">
        <f aca="false">IFERROR(P2014/O2014,"")</f>
        <v/>
      </c>
      <c r="AA2014" s="27" t="str">
        <f aca="false">IFERROR(Q2014/P2014,"")</f>
        <v/>
      </c>
      <c r="AB2014" s="25" t="str">
        <f aca="false">IFERROR(T2014/P2014,"")</f>
        <v/>
      </c>
      <c r="AC2014" s="25" t="str">
        <f aca="false">IFERROR(T2014/Q2014,"")</f>
        <v/>
      </c>
      <c r="AD2014" s="25" t="str">
        <f aca="false">IFERROR(R2014/Q2014,"")</f>
        <v/>
      </c>
      <c r="AE2014" s="28" t="str">
        <f aca="false">IFERROR(R2014/T2014,"")</f>
        <v/>
      </c>
      <c r="AF2014" s="29" t="str">
        <f aca="false">IF(A2014="","",IF(OR(O2014&gt;K2014,P2014&gt;O2014,Q2014&gt;P2014,K2014&gt;J2014),"CHECK","OK"))</f>
        <v/>
      </c>
    </row>
    <row r="2015" customFormat="false" ht="15" hidden="false" customHeight="false" outlineLevel="0" collapsed="false">
      <c r="A2015" s="21"/>
      <c r="B2015" s="4"/>
      <c r="C2015" s="4"/>
      <c r="D2015" s="4"/>
      <c r="E2015" s="16"/>
      <c r="F2015" s="16"/>
      <c r="G2015" s="14"/>
      <c r="H2015" s="14"/>
      <c r="I2015" s="14"/>
      <c r="J2015" s="14"/>
      <c r="K2015" s="14"/>
      <c r="L2015" s="14"/>
      <c r="M2015" s="14"/>
      <c r="N2015" s="14"/>
      <c r="O2015" s="14"/>
      <c r="P2015" s="14"/>
      <c r="Q2015" s="14"/>
      <c r="R2015" s="16"/>
      <c r="S2015" s="24"/>
      <c r="T2015" s="25" t="str">
        <f aca="false">IF(A2015="","",E2015+F2015)</f>
        <v/>
      </c>
      <c r="U2015" s="26" t="str">
        <f aca="false">IFERROR(H2015/G2015,"")</f>
        <v/>
      </c>
      <c r="V2015" s="27" t="str">
        <f aca="false">IFERROR(J2015/I2015,"")</f>
        <v/>
      </c>
      <c r="W2015" s="27" t="str">
        <f aca="false">IFERROR(K2015/J2015,"")</f>
        <v/>
      </c>
      <c r="X2015" s="25" t="str">
        <f aca="false">IFERROR(T2015/K2015,"")</f>
        <v/>
      </c>
      <c r="Y2015" s="27" t="str">
        <f aca="false">IFERROR(O2015/K2015,"")</f>
        <v/>
      </c>
      <c r="Z2015" s="27" t="str">
        <f aca="false">IFERROR(P2015/O2015,"")</f>
        <v/>
      </c>
      <c r="AA2015" s="27" t="str">
        <f aca="false">IFERROR(Q2015/P2015,"")</f>
        <v/>
      </c>
      <c r="AB2015" s="25" t="str">
        <f aca="false">IFERROR(T2015/P2015,"")</f>
        <v/>
      </c>
      <c r="AC2015" s="25" t="str">
        <f aca="false">IFERROR(T2015/Q2015,"")</f>
        <v/>
      </c>
      <c r="AD2015" s="25" t="str">
        <f aca="false">IFERROR(R2015/Q2015,"")</f>
        <v/>
      </c>
      <c r="AE2015" s="28" t="str">
        <f aca="false">IFERROR(R2015/T2015,"")</f>
        <v/>
      </c>
      <c r="AF2015" s="29" t="str">
        <f aca="false">IF(A2015="","",IF(OR(O2015&gt;K2015,P2015&gt;O2015,Q2015&gt;P2015,K2015&gt;J2015),"CHECK","OK"))</f>
        <v/>
      </c>
    </row>
    <row r="2016" customFormat="false" ht="15" hidden="false" customHeight="false" outlineLevel="0" collapsed="false">
      <c r="A2016" s="21"/>
      <c r="B2016" s="4"/>
      <c r="C2016" s="4"/>
      <c r="D2016" s="4"/>
      <c r="E2016" s="16"/>
      <c r="F2016" s="16"/>
      <c r="G2016" s="14"/>
      <c r="H2016" s="14"/>
      <c r="I2016" s="14"/>
      <c r="J2016" s="14"/>
      <c r="K2016" s="14"/>
      <c r="L2016" s="14"/>
      <c r="M2016" s="14"/>
      <c r="N2016" s="14"/>
      <c r="O2016" s="14"/>
      <c r="P2016" s="14"/>
      <c r="Q2016" s="14"/>
      <c r="R2016" s="16"/>
      <c r="S2016" s="24"/>
      <c r="T2016" s="25" t="str">
        <f aca="false">IF(A2016="","",E2016+F2016)</f>
        <v/>
      </c>
      <c r="U2016" s="26" t="str">
        <f aca="false">IFERROR(H2016/G2016,"")</f>
        <v/>
      </c>
      <c r="V2016" s="27" t="str">
        <f aca="false">IFERROR(J2016/I2016,"")</f>
        <v/>
      </c>
      <c r="W2016" s="27" t="str">
        <f aca="false">IFERROR(K2016/J2016,"")</f>
        <v/>
      </c>
      <c r="X2016" s="25" t="str">
        <f aca="false">IFERROR(T2016/K2016,"")</f>
        <v/>
      </c>
      <c r="Y2016" s="27" t="str">
        <f aca="false">IFERROR(O2016/K2016,"")</f>
        <v/>
      </c>
      <c r="Z2016" s="27" t="str">
        <f aca="false">IFERROR(P2016/O2016,"")</f>
        <v/>
      </c>
      <c r="AA2016" s="27" t="str">
        <f aca="false">IFERROR(Q2016/P2016,"")</f>
        <v/>
      </c>
      <c r="AB2016" s="25" t="str">
        <f aca="false">IFERROR(T2016/P2016,"")</f>
        <v/>
      </c>
      <c r="AC2016" s="25" t="str">
        <f aca="false">IFERROR(T2016/Q2016,"")</f>
        <v/>
      </c>
      <c r="AD2016" s="25" t="str">
        <f aca="false">IFERROR(R2016/Q2016,"")</f>
        <v/>
      </c>
      <c r="AE2016" s="28" t="str">
        <f aca="false">IFERROR(R2016/T2016,"")</f>
        <v/>
      </c>
      <c r="AF2016" s="29" t="str">
        <f aca="false">IF(A2016="","",IF(OR(O2016&gt;K2016,P2016&gt;O2016,Q2016&gt;P2016,K2016&gt;J2016),"CHECK","OK"))</f>
        <v/>
      </c>
    </row>
    <row r="2017" customFormat="false" ht="15" hidden="false" customHeight="false" outlineLevel="0" collapsed="false">
      <c r="A2017" s="21"/>
      <c r="B2017" s="4"/>
      <c r="C2017" s="4"/>
      <c r="D2017" s="4"/>
      <c r="E2017" s="16"/>
      <c r="F2017" s="16"/>
      <c r="G2017" s="14"/>
      <c r="H2017" s="14"/>
      <c r="I2017" s="14"/>
      <c r="J2017" s="14"/>
      <c r="K2017" s="14"/>
      <c r="L2017" s="14"/>
      <c r="M2017" s="14"/>
      <c r="N2017" s="14"/>
      <c r="O2017" s="14"/>
      <c r="P2017" s="14"/>
      <c r="Q2017" s="14"/>
      <c r="R2017" s="16"/>
      <c r="S2017" s="24"/>
      <c r="T2017" s="25" t="str">
        <f aca="false">IF(A2017="","",E2017+F2017)</f>
        <v/>
      </c>
      <c r="U2017" s="26" t="str">
        <f aca="false">IFERROR(H2017/G2017,"")</f>
        <v/>
      </c>
      <c r="V2017" s="27" t="str">
        <f aca="false">IFERROR(J2017/I2017,"")</f>
        <v/>
      </c>
      <c r="W2017" s="27" t="str">
        <f aca="false">IFERROR(K2017/J2017,"")</f>
        <v/>
      </c>
      <c r="X2017" s="25" t="str">
        <f aca="false">IFERROR(T2017/K2017,"")</f>
        <v/>
      </c>
      <c r="Y2017" s="27" t="str">
        <f aca="false">IFERROR(O2017/K2017,"")</f>
        <v/>
      </c>
      <c r="Z2017" s="27" t="str">
        <f aca="false">IFERROR(P2017/O2017,"")</f>
        <v/>
      </c>
      <c r="AA2017" s="27" t="str">
        <f aca="false">IFERROR(Q2017/P2017,"")</f>
        <v/>
      </c>
      <c r="AB2017" s="25" t="str">
        <f aca="false">IFERROR(T2017/P2017,"")</f>
        <v/>
      </c>
      <c r="AC2017" s="25" t="str">
        <f aca="false">IFERROR(T2017/Q2017,"")</f>
        <v/>
      </c>
      <c r="AD2017" s="25" t="str">
        <f aca="false">IFERROR(R2017/Q2017,"")</f>
        <v/>
      </c>
      <c r="AE2017" s="28" t="str">
        <f aca="false">IFERROR(R2017/T2017,"")</f>
        <v/>
      </c>
      <c r="AF2017" s="29" t="str">
        <f aca="false">IF(A2017="","",IF(OR(O2017&gt;K2017,P2017&gt;O2017,Q2017&gt;P2017,K2017&gt;J2017),"CHECK","OK"))</f>
        <v/>
      </c>
    </row>
    <row r="2018" customFormat="false" ht="15" hidden="false" customHeight="false" outlineLevel="0" collapsed="false">
      <c r="A2018" s="21"/>
      <c r="B2018" s="4"/>
      <c r="C2018" s="4"/>
      <c r="D2018" s="4"/>
      <c r="E2018" s="16"/>
      <c r="F2018" s="16"/>
      <c r="G2018" s="14"/>
      <c r="H2018" s="14"/>
      <c r="I2018" s="14"/>
      <c r="J2018" s="14"/>
      <c r="K2018" s="14"/>
      <c r="L2018" s="14"/>
      <c r="M2018" s="14"/>
      <c r="N2018" s="14"/>
      <c r="O2018" s="14"/>
      <c r="P2018" s="14"/>
      <c r="Q2018" s="14"/>
      <c r="R2018" s="16"/>
      <c r="S2018" s="24"/>
      <c r="T2018" s="25" t="str">
        <f aca="false">IF(A2018="","",E2018+F2018)</f>
        <v/>
      </c>
      <c r="U2018" s="26" t="str">
        <f aca="false">IFERROR(H2018/G2018,"")</f>
        <v/>
      </c>
      <c r="V2018" s="27" t="str">
        <f aca="false">IFERROR(J2018/I2018,"")</f>
        <v/>
      </c>
      <c r="W2018" s="27" t="str">
        <f aca="false">IFERROR(K2018/J2018,"")</f>
        <v/>
      </c>
      <c r="X2018" s="25" t="str">
        <f aca="false">IFERROR(T2018/K2018,"")</f>
        <v/>
      </c>
      <c r="Y2018" s="27" t="str">
        <f aca="false">IFERROR(O2018/K2018,"")</f>
        <v/>
      </c>
      <c r="Z2018" s="27" t="str">
        <f aca="false">IFERROR(P2018/O2018,"")</f>
        <v/>
      </c>
      <c r="AA2018" s="27" t="str">
        <f aca="false">IFERROR(Q2018/P2018,"")</f>
        <v/>
      </c>
      <c r="AB2018" s="25" t="str">
        <f aca="false">IFERROR(T2018/P2018,"")</f>
        <v/>
      </c>
      <c r="AC2018" s="25" t="str">
        <f aca="false">IFERROR(T2018/Q2018,"")</f>
        <v/>
      </c>
      <c r="AD2018" s="25" t="str">
        <f aca="false">IFERROR(R2018/Q2018,"")</f>
        <v/>
      </c>
      <c r="AE2018" s="28" t="str">
        <f aca="false">IFERROR(R2018/T2018,"")</f>
        <v/>
      </c>
      <c r="AF2018" s="29" t="str">
        <f aca="false">IF(A2018="","",IF(OR(O2018&gt;K2018,P2018&gt;O2018,Q2018&gt;P2018,K2018&gt;J2018),"CHECK","OK"))</f>
        <v/>
      </c>
    </row>
    <row r="2019" customFormat="false" ht="15" hidden="false" customHeight="false" outlineLevel="0" collapsed="false">
      <c r="A2019" s="21"/>
      <c r="B2019" s="4"/>
      <c r="C2019" s="4"/>
      <c r="D2019" s="4"/>
      <c r="E2019" s="16"/>
      <c r="F2019" s="16"/>
      <c r="G2019" s="14"/>
      <c r="H2019" s="14"/>
      <c r="I2019" s="14"/>
      <c r="J2019" s="14"/>
      <c r="K2019" s="14"/>
      <c r="L2019" s="14"/>
      <c r="M2019" s="14"/>
      <c r="N2019" s="14"/>
      <c r="O2019" s="14"/>
      <c r="P2019" s="14"/>
      <c r="Q2019" s="14"/>
      <c r="R2019" s="16"/>
      <c r="S2019" s="24"/>
      <c r="T2019" s="25" t="str">
        <f aca="false">IF(A2019="","",E2019+F2019)</f>
        <v/>
      </c>
      <c r="U2019" s="26" t="str">
        <f aca="false">IFERROR(H2019/G2019,"")</f>
        <v/>
      </c>
      <c r="V2019" s="27" t="str">
        <f aca="false">IFERROR(J2019/I2019,"")</f>
        <v/>
      </c>
      <c r="W2019" s="27" t="str">
        <f aca="false">IFERROR(K2019/J2019,"")</f>
        <v/>
      </c>
      <c r="X2019" s="25" t="str">
        <f aca="false">IFERROR(T2019/K2019,"")</f>
        <v/>
      </c>
      <c r="Y2019" s="27" t="str">
        <f aca="false">IFERROR(O2019/K2019,"")</f>
        <v/>
      </c>
      <c r="Z2019" s="27" t="str">
        <f aca="false">IFERROR(P2019/O2019,"")</f>
        <v/>
      </c>
      <c r="AA2019" s="27" t="str">
        <f aca="false">IFERROR(Q2019/P2019,"")</f>
        <v/>
      </c>
      <c r="AB2019" s="25" t="str">
        <f aca="false">IFERROR(T2019/P2019,"")</f>
        <v/>
      </c>
      <c r="AC2019" s="25" t="str">
        <f aca="false">IFERROR(T2019/Q2019,"")</f>
        <v/>
      </c>
      <c r="AD2019" s="25" t="str">
        <f aca="false">IFERROR(R2019/Q2019,"")</f>
        <v/>
      </c>
      <c r="AE2019" s="28" t="str">
        <f aca="false">IFERROR(R2019/T2019,"")</f>
        <v/>
      </c>
      <c r="AF2019" s="29" t="str">
        <f aca="false">IF(A2019="","",IF(OR(O2019&gt;K2019,P2019&gt;O2019,Q2019&gt;P2019,K2019&gt;J2019),"CHECK","OK"))</f>
        <v/>
      </c>
    </row>
    <row r="2020" customFormat="false" ht="15" hidden="false" customHeight="false" outlineLevel="0" collapsed="false">
      <c r="A2020" s="21"/>
      <c r="B2020" s="4"/>
      <c r="C2020" s="4"/>
      <c r="D2020" s="4"/>
      <c r="E2020" s="16"/>
      <c r="F2020" s="16"/>
      <c r="G2020" s="14"/>
      <c r="H2020" s="14"/>
      <c r="I2020" s="14"/>
      <c r="J2020" s="14"/>
      <c r="K2020" s="14"/>
      <c r="L2020" s="14"/>
      <c r="M2020" s="14"/>
      <c r="N2020" s="14"/>
      <c r="O2020" s="14"/>
      <c r="P2020" s="14"/>
      <c r="Q2020" s="14"/>
      <c r="R2020" s="16"/>
      <c r="S2020" s="24"/>
      <c r="T2020" s="25" t="str">
        <f aca="false">IF(A2020="","",E2020+F2020)</f>
        <v/>
      </c>
      <c r="U2020" s="26" t="str">
        <f aca="false">IFERROR(H2020/G2020,"")</f>
        <v/>
      </c>
      <c r="V2020" s="27" t="str">
        <f aca="false">IFERROR(J2020/I2020,"")</f>
        <v/>
      </c>
      <c r="W2020" s="27" t="str">
        <f aca="false">IFERROR(K2020/J2020,"")</f>
        <v/>
      </c>
      <c r="X2020" s="25" t="str">
        <f aca="false">IFERROR(T2020/K2020,"")</f>
        <v/>
      </c>
      <c r="Y2020" s="27" t="str">
        <f aca="false">IFERROR(O2020/K2020,"")</f>
        <v/>
      </c>
      <c r="Z2020" s="27" t="str">
        <f aca="false">IFERROR(P2020/O2020,"")</f>
        <v/>
      </c>
      <c r="AA2020" s="27" t="str">
        <f aca="false">IFERROR(Q2020/P2020,"")</f>
        <v/>
      </c>
      <c r="AB2020" s="25" t="str">
        <f aca="false">IFERROR(T2020/P2020,"")</f>
        <v/>
      </c>
      <c r="AC2020" s="25" t="str">
        <f aca="false">IFERROR(T2020/Q2020,"")</f>
        <v/>
      </c>
      <c r="AD2020" s="25" t="str">
        <f aca="false">IFERROR(R2020/Q2020,"")</f>
        <v/>
      </c>
      <c r="AE2020" s="28" t="str">
        <f aca="false">IFERROR(R2020/T2020,"")</f>
        <v/>
      </c>
      <c r="AF2020" s="29" t="str">
        <f aca="false">IF(A2020="","",IF(OR(O2020&gt;K2020,P2020&gt;O2020,Q2020&gt;P2020,K2020&gt;J2020),"CHECK","OK"))</f>
        <v/>
      </c>
    </row>
    <row r="2021" customFormat="false" ht="15" hidden="false" customHeight="false" outlineLevel="0" collapsed="false">
      <c r="A2021" s="21"/>
      <c r="B2021" s="4"/>
      <c r="C2021" s="4"/>
      <c r="D2021" s="4"/>
      <c r="E2021" s="16"/>
      <c r="F2021" s="16"/>
      <c r="G2021" s="14"/>
      <c r="H2021" s="14"/>
      <c r="I2021" s="14"/>
      <c r="J2021" s="14"/>
      <c r="K2021" s="14"/>
      <c r="L2021" s="14"/>
      <c r="M2021" s="14"/>
      <c r="N2021" s="14"/>
      <c r="O2021" s="14"/>
      <c r="P2021" s="14"/>
      <c r="Q2021" s="14"/>
      <c r="R2021" s="16"/>
      <c r="S2021" s="24"/>
      <c r="T2021" s="25" t="str">
        <f aca="false">IF(A2021="","",E2021+F2021)</f>
        <v/>
      </c>
      <c r="U2021" s="26" t="str">
        <f aca="false">IFERROR(H2021/G2021,"")</f>
        <v/>
      </c>
      <c r="V2021" s="27" t="str">
        <f aca="false">IFERROR(J2021/I2021,"")</f>
        <v/>
      </c>
      <c r="W2021" s="27" t="str">
        <f aca="false">IFERROR(K2021/J2021,"")</f>
        <v/>
      </c>
      <c r="X2021" s="25" t="str">
        <f aca="false">IFERROR(T2021/K2021,"")</f>
        <v/>
      </c>
      <c r="Y2021" s="27" t="str">
        <f aca="false">IFERROR(O2021/K2021,"")</f>
        <v/>
      </c>
      <c r="Z2021" s="27" t="str">
        <f aca="false">IFERROR(P2021/O2021,"")</f>
        <v/>
      </c>
      <c r="AA2021" s="27" t="str">
        <f aca="false">IFERROR(Q2021/P2021,"")</f>
        <v/>
      </c>
      <c r="AB2021" s="25" t="str">
        <f aca="false">IFERROR(T2021/P2021,"")</f>
        <v/>
      </c>
      <c r="AC2021" s="25" t="str">
        <f aca="false">IFERROR(T2021/Q2021,"")</f>
        <v/>
      </c>
      <c r="AD2021" s="25" t="str">
        <f aca="false">IFERROR(R2021/Q2021,"")</f>
        <v/>
      </c>
      <c r="AE2021" s="28" t="str">
        <f aca="false">IFERROR(R2021/T2021,"")</f>
        <v/>
      </c>
      <c r="AF2021" s="29" t="str">
        <f aca="false">IF(A2021="","",IF(OR(O2021&gt;K2021,P2021&gt;O2021,Q2021&gt;P2021,K2021&gt;J2021),"CHECK","OK"))</f>
        <v/>
      </c>
    </row>
    <row r="2022" customFormat="false" ht="15" hidden="false" customHeight="false" outlineLevel="0" collapsed="false">
      <c r="A2022" s="21"/>
      <c r="B2022" s="4"/>
      <c r="C2022" s="4"/>
      <c r="D2022" s="4"/>
      <c r="E2022" s="16"/>
      <c r="F2022" s="16"/>
      <c r="G2022" s="14"/>
      <c r="H2022" s="14"/>
      <c r="I2022" s="14"/>
      <c r="J2022" s="14"/>
      <c r="K2022" s="14"/>
      <c r="L2022" s="14"/>
      <c r="M2022" s="14"/>
      <c r="N2022" s="14"/>
      <c r="O2022" s="14"/>
      <c r="P2022" s="14"/>
      <c r="Q2022" s="14"/>
      <c r="R2022" s="16"/>
      <c r="S2022" s="24"/>
      <c r="T2022" s="25" t="str">
        <f aca="false">IF(A2022="","",E2022+F2022)</f>
        <v/>
      </c>
      <c r="U2022" s="26" t="str">
        <f aca="false">IFERROR(H2022/G2022,"")</f>
        <v/>
      </c>
      <c r="V2022" s="27" t="str">
        <f aca="false">IFERROR(J2022/I2022,"")</f>
        <v/>
      </c>
      <c r="W2022" s="27" t="str">
        <f aca="false">IFERROR(K2022/J2022,"")</f>
        <v/>
      </c>
      <c r="X2022" s="25" t="str">
        <f aca="false">IFERROR(T2022/K2022,"")</f>
        <v/>
      </c>
      <c r="Y2022" s="27" t="str">
        <f aca="false">IFERROR(O2022/K2022,"")</f>
        <v/>
      </c>
      <c r="Z2022" s="27" t="str">
        <f aca="false">IFERROR(P2022/O2022,"")</f>
        <v/>
      </c>
      <c r="AA2022" s="27" t="str">
        <f aca="false">IFERROR(Q2022/P2022,"")</f>
        <v/>
      </c>
      <c r="AB2022" s="25" t="str">
        <f aca="false">IFERROR(T2022/P2022,"")</f>
        <v/>
      </c>
      <c r="AC2022" s="25" t="str">
        <f aca="false">IFERROR(T2022/Q2022,"")</f>
        <v/>
      </c>
      <c r="AD2022" s="25" t="str">
        <f aca="false">IFERROR(R2022/Q2022,"")</f>
        <v/>
      </c>
      <c r="AE2022" s="28" t="str">
        <f aca="false">IFERROR(R2022/T2022,"")</f>
        <v/>
      </c>
      <c r="AF2022" s="29" t="str">
        <f aca="false">IF(A2022="","",IF(OR(O2022&gt;K2022,P2022&gt;O2022,Q2022&gt;P2022,K2022&gt;J2022),"CHECK","OK"))</f>
        <v/>
      </c>
    </row>
    <row r="2023" customFormat="false" ht="15" hidden="false" customHeight="false" outlineLevel="0" collapsed="false">
      <c r="A2023" s="21"/>
      <c r="B2023" s="4"/>
      <c r="C2023" s="4"/>
      <c r="D2023" s="4"/>
      <c r="E2023" s="16"/>
      <c r="F2023" s="16"/>
      <c r="G2023" s="14"/>
      <c r="H2023" s="14"/>
      <c r="I2023" s="14"/>
      <c r="J2023" s="14"/>
      <c r="K2023" s="14"/>
      <c r="L2023" s="14"/>
      <c r="M2023" s="14"/>
      <c r="N2023" s="14"/>
      <c r="O2023" s="14"/>
      <c r="P2023" s="14"/>
      <c r="Q2023" s="14"/>
      <c r="R2023" s="16"/>
      <c r="S2023" s="24"/>
      <c r="T2023" s="25" t="str">
        <f aca="false">IF(A2023="","",E2023+F2023)</f>
        <v/>
      </c>
      <c r="U2023" s="26" t="str">
        <f aca="false">IFERROR(H2023/G2023,"")</f>
        <v/>
      </c>
      <c r="V2023" s="27" t="str">
        <f aca="false">IFERROR(J2023/I2023,"")</f>
        <v/>
      </c>
      <c r="W2023" s="27" t="str">
        <f aca="false">IFERROR(K2023/J2023,"")</f>
        <v/>
      </c>
      <c r="X2023" s="25" t="str">
        <f aca="false">IFERROR(T2023/K2023,"")</f>
        <v/>
      </c>
      <c r="Y2023" s="27" t="str">
        <f aca="false">IFERROR(O2023/K2023,"")</f>
        <v/>
      </c>
      <c r="Z2023" s="27" t="str">
        <f aca="false">IFERROR(P2023/O2023,"")</f>
        <v/>
      </c>
      <c r="AA2023" s="27" t="str">
        <f aca="false">IFERROR(Q2023/P2023,"")</f>
        <v/>
      </c>
      <c r="AB2023" s="25" t="str">
        <f aca="false">IFERROR(T2023/P2023,"")</f>
        <v/>
      </c>
      <c r="AC2023" s="25" t="str">
        <f aca="false">IFERROR(T2023/Q2023,"")</f>
        <v/>
      </c>
      <c r="AD2023" s="25" t="str">
        <f aca="false">IFERROR(R2023/Q2023,"")</f>
        <v/>
      </c>
      <c r="AE2023" s="28" t="str">
        <f aca="false">IFERROR(R2023/T2023,"")</f>
        <v/>
      </c>
      <c r="AF2023" s="29" t="str">
        <f aca="false">IF(A2023="","",IF(OR(O2023&gt;K2023,P2023&gt;O2023,Q2023&gt;P2023,K2023&gt;J2023),"CHECK","OK"))</f>
        <v/>
      </c>
    </row>
    <row r="2024" customFormat="false" ht="15" hidden="false" customHeight="false" outlineLevel="0" collapsed="false">
      <c r="A2024" s="21"/>
      <c r="B2024" s="4"/>
      <c r="C2024" s="4"/>
      <c r="D2024" s="4"/>
      <c r="E2024" s="16"/>
      <c r="F2024" s="16"/>
      <c r="G2024" s="14"/>
      <c r="H2024" s="14"/>
      <c r="I2024" s="14"/>
      <c r="J2024" s="14"/>
      <c r="K2024" s="14"/>
      <c r="L2024" s="14"/>
      <c r="M2024" s="14"/>
      <c r="N2024" s="14"/>
      <c r="O2024" s="14"/>
      <c r="P2024" s="14"/>
      <c r="Q2024" s="14"/>
      <c r="R2024" s="16"/>
      <c r="S2024" s="24"/>
      <c r="T2024" s="25" t="str">
        <f aca="false">IF(A2024="","",E2024+F2024)</f>
        <v/>
      </c>
      <c r="U2024" s="26" t="str">
        <f aca="false">IFERROR(H2024/G2024,"")</f>
        <v/>
      </c>
      <c r="V2024" s="27" t="str">
        <f aca="false">IFERROR(J2024/I2024,"")</f>
        <v/>
      </c>
      <c r="W2024" s="27" t="str">
        <f aca="false">IFERROR(K2024/J2024,"")</f>
        <v/>
      </c>
      <c r="X2024" s="25" t="str">
        <f aca="false">IFERROR(T2024/K2024,"")</f>
        <v/>
      </c>
      <c r="Y2024" s="27" t="str">
        <f aca="false">IFERROR(O2024/K2024,"")</f>
        <v/>
      </c>
      <c r="Z2024" s="27" t="str">
        <f aca="false">IFERROR(P2024/O2024,"")</f>
        <v/>
      </c>
      <c r="AA2024" s="27" t="str">
        <f aca="false">IFERROR(Q2024/P2024,"")</f>
        <v/>
      </c>
      <c r="AB2024" s="25" t="str">
        <f aca="false">IFERROR(T2024/P2024,"")</f>
        <v/>
      </c>
      <c r="AC2024" s="25" t="str">
        <f aca="false">IFERROR(T2024/Q2024,"")</f>
        <v/>
      </c>
      <c r="AD2024" s="25" t="str">
        <f aca="false">IFERROR(R2024/Q2024,"")</f>
        <v/>
      </c>
      <c r="AE2024" s="28" t="str">
        <f aca="false">IFERROR(R2024/T2024,"")</f>
        <v/>
      </c>
      <c r="AF2024" s="29" t="str">
        <f aca="false">IF(A2024="","",IF(OR(O2024&gt;K2024,P2024&gt;O2024,Q2024&gt;P2024,K2024&gt;J2024),"CHECK","OK"))</f>
        <v/>
      </c>
    </row>
    <row r="2025" customFormat="false" ht="15" hidden="false" customHeight="false" outlineLevel="0" collapsed="false">
      <c r="A2025" s="21"/>
      <c r="B2025" s="4"/>
      <c r="C2025" s="4"/>
      <c r="D2025" s="4"/>
      <c r="E2025" s="16"/>
      <c r="F2025" s="16"/>
      <c r="G2025" s="14"/>
      <c r="H2025" s="14"/>
      <c r="I2025" s="14"/>
      <c r="J2025" s="14"/>
      <c r="K2025" s="14"/>
      <c r="L2025" s="14"/>
      <c r="M2025" s="14"/>
      <c r="N2025" s="14"/>
      <c r="O2025" s="14"/>
      <c r="P2025" s="14"/>
      <c r="Q2025" s="14"/>
      <c r="R2025" s="16"/>
      <c r="S2025" s="24"/>
      <c r="T2025" s="25" t="str">
        <f aca="false">IF(A2025="","",E2025+F2025)</f>
        <v/>
      </c>
      <c r="U2025" s="26" t="str">
        <f aca="false">IFERROR(H2025/G2025,"")</f>
        <v/>
      </c>
      <c r="V2025" s="27" t="str">
        <f aca="false">IFERROR(J2025/I2025,"")</f>
        <v/>
      </c>
      <c r="W2025" s="27" t="str">
        <f aca="false">IFERROR(K2025/J2025,"")</f>
        <v/>
      </c>
      <c r="X2025" s="25" t="str">
        <f aca="false">IFERROR(T2025/K2025,"")</f>
        <v/>
      </c>
      <c r="Y2025" s="27" t="str">
        <f aca="false">IFERROR(O2025/K2025,"")</f>
        <v/>
      </c>
      <c r="Z2025" s="27" t="str">
        <f aca="false">IFERROR(P2025/O2025,"")</f>
        <v/>
      </c>
      <c r="AA2025" s="27" t="str">
        <f aca="false">IFERROR(Q2025/P2025,"")</f>
        <v/>
      </c>
      <c r="AB2025" s="25" t="str">
        <f aca="false">IFERROR(T2025/P2025,"")</f>
        <v/>
      </c>
      <c r="AC2025" s="25" t="str">
        <f aca="false">IFERROR(T2025/Q2025,"")</f>
        <v/>
      </c>
      <c r="AD2025" s="25" t="str">
        <f aca="false">IFERROR(R2025/Q2025,"")</f>
        <v/>
      </c>
      <c r="AE2025" s="28" t="str">
        <f aca="false">IFERROR(R2025/T2025,"")</f>
        <v/>
      </c>
      <c r="AF2025" s="29" t="str">
        <f aca="false">IF(A2025="","",IF(OR(O2025&gt;K2025,P2025&gt;O2025,Q2025&gt;P2025,K2025&gt;J2025),"CHECK","OK"))</f>
        <v/>
      </c>
    </row>
    <row r="2026" customFormat="false" ht="15" hidden="false" customHeight="false" outlineLevel="0" collapsed="false">
      <c r="A2026" s="21"/>
      <c r="B2026" s="4"/>
      <c r="C2026" s="4"/>
      <c r="D2026" s="4"/>
      <c r="E2026" s="16"/>
      <c r="F2026" s="16"/>
      <c r="G2026" s="14"/>
      <c r="H2026" s="14"/>
      <c r="I2026" s="14"/>
      <c r="J2026" s="14"/>
      <c r="K2026" s="14"/>
      <c r="L2026" s="14"/>
      <c r="M2026" s="14"/>
      <c r="N2026" s="14"/>
      <c r="O2026" s="14"/>
      <c r="P2026" s="14"/>
      <c r="Q2026" s="14"/>
      <c r="R2026" s="16"/>
      <c r="S2026" s="24"/>
      <c r="T2026" s="25" t="str">
        <f aca="false">IF(A2026="","",E2026+F2026)</f>
        <v/>
      </c>
      <c r="U2026" s="26" t="str">
        <f aca="false">IFERROR(H2026/G2026,"")</f>
        <v/>
      </c>
      <c r="V2026" s="27" t="str">
        <f aca="false">IFERROR(J2026/I2026,"")</f>
        <v/>
      </c>
      <c r="W2026" s="27" t="str">
        <f aca="false">IFERROR(K2026/J2026,"")</f>
        <v/>
      </c>
      <c r="X2026" s="25" t="str">
        <f aca="false">IFERROR(T2026/K2026,"")</f>
        <v/>
      </c>
      <c r="Y2026" s="27" t="str">
        <f aca="false">IFERROR(O2026/K2026,"")</f>
        <v/>
      </c>
      <c r="Z2026" s="27" t="str">
        <f aca="false">IFERROR(P2026/O2026,"")</f>
        <v/>
      </c>
      <c r="AA2026" s="27" t="str">
        <f aca="false">IFERROR(Q2026/P2026,"")</f>
        <v/>
      </c>
      <c r="AB2026" s="25" t="str">
        <f aca="false">IFERROR(T2026/P2026,"")</f>
        <v/>
      </c>
      <c r="AC2026" s="25" t="str">
        <f aca="false">IFERROR(T2026/Q2026,"")</f>
        <v/>
      </c>
      <c r="AD2026" s="25" t="str">
        <f aca="false">IFERROR(R2026/Q2026,"")</f>
        <v/>
      </c>
      <c r="AE2026" s="28" t="str">
        <f aca="false">IFERROR(R2026/T2026,"")</f>
        <v/>
      </c>
      <c r="AF2026" s="29" t="str">
        <f aca="false">IF(A2026="","",IF(OR(O2026&gt;K2026,P2026&gt;O2026,Q2026&gt;P2026,K2026&gt;J2026),"CHECK","OK"))</f>
        <v/>
      </c>
    </row>
    <row r="2027" customFormat="false" ht="15" hidden="false" customHeight="false" outlineLevel="0" collapsed="false">
      <c r="A2027" s="21"/>
      <c r="B2027" s="4"/>
      <c r="C2027" s="4"/>
      <c r="D2027" s="4"/>
      <c r="E2027" s="16"/>
      <c r="F2027" s="16"/>
      <c r="G2027" s="14"/>
      <c r="H2027" s="14"/>
      <c r="I2027" s="14"/>
      <c r="J2027" s="14"/>
      <c r="K2027" s="14"/>
      <c r="L2027" s="14"/>
      <c r="M2027" s="14"/>
      <c r="N2027" s="14"/>
      <c r="O2027" s="14"/>
      <c r="P2027" s="14"/>
      <c r="Q2027" s="14"/>
      <c r="R2027" s="16"/>
      <c r="S2027" s="24"/>
      <c r="T2027" s="25" t="str">
        <f aca="false">IF(A2027="","",E2027+F2027)</f>
        <v/>
      </c>
      <c r="U2027" s="26" t="str">
        <f aca="false">IFERROR(H2027/G2027,"")</f>
        <v/>
      </c>
      <c r="V2027" s="27" t="str">
        <f aca="false">IFERROR(J2027/I2027,"")</f>
        <v/>
      </c>
      <c r="W2027" s="27" t="str">
        <f aca="false">IFERROR(K2027/J2027,"")</f>
        <v/>
      </c>
      <c r="X2027" s="25" t="str">
        <f aca="false">IFERROR(T2027/K2027,"")</f>
        <v/>
      </c>
      <c r="Y2027" s="27" t="str">
        <f aca="false">IFERROR(O2027/K2027,"")</f>
        <v/>
      </c>
      <c r="Z2027" s="27" t="str">
        <f aca="false">IFERROR(P2027/O2027,"")</f>
        <v/>
      </c>
      <c r="AA2027" s="27" t="str">
        <f aca="false">IFERROR(Q2027/P2027,"")</f>
        <v/>
      </c>
      <c r="AB2027" s="25" t="str">
        <f aca="false">IFERROR(T2027/P2027,"")</f>
        <v/>
      </c>
      <c r="AC2027" s="25" t="str">
        <f aca="false">IFERROR(T2027/Q2027,"")</f>
        <v/>
      </c>
      <c r="AD2027" s="25" t="str">
        <f aca="false">IFERROR(R2027/Q2027,"")</f>
        <v/>
      </c>
      <c r="AE2027" s="28" t="str">
        <f aca="false">IFERROR(R2027/T2027,"")</f>
        <v/>
      </c>
      <c r="AF2027" s="29" t="str">
        <f aca="false">IF(A2027="","",IF(OR(O2027&gt;K2027,P2027&gt;O2027,Q2027&gt;P2027,K2027&gt;J2027),"CHECK","OK"))</f>
        <v/>
      </c>
    </row>
    <row r="2028" customFormat="false" ht="15" hidden="false" customHeight="false" outlineLevel="0" collapsed="false">
      <c r="A2028" s="21"/>
      <c r="B2028" s="4"/>
      <c r="C2028" s="4"/>
      <c r="D2028" s="4"/>
      <c r="E2028" s="16"/>
      <c r="F2028" s="16"/>
      <c r="G2028" s="14"/>
      <c r="H2028" s="14"/>
      <c r="I2028" s="14"/>
      <c r="J2028" s="14"/>
      <c r="K2028" s="14"/>
      <c r="L2028" s="14"/>
      <c r="M2028" s="14"/>
      <c r="N2028" s="14"/>
      <c r="O2028" s="14"/>
      <c r="P2028" s="14"/>
      <c r="Q2028" s="14"/>
      <c r="R2028" s="16"/>
      <c r="S2028" s="24"/>
      <c r="T2028" s="25" t="str">
        <f aca="false">IF(A2028="","",E2028+F2028)</f>
        <v/>
      </c>
      <c r="U2028" s="26" t="str">
        <f aca="false">IFERROR(H2028/G2028,"")</f>
        <v/>
      </c>
      <c r="V2028" s="27" t="str">
        <f aca="false">IFERROR(J2028/I2028,"")</f>
        <v/>
      </c>
      <c r="W2028" s="27" t="str">
        <f aca="false">IFERROR(K2028/J2028,"")</f>
        <v/>
      </c>
      <c r="X2028" s="25" t="str">
        <f aca="false">IFERROR(T2028/K2028,"")</f>
        <v/>
      </c>
      <c r="Y2028" s="27" t="str">
        <f aca="false">IFERROR(O2028/K2028,"")</f>
        <v/>
      </c>
      <c r="Z2028" s="27" t="str">
        <f aca="false">IFERROR(P2028/O2028,"")</f>
        <v/>
      </c>
      <c r="AA2028" s="27" t="str">
        <f aca="false">IFERROR(Q2028/P2028,"")</f>
        <v/>
      </c>
      <c r="AB2028" s="25" t="str">
        <f aca="false">IFERROR(T2028/P2028,"")</f>
        <v/>
      </c>
      <c r="AC2028" s="25" t="str">
        <f aca="false">IFERROR(T2028/Q2028,"")</f>
        <v/>
      </c>
      <c r="AD2028" s="25" t="str">
        <f aca="false">IFERROR(R2028/Q2028,"")</f>
        <v/>
      </c>
      <c r="AE2028" s="28" t="str">
        <f aca="false">IFERROR(R2028/T2028,"")</f>
        <v/>
      </c>
      <c r="AF2028" s="29" t="str">
        <f aca="false">IF(A2028="","",IF(OR(O2028&gt;K2028,P2028&gt;O2028,Q2028&gt;P2028,K2028&gt;J2028),"CHECK","OK"))</f>
        <v/>
      </c>
    </row>
    <row r="2029" customFormat="false" ht="15" hidden="false" customHeight="false" outlineLevel="0" collapsed="false">
      <c r="A2029" s="21"/>
      <c r="B2029" s="4"/>
      <c r="C2029" s="4"/>
      <c r="D2029" s="4"/>
      <c r="E2029" s="16"/>
      <c r="F2029" s="16"/>
      <c r="G2029" s="14"/>
      <c r="H2029" s="14"/>
      <c r="I2029" s="14"/>
      <c r="J2029" s="14"/>
      <c r="K2029" s="14"/>
      <c r="L2029" s="14"/>
      <c r="M2029" s="14"/>
      <c r="N2029" s="14"/>
      <c r="O2029" s="14"/>
      <c r="P2029" s="14"/>
      <c r="Q2029" s="14"/>
      <c r="R2029" s="16"/>
      <c r="S2029" s="24"/>
      <c r="T2029" s="25" t="str">
        <f aca="false">IF(A2029="","",E2029+F2029)</f>
        <v/>
      </c>
      <c r="U2029" s="26" t="str">
        <f aca="false">IFERROR(H2029/G2029,"")</f>
        <v/>
      </c>
      <c r="V2029" s="27" t="str">
        <f aca="false">IFERROR(J2029/I2029,"")</f>
        <v/>
      </c>
      <c r="W2029" s="27" t="str">
        <f aca="false">IFERROR(K2029/J2029,"")</f>
        <v/>
      </c>
      <c r="X2029" s="25" t="str">
        <f aca="false">IFERROR(T2029/K2029,"")</f>
        <v/>
      </c>
      <c r="Y2029" s="27" t="str">
        <f aca="false">IFERROR(O2029/K2029,"")</f>
        <v/>
      </c>
      <c r="Z2029" s="27" t="str">
        <f aca="false">IFERROR(P2029/O2029,"")</f>
        <v/>
      </c>
      <c r="AA2029" s="27" t="str">
        <f aca="false">IFERROR(Q2029/P2029,"")</f>
        <v/>
      </c>
      <c r="AB2029" s="25" t="str">
        <f aca="false">IFERROR(T2029/P2029,"")</f>
        <v/>
      </c>
      <c r="AC2029" s="25" t="str">
        <f aca="false">IFERROR(T2029/Q2029,"")</f>
        <v/>
      </c>
      <c r="AD2029" s="25" t="str">
        <f aca="false">IFERROR(R2029/Q2029,"")</f>
        <v/>
      </c>
      <c r="AE2029" s="28" t="str">
        <f aca="false">IFERROR(R2029/T2029,"")</f>
        <v/>
      </c>
      <c r="AF2029" s="29" t="str">
        <f aca="false">IF(A2029="","",IF(OR(O2029&gt;K2029,P2029&gt;O2029,Q2029&gt;P2029,K2029&gt;J2029),"CHECK","OK"))</f>
        <v/>
      </c>
    </row>
    <row r="2030" customFormat="false" ht="15" hidden="false" customHeight="false" outlineLevel="0" collapsed="false">
      <c r="A2030" s="21"/>
      <c r="B2030" s="4"/>
      <c r="C2030" s="4"/>
      <c r="D2030" s="4"/>
      <c r="E2030" s="16"/>
      <c r="F2030" s="16"/>
      <c r="G2030" s="14"/>
      <c r="H2030" s="14"/>
      <c r="I2030" s="14"/>
      <c r="J2030" s="14"/>
      <c r="K2030" s="14"/>
      <c r="L2030" s="14"/>
      <c r="M2030" s="14"/>
      <c r="N2030" s="14"/>
      <c r="O2030" s="14"/>
      <c r="P2030" s="14"/>
      <c r="Q2030" s="14"/>
      <c r="R2030" s="16"/>
      <c r="S2030" s="24"/>
      <c r="T2030" s="25" t="str">
        <f aca="false">IF(A2030="","",E2030+F2030)</f>
        <v/>
      </c>
      <c r="U2030" s="26" t="str">
        <f aca="false">IFERROR(H2030/G2030,"")</f>
        <v/>
      </c>
      <c r="V2030" s="27" t="str">
        <f aca="false">IFERROR(J2030/I2030,"")</f>
        <v/>
      </c>
      <c r="W2030" s="27" t="str">
        <f aca="false">IFERROR(K2030/J2030,"")</f>
        <v/>
      </c>
      <c r="X2030" s="25" t="str">
        <f aca="false">IFERROR(T2030/K2030,"")</f>
        <v/>
      </c>
      <c r="Y2030" s="27" t="str">
        <f aca="false">IFERROR(O2030/K2030,"")</f>
        <v/>
      </c>
      <c r="Z2030" s="27" t="str">
        <f aca="false">IFERROR(P2030/O2030,"")</f>
        <v/>
      </c>
      <c r="AA2030" s="27" t="str">
        <f aca="false">IFERROR(Q2030/P2030,"")</f>
        <v/>
      </c>
      <c r="AB2030" s="25" t="str">
        <f aca="false">IFERROR(T2030/P2030,"")</f>
        <v/>
      </c>
      <c r="AC2030" s="25" t="str">
        <f aca="false">IFERROR(T2030/Q2030,"")</f>
        <v/>
      </c>
      <c r="AD2030" s="25" t="str">
        <f aca="false">IFERROR(R2030/Q2030,"")</f>
        <v/>
      </c>
      <c r="AE2030" s="28" t="str">
        <f aca="false">IFERROR(R2030/T2030,"")</f>
        <v/>
      </c>
      <c r="AF2030" s="29" t="str">
        <f aca="false">IF(A2030="","",IF(OR(O2030&gt;K2030,P2030&gt;O2030,Q2030&gt;P2030,K2030&gt;J2030),"CHECK","OK"))</f>
        <v/>
      </c>
    </row>
    <row r="2031" customFormat="false" ht="15" hidden="false" customHeight="false" outlineLevel="0" collapsed="false">
      <c r="A2031" s="21"/>
      <c r="B2031" s="4"/>
      <c r="C2031" s="4"/>
      <c r="D2031" s="4"/>
      <c r="E2031" s="16"/>
      <c r="F2031" s="16"/>
      <c r="G2031" s="14"/>
      <c r="H2031" s="14"/>
      <c r="I2031" s="14"/>
      <c r="J2031" s="14"/>
      <c r="K2031" s="14"/>
      <c r="L2031" s="14"/>
      <c r="M2031" s="14"/>
      <c r="N2031" s="14"/>
      <c r="O2031" s="14"/>
      <c r="P2031" s="14"/>
      <c r="Q2031" s="14"/>
      <c r="R2031" s="16"/>
      <c r="S2031" s="24"/>
      <c r="T2031" s="25" t="str">
        <f aca="false">IF(A2031="","",E2031+F2031)</f>
        <v/>
      </c>
      <c r="U2031" s="26" t="str">
        <f aca="false">IFERROR(H2031/G2031,"")</f>
        <v/>
      </c>
      <c r="V2031" s="27" t="str">
        <f aca="false">IFERROR(J2031/I2031,"")</f>
        <v/>
      </c>
      <c r="W2031" s="27" t="str">
        <f aca="false">IFERROR(K2031/J2031,"")</f>
        <v/>
      </c>
      <c r="X2031" s="25" t="str">
        <f aca="false">IFERROR(T2031/K2031,"")</f>
        <v/>
      </c>
      <c r="Y2031" s="27" t="str">
        <f aca="false">IFERROR(O2031/K2031,"")</f>
        <v/>
      </c>
      <c r="Z2031" s="27" t="str">
        <f aca="false">IFERROR(P2031/O2031,"")</f>
        <v/>
      </c>
      <c r="AA2031" s="27" t="str">
        <f aca="false">IFERROR(Q2031/P2031,"")</f>
        <v/>
      </c>
      <c r="AB2031" s="25" t="str">
        <f aca="false">IFERROR(T2031/P2031,"")</f>
        <v/>
      </c>
      <c r="AC2031" s="25" t="str">
        <f aca="false">IFERROR(T2031/Q2031,"")</f>
        <v/>
      </c>
      <c r="AD2031" s="25" t="str">
        <f aca="false">IFERROR(R2031/Q2031,"")</f>
        <v/>
      </c>
      <c r="AE2031" s="28" t="str">
        <f aca="false">IFERROR(R2031/T2031,"")</f>
        <v/>
      </c>
      <c r="AF2031" s="29" t="str">
        <f aca="false">IF(A2031="","",IF(OR(O2031&gt;K2031,P2031&gt;O2031,Q2031&gt;P2031,K2031&gt;J2031),"CHECK","OK"))</f>
        <v/>
      </c>
    </row>
    <row r="2032" customFormat="false" ht="15" hidden="false" customHeight="false" outlineLevel="0" collapsed="false">
      <c r="A2032" s="21"/>
      <c r="B2032" s="4"/>
      <c r="C2032" s="4"/>
      <c r="D2032" s="4"/>
      <c r="E2032" s="16"/>
      <c r="F2032" s="16"/>
      <c r="G2032" s="14"/>
      <c r="H2032" s="14"/>
      <c r="I2032" s="14"/>
      <c r="J2032" s="14"/>
      <c r="K2032" s="14"/>
      <c r="L2032" s="14"/>
      <c r="M2032" s="14"/>
      <c r="N2032" s="14"/>
      <c r="O2032" s="14"/>
      <c r="P2032" s="14"/>
      <c r="Q2032" s="14"/>
      <c r="R2032" s="16"/>
      <c r="S2032" s="24"/>
      <c r="T2032" s="25" t="str">
        <f aca="false">IF(A2032="","",E2032+F2032)</f>
        <v/>
      </c>
      <c r="U2032" s="26" t="str">
        <f aca="false">IFERROR(H2032/G2032,"")</f>
        <v/>
      </c>
      <c r="V2032" s="27" t="str">
        <f aca="false">IFERROR(J2032/I2032,"")</f>
        <v/>
      </c>
      <c r="W2032" s="27" t="str">
        <f aca="false">IFERROR(K2032/J2032,"")</f>
        <v/>
      </c>
      <c r="X2032" s="25" t="str">
        <f aca="false">IFERROR(T2032/K2032,"")</f>
        <v/>
      </c>
      <c r="Y2032" s="27" t="str">
        <f aca="false">IFERROR(O2032/K2032,"")</f>
        <v/>
      </c>
      <c r="Z2032" s="27" t="str">
        <f aca="false">IFERROR(P2032/O2032,"")</f>
        <v/>
      </c>
      <c r="AA2032" s="27" t="str">
        <f aca="false">IFERROR(Q2032/P2032,"")</f>
        <v/>
      </c>
      <c r="AB2032" s="25" t="str">
        <f aca="false">IFERROR(T2032/P2032,"")</f>
        <v/>
      </c>
      <c r="AC2032" s="25" t="str">
        <f aca="false">IFERROR(T2032/Q2032,"")</f>
        <v/>
      </c>
      <c r="AD2032" s="25" t="str">
        <f aca="false">IFERROR(R2032/Q2032,"")</f>
        <v/>
      </c>
      <c r="AE2032" s="28" t="str">
        <f aca="false">IFERROR(R2032/T2032,"")</f>
        <v/>
      </c>
      <c r="AF2032" s="29" t="str">
        <f aca="false">IF(A2032="","",IF(OR(O2032&gt;K2032,P2032&gt;O2032,Q2032&gt;P2032,K2032&gt;J2032),"CHECK","OK"))</f>
        <v/>
      </c>
    </row>
    <row r="2033" customFormat="false" ht="15" hidden="false" customHeight="false" outlineLevel="0" collapsed="false">
      <c r="A2033" s="21"/>
      <c r="B2033" s="4"/>
      <c r="C2033" s="4"/>
      <c r="D2033" s="4"/>
      <c r="E2033" s="16"/>
      <c r="F2033" s="16"/>
      <c r="G2033" s="14"/>
      <c r="H2033" s="14"/>
      <c r="I2033" s="14"/>
      <c r="J2033" s="14"/>
      <c r="K2033" s="14"/>
      <c r="L2033" s="14"/>
      <c r="M2033" s="14"/>
      <c r="N2033" s="14"/>
      <c r="O2033" s="14"/>
      <c r="P2033" s="14"/>
      <c r="Q2033" s="14"/>
      <c r="R2033" s="16"/>
      <c r="S2033" s="24"/>
      <c r="T2033" s="25" t="str">
        <f aca="false">IF(A2033="","",E2033+F2033)</f>
        <v/>
      </c>
      <c r="U2033" s="26" t="str">
        <f aca="false">IFERROR(H2033/G2033,"")</f>
        <v/>
      </c>
      <c r="V2033" s="27" t="str">
        <f aca="false">IFERROR(J2033/I2033,"")</f>
        <v/>
      </c>
      <c r="W2033" s="27" t="str">
        <f aca="false">IFERROR(K2033/J2033,"")</f>
        <v/>
      </c>
      <c r="X2033" s="25" t="str">
        <f aca="false">IFERROR(T2033/K2033,"")</f>
        <v/>
      </c>
      <c r="Y2033" s="27" t="str">
        <f aca="false">IFERROR(O2033/K2033,"")</f>
        <v/>
      </c>
      <c r="Z2033" s="27" t="str">
        <f aca="false">IFERROR(P2033/O2033,"")</f>
        <v/>
      </c>
      <c r="AA2033" s="27" t="str">
        <f aca="false">IFERROR(Q2033/P2033,"")</f>
        <v/>
      </c>
      <c r="AB2033" s="25" t="str">
        <f aca="false">IFERROR(T2033/P2033,"")</f>
        <v/>
      </c>
      <c r="AC2033" s="25" t="str">
        <f aca="false">IFERROR(T2033/Q2033,"")</f>
        <v/>
      </c>
      <c r="AD2033" s="25" t="str">
        <f aca="false">IFERROR(R2033/Q2033,"")</f>
        <v/>
      </c>
      <c r="AE2033" s="28" t="str">
        <f aca="false">IFERROR(R2033/T2033,"")</f>
        <v/>
      </c>
      <c r="AF2033" s="29" t="str">
        <f aca="false">IF(A2033="","",IF(OR(O2033&gt;K2033,P2033&gt;O2033,Q2033&gt;P2033,K2033&gt;J2033),"CHECK","OK"))</f>
        <v/>
      </c>
    </row>
    <row r="2034" customFormat="false" ht="15" hidden="false" customHeight="false" outlineLevel="0" collapsed="false">
      <c r="A2034" s="21"/>
      <c r="B2034" s="4"/>
      <c r="C2034" s="4"/>
      <c r="D2034" s="4"/>
      <c r="E2034" s="16"/>
      <c r="F2034" s="16"/>
      <c r="G2034" s="14"/>
      <c r="H2034" s="14"/>
      <c r="I2034" s="14"/>
      <c r="J2034" s="14"/>
      <c r="K2034" s="14"/>
      <c r="L2034" s="14"/>
      <c r="M2034" s="14"/>
      <c r="N2034" s="14"/>
      <c r="O2034" s="14"/>
      <c r="P2034" s="14"/>
      <c r="Q2034" s="14"/>
      <c r="R2034" s="16"/>
      <c r="S2034" s="24"/>
      <c r="T2034" s="25" t="str">
        <f aca="false">IF(A2034="","",E2034+F2034)</f>
        <v/>
      </c>
      <c r="U2034" s="26" t="str">
        <f aca="false">IFERROR(H2034/G2034,"")</f>
        <v/>
      </c>
      <c r="V2034" s="27" t="str">
        <f aca="false">IFERROR(J2034/I2034,"")</f>
        <v/>
      </c>
      <c r="W2034" s="27" t="str">
        <f aca="false">IFERROR(K2034/J2034,"")</f>
        <v/>
      </c>
      <c r="X2034" s="25" t="str">
        <f aca="false">IFERROR(T2034/K2034,"")</f>
        <v/>
      </c>
      <c r="Y2034" s="27" t="str">
        <f aca="false">IFERROR(O2034/K2034,"")</f>
        <v/>
      </c>
      <c r="Z2034" s="27" t="str">
        <f aca="false">IFERROR(P2034/O2034,"")</f>
        <v/>
      </c>
      <c r="AA2034" s="27" t="str">
        <f aca="false">IFERROR(Q2034/P2034,"")</f>
        <v/>
      </c>
      <c r="AB2034" s="25" t="str">
        <f aca="false">IFERROR(T2034/P2034,"")</f>
        <v/>
      </c>
      <c r="AC2034" s="25" t="str">
        <f aca="false">IFERROR(T2034/Q2034,"")</f>
        <v/>
      </c>
      <c r="AD2034" s="25" t="str">
        <f aca="false">IFERROR(R2034/Q2034,"")</f>
        <v/>
      </c>
      <c r="AE2034" s="28" t="str">
        <f aca="false">IFERROR(R2034/T2034,"")</f>
        <v/>
      </c>
      <c r="AF2034" s="29" t="str">
        <f aca="false">IF(A2034="","",IF(OR(O2034&gt;K2034,P2034&gt;O2034,Q2034&gt;P2034,K2034&gt;J2034),"CHECK","OK"))</f>
        <v/>
      </c>
    </row>
    <row r="2035" customFormat="false" ht="15" hidden="false" customHeight="false" outlineLevel="0" collapsed="false">
      <c r="A2035" s="21"/>
      <c r="B2035" s="4"/>
      <c r="C2035" s="4"/>
      <c r="D2035" s="4"/>
      <c r="E2035" s="16"/>
      <c r="F2035" s="16"/>
      <c r="G2035" s="14"/>
      <c r="H2035" s="14"/>
      <c r="I2035" s="14"/>
      <c r="J2035" s="14"/>
      <c r="K2035" s="14"/>
      <c r="L2035" s="14"/>
      <c r="M2035" s="14"/>
      <c r="N2035" s="14"/>
      <c r="O2035" s="14"/>
      <c r="P2035" s="14"/>
      <c r="Q2035" s="14"/>
      <c r="R2035" s="16"/>
      <c r="S2035" s="24"/>
      <c r="T2035" s="25" t="str">
        <f aca="false">IF(A2035="","",E2035+F2035)</f>
        <v/>
      </c>
      <c r="U2035" s="26" t="str">
        <f aca="false">IFERROR(H2035/G2035,"")</f>
        <v/>
      </c>
      <c r="V2035" s="27" t="str">
        <f aca="false">IFERROR(J2035/I2035,"")</f>
        <v/>
      </c>
      <c r="W2035" s="27" t="str">
        <f aca="false">IFERROR(K2035/J2035,"")</f>
        <v/>
      </c>
      <c r="X2035" s="25" t="str">
        <f aca="false">IFERROR(T2035/K2035,"")</f>
        <v/>
      </c>
      <c r="Y2035" s="27" t="str">
        <f aca="false">IFERROR(O2035/K2035,"")</f>
        <v/>
      </c>
      <c r="Z2035" s="27" t="str">
        <f aca="false">IFERROR(P2035/O2035,"")</f>
        <v/>
      </c>
      <c r="AA2035" s="27" t="str">
        <f aca="false">IFERROR(Q2035/P2035,"")</f>
        <v/>
      </c>
      <c r="AB2035" s="25" t="str">
        <f aca="false">IFERROR(T2035/P2035,"")</f>
        <v/>
      </c>
      <c r="AC2035" s="25" t="str">
        <f aca="false">IFERROR(T2035/Q2035,"")</f>
        <v/>
      </c>
      <c r="AD2035" s="25" t="str">
        <f aca="false">IFERROR(R2035/Q2035,"")</f>
        <v/>
      </c>
      <c r="AE2035" s="28" t="str">
        <f aca="false">IFERROR(R2035/T2035,"")</f>
        <v/>
      </c>
      <c r="AF2035" s="29" t="str">
        <f aca="false">IF(A2035="","",IF(OR(O2035&gt;K2035,P2035&gt;O2035,Q2035&gt;P2035,K2035&gt;J2035),"CHECK","OK"))</f>
        <v/>
      </c>
    </row>
    <row r="2036" customFormat="false" ht="15" hidden="false" customHeight="false" outlineLevel="0" collapsed="false">
      <c r="A2036" s="21"/>
      <c r="B2036" s="4"/>
      <c r="C2036" s="4"/>
      <c r="D2036" s="4"/>
      <c r="E2036" s="16"/>
      <c r="F2036" s="16"/>
      <c r="G2036" s="14"/>
      <c r="H2036" s="14"/>
      <c r="I2036" s="14"/>
      <c r="J2036" s="14"/>
      <c r="K2036" s="14"/>
      <c r="L2036" s="14"/>
      <c r="M2036" s="14"/>
      <c r="N2036" s="14"/>
      <c r="O2036" s="14"/>
      <c r="P2036" s="14"/>
      <c r="Q2036" s="14"/>
      <c r="R2036" s="16"/>
      <c r="S2036" s="24"/>
      <c r="T2036" s="25" t="str">
        <f aca="false">IF(A2036="","",E2036+F2036)</f>
        <v/>
      </c>
      <c r="U2036" s="26" t="str">
        <f aca="false">IFERROR(H2036/G2036,"")</f>
        <v/>
      </c>
      <c r="V2036" s="27" t="str">
        <f aca="false">IFERROR(J2036/I2036,"")</f>
        <v/>
      </c>
      <c r="W2036" s="27" t="str">
        <f aca="false">IFERROR(K2036/J2036,"")</f>
        <v/>
      </c>
      <c r="X2036" s="25" t="str">
        <f aca="false">IFERROR(T2036/K2036,"")</f>
        <v/>
      </c>
      <c r="Y2036" s="27" t="str">
        <f aca="false">IFERROR(O2036/K2036,"")</f>
        <v/>
      </c>
      <c r="Z2036" s="27" t="str">
        <f aca="false">IFERROR(P2036/O2036,"")</f>
        <v/>
      </c>
      <c r="AA2036" s="27" t="str">
        <f aca="false">IFERROR(Q2036/P2036,"")</f>
        <v/>
      </c>
      <c r="AB2036" s="25" t="str">
        <f aca="false">IFERROR(T2036/P2036,"")</f>
        <v/>
      </c>
      <c r="AC2036" s="25" t="str">
        <f aca="false">IFERROR(T2036/Q2036,"")</f>
        <v/>
      </c>
      <c r="AD2036" s="25" t="str">
        <f aca="false">IFERROR(R2036/Q2036,"")</f>
        <v/>
      </c>
      <c r="AE2036" s="28" t="str">
        <f aca="false">IFERROR(R2036/T2036,"")</f>
        <v/>
      </c>
      <c r="AF2036" s="29" t="str">
        <f aca="false">IF(A2036="","",IF(OR(O2036&gt;K2036,P2036&gt;O2036,Q2036&gt;P2036,K2036&gt;J2036),"CHECK","OK"))</f>
        <v/>
      </c>
    </row>
    <row r="2037" customFormat="false" ht="15" hidden="false" customHeight="false" outlineLevel="0" collapsed="false">
      <c r="A2037" s="21"/>
      <c r="B2037" s="4"/>
      <c r="C2037" s="4"/>
      <c r="D2037" s="4"/>
      <c r="E2037" s="16"/>
      <c r="F2037" s="16"/>
      <c r="G2037" s="14"/>
      <c r="H2037" s="14"/>
      <c r="I2037" s="14"/>
      <c r="J2037" s="14"/>
      <c r="K2037" s="14"/>
      <c r="L2037" s="14"/>
      <c r="M2037" s="14"/>
      <c r="N2037" s="14"/>
      <c r="O2037" s="14"/>
      <c r="P2037" s="14"/>
      <c r="Q2037" s="14"/>
      <c r="R2037" s="16"/>
      <c r="S2037" s="24"/>
      <c r="T2037" s="25" t="str">
        <f aca="false">IF(A2037="","",E2037+F2037)</f>
        <v/>
      </c>
      <c r="U2037" s="26" t="str">
        <f aca="false">IFERROR(H2037/G2037,"")</f>
        <v/>
      </c>
      <c r="V2037" s="27" t="str">
        <f aca="false">IFERROR(J2037/I2037,"")</f>
        <v/>
      </c>
      <c r="W2037" s="27" t="str">
        <f aca="false">IFERROR(K2037/J2037,"")</f>
        <v/>
      </c>
      <c r="X2037" s="25" t="str">
        <f aca="false">IFERROR(T2037/K2037,"")</f>
        <v/>
      </c>
      <c r="Y2037" s="27" t="str">
        <f aca="false">IFERROR(O2037/K2037,"")</f>
        <v/>
      </c>
      <c r="Z2037" s="27" t="str">
        <f aca="false">IFERROR(P2037/O2037,"")</f>
        <v/>
      </c>
      <c r="AA2037" s="27" t="str">
        <f aca="false">IFERROR(Q2037/P2037,"")</f>
        <v/>
      </c>
      <c r="AB2037" s="25" t="str">
        <f aca="false">IFERROR(T2037/P2037,"")</f>
        <v/>
      </c>
      <c r="AC2037" s="25" t="str">
        <f aca="false">IFERROR(T2037/Q2037,"")</f>
        <v/>
      </c>
      <c r="AD2037" s="25" t="str">
        <f aca="false">IFERROR(R2037/Q2037,"")</f>
        <v/>
      </c>
      <c r="AE2037" s="28" t="str">
        <f aca="false">IFERROR(R2037/T2037,"")</f>
        <v/>
      </c>
      <c r="AF2037" s="29" t="str">
        <f aca="false">IF(A2037="","",IF(OR(O2037&gt;K2037,P2037&gt;O2037,Q2037&gt;P2037,K2037&gt;J2037),"CHECK","OK"))</f>
        <v/>
      </c>
    </row>
    <row r="2038" customFormat="false" ht="15" hidden="false" customHeight="false" outlineLevel="0" collapsed="false">
      <c r="A2038" s="21"/>
      <c r="B2038" s="4"/>
      <c r="C2038" s="4"/>
      <c r="D2038" s="4"/>
      <c r="E2038" s="16"/>
      <c r="F2038" s="16"/>
      <c r="G2038" s="14"/>
      <c r="H2038" s="14"/>
      <c r="I2038" s="14"/>
      <c r="J2038" s="14"/>
      <c r="K2038" s="14"/>
      <c r="L2038" s="14"/>
      <c r="M2038" s="14"/>
      <c r="N2038" s="14"/>
      <c r="O2038" s="14"/>
      <c r="P2038" s="14"/>
      <c r="Q2038" s="14"/>
      <c r="R2038" s="16"/>
      <c r="S2038" s="24"/>
      <c r="T2038" s="25" t="str">
        <f aca="false">IF(A2038="","",E2038+F2038)</f>
        <v/>
      </c>
      <c r="U2038" s="26" t="str">
        <f aca="false">IFERROR(H2038/G2038,"")</f>
        <v/>
      </c>
      <c r="V2038" s="27" t="str">
        <f aca="false">IFERROR(J2038/I2038,"")</f>
        <v/>
      </c>
      <c r="W2038" s="27" t="str">
        <f aca="false">IFERROR(K2038/J2038,"")</f>
        <v/>
      </c>
      <c r="X2038" s="25" t="str">
        <f aca="false">IFERROR(T2038/K2038,"")</f>
        <v/>
      </c>
      <c r="Y2038" s="27" t="str">
        <f aca="false">IFERROR(O2038/K2038,"")</f>
        <v/>
      </c>
      <c r="Z2038" s="27" t="str">
        <f aca="false">IFERROR(P2038/O2038,"")</f>
        <v/>
      </c>
      <c r="AA2038" s="27" t="str">
        <f aca="false">IFERROR(Q2038/P2038,"")</f>
        <v/>
      </c>
      <c r="AB2038" s="25" t="str">
        <f aca="false">IFERROR(T2038/P2038,"")</f>
        <v/>
      </c>
      <c r="AC2038" s="25" t="str">
        <f aca="false">IFERROR(T2038/Q2038,"")</f>
        <v/>
      </c>
      <c r="AD2038" s="25" t="str">
        <f aca="false">IFERROR(R2038/Q2038,"")</f>
        <v/>
      </c>
      <c r="AE2038" s="28" t="str">
        <f aca="false">IFERROR(R2038/T2038,"")</f>
        <v/>
      </c>
      <c r="AF2038" s="29" t="str">
        <f aca="false">IF(A2038="","",IF(OR(O2038&gt;K2038,P2038&gt;O2038,Q2038&gt;P2038,K2038&gt;J2038),"CHECK","OK"))</f>
        <v/>
      </c>
    </row>
    <row r="2039" customFormat="false" ht="15" hidden="false" customHeight="false" outlineLevel="0" collapsed="false">
      <c r="A2039" s="21"/>
      <c r="B2039" s="4"/>
      <c r="C2039" s="4"/>
      <c r="D2039" s="4"/>
      <c r="E2039" s="16"/>
      <c r="F2039" s="16"/>
      <c r="G2039" s="14"/>
      <c r="H2039" s="14"/>
      <c r="I2039" s="14"/>
      <c r="J2039" s="14"/>
      <c r="K2039" s="14"/>
      <c r="L2039" s="14"/>
      <c r="M2039" s="14"/>
      <c r="N2039" s="14"/>
      <c r="O2039" s="14"/>
      <c r="P2039" s="14"/>
      <c r="Q2039" s="14"/>
      <c r="R2039" s="16"/>
      <c r="S2039" s="24"/>
      <c r="T2039" s="25" t="str">
        <f aca="false">IF(A2039="","",E2039+F2039)</f>
        <v/>
      </c>
      <c r="U2039" s="26" t="str">
        <f aca="false">IFERROR(H2039/G2039,"")</f>
        <v/>
      </c>
      <c r="V2039" s="27" t="str">
        <f aca="false">IFERROR(J2039/I2039,"")</f>
        <v/>
      </c>
      <c r="W2039" s="27" t="str">
        <f aca="false">IFERROR(K2039/J2039,"")</f>
        <v/>
      </c>
      <c r="X2039" s="25" t="str">
        <f aca="false">IFERROR(T2039/K2039,"")</f>
        <v/>
      </c>
      <c r="Y2039" s="27" t="str">
        <f aca="false">IFERROR(O2039/K2039,"")</f>
        <v/>
      </c>
      <c r="Z2039" s="27" t="str">
        <f aca="false">IFERROR(P2039/O2039,"")</f>
        <v/>
      </c>
      <c r="AA2039" s="27" t="str">
        <f aca="false">IFERROR(Q2039/P2039,"")</f>
        <v/>
      </c>
      <c r="AB2039" s="25" t="str">
        <f aca="false">IFERROR(T2039/P2039,"")</f>
        <v/>
      </c>
      <c r="AC2039" s="25" t="str">
        <f aca="false">IFERROR(T2039/Q2039,"")</f>
        <v/>
      </c>
      <c r="AD2039" s="25" t="str">
        <f aca="false">IFERROR(R2039/Q2039,"")</f>
        <v/>
      </c>
      <c r="AE2039" s="28" t="str">
        <f aca="false">IFERROR(R2039/T2039,"")</f>
        <v/>
      </c>
      <c r="AF2039" s="29" t="str">
        <f aca="false">IF(A2039="","",IF(OR(O2039&gt;K2039,P2039&gt;O2039,Q2039&gt;P2039,K2039&gt;J2039),"CHECK","OK"))</f>
        <v/>
      </c>
    </row>
    <row r="2040" customFormat="false" ht="15" hidden="false" customHeight="false" outlineLevel="0" collapsed="false">
      <c r="A2040" s="21"/>
      <c r="B2040" s="4"/>
      <c r="C2040" s="4"/>
      <c r="D2040" s="4"/>
      <c r="E2040" s="16"/>
      <c r="F2040" s="16"/>
      <c r="G2040" s="14"/>
      <c r="H2040" s="14"/>
      <c r="I2040" s="14"/>
      <c r="J2040" s="14"/>
      <c r="K2040" s="14"/>
      <c r="L2040" s="14"/>
      <c r="M2040" s="14"/>
      <c r="N2040" s="14"/>
      <c r="O2040" s="14"/>
      <c r="P2040" s="14"/>
      <c r="Q2040" s="14"/>
      <c r="R2040" s="16"/>
      <c r="S2040" s="24"/>
      <c r="T2040" s="25" t="str">
        <f aca="false">IF(A2040="","",E2040+F2040)</f>
        <v/>
      </c>
      <c r="U2040" s="26" t="str">
        <f aca="false">IFERROR(H2040/G2040,"")</f>
        <v/>
      </c>
      <c r="V2040" s="27" t="str">
        <f aca="false">IFERROR(J2040/I2040,"")</f>
        <v/>
      </c>
      <c r="W2040" s="27" t="str">
        <f aca="false">IFERROR(K2040/J2040,"")</f>
        <v/>
      </c>
      <c r="X2040" s="25" t="str">
        <f aca="false">IFERROR(T2040/K2040,"")</f>
        <v/>
      </c>
      <c r="Y2040" s="27" t="str">
        <f aca="false">IFERROR(O2040/K2040,"")</f>
        <v/>
      </c>
      <c r="Z2040" s="27" t="str">
        <f aca="false">IFERROR(P2040/O2040,"")</f>
        <v/>
      </c>
      <c r="AA2040" s="27" t="str">
        <f aca="false">IFERROR(Q2040/P2040,"")</f>
        <v/>
      </c>
      <c r="AB2040" s="25" t="str">
        <f aca="false">IFERROR(T2040/P2040,"")</f>
        <v/>
      </c>
      <c r="AC2040" s="25" t="str">
        <f aca="false">IFERROR(T2040/Q2040,"")</f>
        <v/>
      </c>
      <c r="AD2040" s="25" t="str">
        <f aca="false">IFERROR(R2040/Q2040,"")</f>
        <v/>
      </c>
      <c r="AE2040" s="28" t="str">
        <f aca="false">IFERROR(R2040/T2040,"")</f>
        <v/>
      </c>
      <c r="AF2040" s="29" t="str">
        <f aca="false">IF(A2040="","",IF(OR(O2040&gt;K2040,P2040&gt;O2040,Q2040&gt;P2040,K2040&gt;J2040),"CHECK","OK"))</f>
        <v/>
      </c>
    </row>
    <row r="2041" customFormat="false" ht="15" hidden="false" customHeight="false" outlineLevel="0" collapsed="false">
      <c r="A2041" s="21"/>
      <c r="B2041" s="4"/>
      <c r="C2041" s="4"/>
      <c r="D2041" s="4"/>
      <c r="E2041" s="16"/>
      <c r="F2041" s="16"/>
      <c r="G2041" s="14"/>
      <c r="H2041" s="14"/>
      <c r="I2041" s="14"/>
      <c r="J2041" s="14"/>
      <c r="K2041" s="14"/>
      <c r="L2041" s="14"/>
      <c r="M2041" s="14"/>
      <c r="N2041" s="14"/>
      <c r="O2041" s="14"/>
      <c r="P2041" s="14"/>
      <c r="Q2041" s="14"/>
      <c r="R2041" s="16"/>
      <c r="S2041" s="24"/>
      <c r="T2041" s="25" t="str">
        <f aca="false">IF(A2041="","",E2041+F2041)</f>
        <v/>
      </c>
      <c r="U2041" s="26" t="str">
        <f aca="false">IFERROR(H2041/G2041,"")</f>
        <v/>
      </c>
      <c r="V2041" s="27" t="str">
        <f aca="false">IFERROR(J2041/I2041,"")</f>
        <v/>
      </c>
      <c r="W2041" s="27" t="str">
        <f aca="false">IFERROR(K2041/J2041,"")</f>
        <v/>
      </c>
      <c r="X2041" s="25" t="str">
        <f aca="false">IFERROR(T2041/K2041,"")</f>
        <v/>
      </c>
      <c r="Y2041" s="27" t="str">
        <f aca="false">IFERROR(O2041/K2041,"")</f>
        <v/>
      </c>
      <c r="Z2041" s="27" t="str">
        <f aca="false">IFERROR(P2041/O2041,"")</f>
        <v/>
      </c>
      <c r="AA2041" s="27" t="str">
        <f aca="false">IFERROR(Q2041/P2041,"")</f>
        <v/>
      </c>
      <c r="AB2041" s="25" t="str">
        <f aca="false">IFERROR(T2041/P2041,"")</f>
        <v/>
      </c>
      <c r="AC2041" s="25" t="str">
        <f aca="false">IFERROR(T2041/Q2041,"")</f>
        <v/>
      </c>
      <c r="AD2041" s="25" t="str">
        <f aca="false">IFERROR(R2041/Q2041,"")</f>
        <v/>
      </c>
      <c r="AE2041" s="28" t="str">
        <f aca="false">IFERROR(R2041/T2041,"")</f>
        <v/>
      </c>
      <c r="AF2041" s="29" t="str">
        <f aca="false">IF(A2041="","",IF(OR(O2041&gt;K2041,P2041&gt;O2041,Q2041&gt;P2041,K2041&gt;J2041),"CHECK","OK"))</f>
        <v/>
      </c>
    </row>
    <row r="2042" customFormat="false" ht="15" hidden="false" customHeight="false" outlineLevel="0" collapsed="false">
      <c r="A2042" s="21"/>
      <c r="B2042" s="4"/>
      <c r="C2042" s="4"/>
      <c r="D2042" s="4"/>
      <c r="E2042" s="16"/>
      <c r="F2042" s="16"/>
      <c r="G2042" s="14"/>
      <c r="H2042" s="14"/>
      <c r="I2042" s="14"/>
      <c r="J2042" s="14"/>
      <c r="K2042" s="14"/>
      <c r="L2042" s="14"/>
      <c r="M2042" s="14"/>
      <c r="N2042" s="14"/>
      <c r="O2042" s="14"/>
      <c r="P2042" s="14"/>
      <c r="Q2042" s="14"/>
      <c r="R2042" s="16"/>
      <c r="S2042" s="24"/>
      <c r="T2042" s="25" t="str">
        <f aca="false">IF(A2042="","",E2042+F2042)</f>
        <v/>
      </c>
      <c r="U2042" s="26" t="str">
        <f aca="false">IFERROR(H2042/G2042,"")</f>
        <v/>
      </c>
      <c r="V2042" s="27" t="str">
        <f aca="false">IFERROR(J2042/I2042,"")</f>
        <v/>
      </c>
      <c r="W2042" s="27" t="str">
        <f aca="false">IFERROR(K2042/J2042,"")</f>
        <v/>
      </c>
      <c r="X2042" s="25" t="str">
        <f aca="false">IFERROR(T2042/K2042,"")</f>
        <v/>
      </c>
      <c r="Y2042" s="27" t="str">
        <f aca="false">IFERROR(O2042/K2042,"")</f>
        <v/>
      </c>
      <c r="Z2042" s="27" t="str">
        <f aca="false">IFERROR(P2042/O2042,"")</f>
        <v/>
      </c>
      <c r="AA2042" s="27" t="str">
        <f aca="false">IFERROR(Q2042/P2042,"")</f>
        <v/>
      </c>
      <c r="AB2042" s="25" t="str">
        <f aca="false">IFERROR(T2042/P2042,"")</f>
        <v/>
      </c>
      <c r="AC2042" s="25" t="str">
        <f aca="false">IFERROR(T2042/Q2042,"")</f>
        <v/>
      </c>
      <c r="AD2042" s="25" t="str">
        <f aca="false">IFERROR(R2042/Q2042,"")</f>
        <v/>
      </c>
      <c r="AE2042" s="28" t="str">
        <f aca="false">IFERROR(R2042/T2042,"")</f>
        <v/>
      </c>
      <c r="AF2042" s="29" t="str">
        <f aca="false">IF(A2042="","",IF(OR(O2042&gt;K2042,P2042&gt;O2042,Q2042&gt;P2042,K2042&gt;J2042),"CHECK","OK"))</f>
        <v/>
      </c>
    </row>
    <row r="2043" customFormat="false" ht="15" hidden="false" customHeight="false" outlineLevel="0" collapsed="false">
      <c r="A2043" s="21"/>
      <c r="B2043" s="4"/>
      <c r="C2043" s="4"/>
      <c r="D2043" s="4"/>
      <c r="E2043" s="16"/>
      <c r="F2043" s="16"/>
      <c r="G2043" s="14"/>
      <c r="H2043" s="14"/>
      <c r="I2043" s="14"/>
      <c r="J2043" s="14"/>
      <c r="K2043" s="14"/>
      <c r="L2043" s="14"/>
      <c r="M2043" s="14"/>
      <c r="N2043" s="14"/>
      <c r="O2043" s="14"/>
      <c r="P2043" s="14"/>
      <c r="Q2043" s="14"/>
      <c r="R2043" s="16"/>
      <c r="S2043" s="24"/>
      <c r="T2043" s="25" t="str">
        <f aca="false">IF(A2043="","",E2043+F2043)</f>
        <v/>
      </c>
      <c r="U2043" s="26" t="str">
        <f aca="false">IFERROR(H2043/G2043,"")</f>
        <v/>
      </c>
      <c r="V2043" s="27" t="str">
        <f aca="false">IFERROR(J2043/I2043,"")</f>
        <v/>
      </c>
      <c r="W2043" s="27" t="str">
        <f aca="false">IFERROR(K2043/J2043,"")</f>
        <v/>
      </c>
      <c r="X2043" s="25" t="str">
        <f aca="false">IFERROR(T2043/K2043,"")</f>
        <v/>
      </c>
      <c r="Y2043" s="27" t="str">
        <f aca="false">IFERROR(O2043/K2043,"")</f>
        <v/>
      </c>
      <c r="Z2043" s="27" t="str">
        <f aca="false">IFERROR(P2043/O2043,"")</f>
        <v/>
      </c>
      <c r="AA2043" s="27" t="str">
        <f aca="false">IFERROR(Q2043/P2043,"")</f>
        <v/>
      </c>
      <c r="AB2043" s="25" t="str">
        <f aca="false">IFERROR(T2043/P2043,"")</f>
        <v/>
      </c>
      <c r="AC2043" s="25" t="str">
        <f aca="false">IFERROR(T2043/Q2043,"")</f>
        <v/>
      </c>
      <c r="AD2043" s="25" t="str">
        <f aca="false">IFERROR(R2043/Q2043,"")</f>
        <v/>
      </c>
      <c r="AE2043" s="28" t="str">
        <f aca="false">IFERROR(R2043/T2043,"")</f>
        <v/>
      </c>
      <c r="AF2043" s="29" t="str">
        <f aca="false">IF(A2043="","",IF(OR(O2043&gt;K2043,P2043&gt;O2043,Q2043&gt;P2043,K2043&gt;J2043),"CHECK","OK"))</f>
        <v/>
      </c>
    </row>
    <row r="2044" customFormat="false" ht="15" hidden="false" customHeight="false" outlineLevel="0" collapsed="false">
      <c r="A2044" s="21"/>
      <c r="B2044" s="4"/>
      <c r="C2044" s="4"/>
      <c r="D2044" s="4"/>
      <c r="E2044" s="16"/>
      <c r="F2044" s="16"/>
      <c r="G2044" s="14"/>
      <c r="H2044" s="14"/>
      <c r="I2044" s="14"/>
      <c r="J2044" s="14"/>
      <c r="K2044" s="14"/>
      <c r="L2044" s="14"/>
      <c r="M2044" s="14"/>
      <c r="N2044" s="14"/>
      <c r="O2044" s="14"/>
      <c r="P2044" s="14"/>
      <c r="Q2044" s="14"/>
      <c r="R2044" s="16"/>
      <c r="S2044" s="24"/>
      <c r="T2044" s="25" t="str">
        <f aca="false">IF(A2044="","",E2044+F2044)</f>
        <v/>
      </c>
      <c r="U2044" s="26" t="str">
        <f aca="false">IFERROR(H2044/G2044,"")</f>
        <v/>
      </c>
      <c r="V2044" s="27" t="str">
        <f aca="false">IFERROR(J2044/I2044,"")</f>
        <v/>
      </c>
      <c r="W2044" s="27" t="str">
        <f aca="false">IFERROR(K2044/J2044,"")</f>
        <v/>
      </c>
      <c r="X2044" s="25" t="str">
        <f aca="false">IFERROR(T2044/K2044,"")</f>
        <v/>
      </c>
      <c r="Y2044" s="27" t="str">
        <f aca="false">IFERROR(O2044/K2044,"")</f>
        <v/>
      </c>
      <c r="Z2044" s="27" t="str">
        <f aca="false">IFERROR(P2044/O2044,"")</f>
        <v/>
      </c>
      <c r="AA2044" s="27" t="str">
        <f aca="false">IFERROR(Q2044/P2044,"")</f>
        <v/>
      </c>
      <c r="AB2044" s="25" t="str">
        <f aca="false">IFERROR(T2044/P2044,"")</f>
        <v/>
      </c>
      <c r="AC2044" s="25" t="str">
        <f aca="false">IFERROR(T2044/Q2044,"")</f>
        <v/>
      </c>
      <c r="AD2044" s="25" t="str">
        <f aca="false">IFERROR(R2044/Q2044,"")</f>
        <v/>
      </c>
      <c r="AE2044" s="28" t="str">
        <f aca="false">IFERROR(R2044/T2044,"")</f>
        <v/>
      </c>
      <c r="AF2044" s="29" t="str">
        <f aca="false">IF(A2044="","",IF(OR(O2044&gt;K2044,P2044&gt;O2044,Q2044&gt;P2044,K2044&gt;J2044),"CHECK","OK"))</f>
        <v/>
      </c>
    </row>
    <row r="2045" customFormat="false" ht="15" hidden="false" customHeight="false" outlineLevel="0" collapsed="false">
      <c r="A2045" s="21"/>
      <c r="B2045" s="4"/>
      <c r="C2045" s="4"/>
      <c r="D2045" s="4"/>
      <c r="E2045" s="16"/>
      <c r="F2045" s="16"/>
      <c r="G2045" s="14"/>
      <c r="H2045" s="14"/>
      <c r="I2045" s="14"/>
      <c r="J2045" s="14"/>
      <c r="K2045" s="14"/>
      <c r="L2045" s="14"/>
      <c r="M2045" s="14"/>
      <c r="N2045" s="14"/>
      <c r="O2045" s="14"/>
      <c r="P2045" s="14"/>
      <c r="Q2045" s="14"/>
      <c r="R2045" s="16"/>
      <c r="S2045" s="24"/>
      <c r="T2045" s="25" t="str">
        <f aca="false">IF(A2045="","",E2045+F2045)</f>
        <v/>
      </c>
      <c r="U2045" s="26" t="str">
        <f aca="false">IFERROR(H2045/G2045,"")</f>
        <v/>
      </c>
      <c r="V2045" s="27" t="str">
        <f aca="false">IFERROR(J2045/I2045,"")</f>
        <v/>
      </c>
      <c r="W2045" s="27" t="str">
        <f aca="false">IFERROR(K2045/J2045,"")</f>
        <v/>
      </c>
      <c r="X2045" s="25" t="str">
        <f aca="false">IFERROR(T2045/K2045,"")</f>
        <v/>
      </c>
      <c r="Y2045" s="27" t="str">
        <f aca="false">IFERROR(O2045/K2045,"")</f>
        <v/>
      </c>
      <c r="Z2045" s="27" t="str">
        <f aca="false">IFERROR(P2045/O2045,"")</f>
        <v/>
      </c>
      <c r="AA2045" s="27" t="str">
        <f aca="false">IFERROR(Q2045/P2045,"")</f>
        <v/>
      </c>
      <c r="AB2045" s="25" t="str">
        <f aca="false">IFERROR(T2045/P2045,"")</f>
        <v/>
      </c>
      <c r="AC2045" s="25" t="str">
        <f aca="false">IFERROR(T2045/Q2045,"")</f>
        <v/>
      </c>
      <c r="AD2045" s="25" t="str">
        <f aca="false">IFERROR(R2045/Q2045,"")</f>
        <v/>
      </c>
      <c r="AE2045" s="28" t="str">
        <f aca="false">IFERROR(R2045/T2045,"")</f>
        <v/>
      </c>
      <c r="AF2045" s="29" t="str">
        <f aca="false">IF(A2045="","",IF(OR(O2045&gt;K2045,P2045&gt;O2045,Q2045&gt;P2045,K2045&gt;J2045),"CHECK","OK"))</f>
        <v/>
      </c>
    </row>
    <row r="2046" customFormat="false" ht="15" hidden="false" customHeight="false" outlineLevel="0" collapsed="false">
      <c r="A2046" s="21"/>
      <c r="B2046" s="4"/>
      <c r="C2046" s="4"/>
      <c r="D2046" s="4"/>
      <c r="E2046" s="16"/>
      <c r="F2046" s="16"/>
      <c r="G2046" s="14"/>
      <c r="H2046" s="14"/>
      <c r="I2046" s="14"/>
      <c r="J2046" s="14"/>
      <c r="K2046" s="14"/>
      <c r="L2046" s="14"/>
      <c r="M2046" s="14"/>
      <c r="N2046" s="14"/>
      <c r="O2046" s="14"/>
      <c r="P2046" s="14"/>
      <c r="Q2046" s="14"/>
      <c r="R2046" s="16"/>
      <c r="S2046" s="24"/>
      <c r="T2046" s="25" t="str">
        <f aca="false">IF(A2046="","",E2046+F2046)</f>
        <v/>
      </c>
      <c r="U2046" s="26" t="str">
        <f aca="false">IFERROR(H2046/G2046,"")</f>
        <v/>
      </c>
      <c r="V2046" s="27" t="str">
        <f aca="false">IFERROR(J2046/I2046,"")</f>
        <v/>
      </c>
      <c r="W2046" s="27" t="str">
        <f aca="false">IFERROR(K2046/J2046,"")</f>
        <v/>
      </c>
      <c r="X2046" s="25" t="str">
        <f aca="false">IFERROR(T2046/K2046,"")</f>
        <v/>
      </c>
      <c r="Y2046" s="27" t="str">
        <f aca="false">IFERROR(O2046/K2046,"")</f>
        <v/>
      </c>
      <c r="Z2046" s="27" t="str">
        <f aca="false">IFERROR(P2046/O2046,"")</f>
        <v/>
      </c>
      <c r="AA2046" s="27" t="str">
        <f aca="false">IFERROR(Q2046/P2046,"")</f>
        <v/>
      </c>
      <c r="AB2046" s="25" t="str">
        <f aca="false">IFERROR(T2046/P2046,"")</f>
        <v/>
      </c>
      <c r="AC2046" s="25" t="str">
        <f aca="false">IFERROR(T2046/Q2046,"")</f>
        <v/>
      </c>
      <c r="AD2046" s="25" t="str">
        <f aca="false">IFERROR(R2046/Q2046,"")</f>
        <v/>
      </c>
      <c r="AE2046" s="28" t="str">
        <f aca="false">IFERROR(R2046/T2046,"")</f>
        <v/>
      </c>
      <c r="AF2046" s="29" t="str">
        <f aca="false">IF(A2046="","",IF(OR(O2046&gt;K2046,P2046&gt;O2046,Q2046&gt;P2046,K2046&gt;J2046),"CHECK","OK"))</f>
        <v/>
      </c>
    </row>
    <row r="2047" customFormat="false" ht="15" hidden="false" customHeight="false" outlineLevel="0" collapsed="false">
      <c r="A2047" s="21"/>
      <c r="B2047" s="4"/>
      <c r="C2047" s="4"/>
      <c r="D2047" s="4"/>
      <c r="E2047" s="16"/>
      <c r="F2047" s="16"/>
      <c r="G2047" s="14"/>
      <c r="H2047" s="14"/>
      <c r="I2047" s="14"/>
      <c r="J2047" s="14"/>
      <c r="K2047" s="14"/>
      <c r="L2047" s="14"/>
      <c r="M2047" s="14"/>
      <c r="N2047" s="14"/>
      <c r="O2047" s="14"/>
      <c r="P2047" s="14"/>
      <c r="Q2047" s="14"/>
      <c r="R2047" s="16"/>
      <c r="S2047" s="24"/>
      <c r="T2047" s="25" t="str">
        <f aca="false">IF(A2047="","",E2047+F2047)</f>
        <v/>
      </c>
      <c r="U2047" s="26" t="str">
        <f aca="false">IFERROR(H2047/G2047,"")</f>
        <v/>
      </c>
      <c r="V2047" s="27" t="str">
        <f aca="false">IFERROR(J2047/I2047,"")</f>
        <v/>
      </c>
      <c r="W2047" s="27" t="str">
        <f aca="false">IFERROR(K2047/J2047,"")</f>
        <v/>
      </c>
      <c r="X2047" s="25" t="str">
        <f aca="false">IFERROR(T2047/K2047,"")</f>
        <v/>
      </c>
      <c r="Y2047" s="27" t="str">
        <f aca="false">IFERROR(O2047/K2047,"")</f>
        <v/>
      </c>
      <c r="Z2047" s="27" t="str">
        <f aca="false">IFERROR(P2047/O2047,"")</f>
        <v/>
      </c>
      <c r="AA2047" s="27" t="str">
        <f aca="false">IFERROR(Q2047/P2047,"")</f>
        <v/>
      </c>
      <c r="AB2047" s="25" t="str">
        <f aca="false">IFERROR(T2047/P2047,"")</f>
        <v/>
      </c>
      <c r="AC2047" s="25" t="str">
        <f aca="false">IFERROR(T2047/Q2047,"")</f>
        <v/>
      </c>
      <c r="AD2047" s="25" t="str">
        <f aca="false">IFERROR(R2047/Q2047,"")</f>
        <v/>
      </c>
      <c r="AE2047" s="28" t="str">
        <f aca="false">IFERROR(R2047/T2047,"")</f>
        <v/>
      </c>
      <c r="AF2047" s="29" t="str">
        <f aca="false">IF(A2047="","",IF(OR(O2047&gt;K2047,P2047&gt;O2047,Q2047&gt;P2047,K2047&gt;J2047),"CHECK","OK"))</f>
        <v/>
      </c>
    </row>
    <row r="2048" customFormat="false" ht="15" hidden="false" customHeight="false" outlineLevel="0" collapsed="false">
      <c r="A2048" s="21"/>
      <c r="B2048" s="4"/>
      <c r="C2048" s="4"/>
      <c r="D2048" s="4"/>
      <c r="E2048" s="16"/>
      <c r="F2048" s="16"/>
      <c r="G2048" s="14"/>
      <c r="H2048" s="14"/>
      <c r="I2048" s="14"/>
      <c r="J2048" s="14"/>
      <c r="K2048" s="14"/>
      <c r="L2048" s="14"/>
      <c r="M2048" s="14"/>
      <c r="N2048" s="14"/>
      <c r="O2048" s="14"/>
      <c r="P2048" s="14"/>
      <c r="Q2048" s="14"/>
      <c r="R2048" s="16"/>
      <c r="S2048" s="24"/>
      <c r="T2048" s="25" t="str">
        <f aca="false">IF(A2048="","",E2048+F2048)</f>
        <v/>
      </c>
      <c r="U2048" s="26" t="str">
        <f aca="false">IFERROR(H2048/G2048,"")</f>
        <v/>
      </c>
      <c r="V2048" s="27" t="str">
        <f aca="false">IFERROR(J2048/I2048,"")</f>
        <v/>
      </c>
      <c r="W2048" s="27" t="str">
        <f aca="false">IFERROR(K2048/J2048,"")</f>
        <v/>
      </c>
      <c r="X2048" s="25" t="str">
        <f aca="false">IFERROR(T2048/K2048,"")</f>
        <v/>
      </c>
      <c r="Y2048" s="27" t="str">
        <f aca="false">IFERROR(O2048/K2048,"")</f>
        <v/>
      </c>
      <c r="Z2048" s="27" t="str">
        <f aca="false">IFERROR(P2048/O2048,"")</f>
        <v/>
      </c>
      <c r="AA2048" s="27" t="str">
        <f aca="false">IFERROR(Q2048/P2048,"")</f>
        <v/>
      </c>
      <c r="AB2048" s="25" t="str">
        <f aca="false">IFERROR(T2048/P2048,"")</f>
        <v/>
      </c>
      <c r="AC2048" s="25" t="str">
        <f aca="false">IFERROR(T2048/Q2048,"")</f>
        <v/>
      </c>
      <c r="AD2048" s="25" t="str">
        <f aca="false">IFERROR(R2048/Q2048,"")</f>
        <v/>
      </c>
      <c r="AE2048" s="28" t="str">
        <f aca="false">IFERROR(R2048/T2048,"")</f>
        <v/>
      </c>
      <c r="AF2048" s="29" t="str">
        <f aca="false">IF(A2048="","",IF(OR(O2048&gt;K2048,P2048&gt;O2048,Q2048&gt;P2048,K2048&gt;J2048),"CHECK","OK"))</f>
        <v/>
      </c>
    </row>
    <row r="2049" customFormat="false" ht="15" hidden="false" customHeight="false" outlineLevel="0" collapsed="false">
      <c r="A2049" s="21"/>
      <c r="B2049" s="4"/>
      <c r="C2049" s="4"/>
      <c r="D2049" s="4"/>
      <c r="E2049" s="16"/>
      <c r="F2049" s="16"/>
      <c r="G2049" s="14"/>
      <c r="H2049" s="14"/>
      <c r="I2049" s="14"/>
      <c r="J2049" s="14"/>
      <c r="K2049" s="14"/>
      <c r="L2049" s="14"/>
      <c r="M2049" s="14"/>
      <c r="N2049" s="14"/>
      <c r="O2049" s="14"/>
      <c r="P2049" s="14"/>
      <c r="Q2049" s="14"/>
      <c r="R2049" s="16"/>
      <c r="S2049" s="24"/>
      <c r="T2049" s="25" t="str">
        <f aca="false">IF(A2049="","",E2049+F2049)</f>
        <v/>
      </c>
      <c r="U2049" s="26" t="str">
        <f aca="false">IFERROR(H2049/G2049,"")</f>
        <v/>
      </c>
      <c r="V2049" s="27" t="str">
        <f aca="false">IFERROR(J2049/I2049,"")</f>
        <v/>
      </c>
      <c r="W2049" s="27" t="str">
        <f aca="false">IFERROR(K2049/J2049,"")</f>
        <v/>
      </c>
      <c r="X2049" s="25" t="str">
        <f aca="false">IFERROR(T2049/K2049,"")</f>
        <v/>
      </c>
      <c r="Y2049" s="27" t="str">
        <f aca="false">IFERROR(O2049/K2049,"")</f>
        <v/>
      </c>
      <c r="Z2049" s="27" t="str">
        <f aca="false">IFERROR(P2049/O2049,"")</f>
        <v/>
      </c>
      <c r="AA2049" s="27" t="str">
        <f aca="false">IFERROR(Q2049/P2049,"")</f>
        <v/>
      </c>
      <c r="AB2049" s="25" t="str">
        <f aca="false">IFERROR(T2049/P2049,"")</f>
        <v/>
      </c>
      <c r="AC2049" s="25" t="str">
        <f aca="false">IFERROR(T2049/Q2049,"")</f>
        <v/>
      </c>
      <c r="AD2049" s="25" t="str">
        <f aca="false">IFERROR(R2049/Q2049,"")</f>
        <v/>
      </c>
      <c r="AE2049" s="28" t="str">
        <f aca="false">IFERROR(R2049/T2049,"")</f>
        <v/>
      </c>
      <c r="AF2049" s="29" t="str">
        <f aca="false">IF(A2049="","",IF(OR(O2049&gt;K2049,P2049&gt;O2049,Q2049&gt;P2049,K2049&gt;J2049),"CHECK","OK"))</f>
        <v/>
      </c>
    </row>
    <row r="2050" customFormat="false" ht="15" hidden="false" customHeight="false" outlineLevel="0" collapsed="false">
      <c r="A2050" s="21"/>
      <c r="B2050" s="4"/>
      <c r="C2050" s="4"/>
      <c r="D2050" s="4"/>
      <c r="E2050" s="16"/>
      <c r="F2050" s="16"/>
      <c r="G2050" s="14"/>
      <c r="H2050" s="14"/>
      <c r="I2050" s="14"/>
      <c r="J2050" s="14"/>
      <c r="K2050" s="14"/>
      <c r="L2050" s="14"/>
      <c r="M2050" s="14"/>
      <c r="N2050" s="14"/>
      <c r="O2050" s="14"/>
      <c r="P2050" s="14"/>
      <c r="Q2050" s="14"/>
      <c r="R2050" s="16"/>
      <c r="S2050" s="24"/>
      <c r="T2050" s="25" t="str">
        <f aca="false">IF(A2050="","",E2050+F2050)</f>
        <v/>
      </c>
      <c r="U2050" s="26" t="str">
        <f aca="false">IFERROR(H2050/G2050,"")</f>
        <v/>
      </c>
      <c r="V2050" s="27" t="str">
        <f aca="false">IFERROR(J2050/I2050,"")</f>
        <v/>
      </c>
      <c r="W2050" s="27" t="str">
        <f aca="false">IFERROR(K2050/J2050,"")</f>
        <v/>
      </c>
      <c r="X2050" s="25" t="str">
        <f aca="false">IFERROR(T2050/K2050,"")</f>
        <v/>
      </c>
      <c r="Y2050" s="27" t="str">
        <f aca="false">IFERROR(O2050/K2050,"")</f>
        <v/>
      </c>
      <c r="Z2050" s="27" t="str">
        <f aca="false">IFERROR(P2050/O2050,"")</f>
        <v/>
      </c>
      <c r="AA2050" s="27" t="str">
        <f aca="false">IFERROR(Q2050/P2050,"")</f>
        <v/>
      </c>
      <c r="AB2050" s="25" t="str">
        <f aca="false">IFERROR(T2050/P2050,"")</f>
        <v/>
      </c>
      <c r="AC2050" s="25" t="str">
        <f aca="false">IFERROR(T2050/Q2050,"")</f>
        <v/>
      </c>
      <c r="AD2050" s="25" t="str">
        <f aca="false">IFERROR(R2050/Q2050,"")</f>
        <v/>
      </c>
      <c r="AE2050" s="28" t="str">
        <f aca="false">IFERROR(R2050/T2050,"")</f>
        <v/>
      </c>
      <c r="AF2050" s="29" t="str">
        <f aca="false">IF(A2050="","",IF(OR(O2050&gt;K2050,P2050&gt;O2050,Q2050&gt;P2050,K2050&gt;J2050),"CHECK","OK"))</f>
        <v/>
      </c>
    </row>
    <row r="2051" customFormat="false" ht="15" hidden="false" customHeight="false" outlineLevel="0" collapsed="false">
      <c r="A2051" s="21"/>
      <c r="B2051" s="4"/>
      <c r="C2051" s="4"/>
      <c r="D2051" s="4"/>
      <c r="E2051" s="16"/>
      <c r="F2051" s="16"/>
      <c r="G2051" s="14"/>
      <c r="H2051" s="14"/>
      <c r="I2051" s="14"/>
      <c r="J2051" s="14"/>
      <c r="K2051" s="14"/>
      <c r="L2051" s="14"/>
      <c r="M2051" s="14"/>
      <c r="N2051" s="14"/>
      <c r="O2051" s="14"/>
      <c r="P2051" s="14"/>
      <c r="Q2051" s="14"/>
      <c r="R2051" s="16"/>
      <c r="S2051" s="24"/>
      <c r="T2051" s="25" t="str">
        <f aca="false">IF(A2051="","",E2051+F2051)</f>
        <v/>
      </c>
      <c r="U2051" s="26" t="str">
        <f aca="false">IFERROR(H2051/G2051,"")</f>
        <v/>
      </c>
      <c r="V2051" s="27" t="str">
        <f aca="false">IFERROR(J2051/I2051,"")</f>
        <v/>
      </c>
      <c r="W2051" s="27" t="str">
        <f aca="false">IFERROR(K2051/J2051,"")</f>
        <v/>
      </c>
      <c r="X2051" s="25" t="str">
        <f aca="false">IFERROR(T2051/K2051,"")</f>
        <v/>
      </c>
      <c r="Y2051" s="27" t="str">
        <f aca="false">IFERROR(O2051/K2051,"")</f>
        <v/>
      </c>
      <c r="Z2051" s="27" t="str">
        <f aca="false">IFERROR(P2051/O2051,"")</f>
        <v/>
      </c>
      <c r="AA2051" s="27" t="str">
        <f aca="false">IFERROR(Q2051/P2051,"")</f>
        <v/>
      </c>
      <c r="AB2051" s="25" t="str">
        <f aca="false">IFERROR(T2051/P2051,"")</f>
        <v/>
      </c>
      <c r="AC2051" s="25" t="str">
        <f aca="false">IFERROR(T2051/Q2051,"")</f>
        <v/>
      </c>
      <c r="AD2051" s="25" t="str">
        <f aca="false">IFERROR(R2051/Q2051,"")</f>
        <v/>
      </c>
      <c r="AE2051" s="28" t="str">
        <f aca="false">IFERROR(R2051/T2051,"")</f>
        <v/>
      </c>
      <c r="AF2051" s="29" t="str">
        <f aca="false">IF(A2051="","",IF(OR(O2051&gt;K2051,P2051&gt;O2051,Q2051&gt;P2051,K2051&gt;J2051),"CHECK","OK"))</f>
        <v/>
      </c>
    </row>
    <row r="2052" customFormat="false" ht="15" hidden="false" customHeight="false" outlineLevel="0" collapsed="false">
      <c r="A2052" s="21"/>
      <c r="B2052" s="4"/>
      <c r="C2052" s="4"/>
      <c r="D2052" s="4"/>
      <c r="E2052" s="16"/>
      <c r="F2052" s="16"/>
      <c r="G2052" s="14"/>
      <c r="H2052" s="14"/>
      <c r="I2052" s="14"/>
      <c r="J2052" s="14"/>
      <c r="K2052" s="14"/>
      <c r="L2052" s="14"/>
      <c r="M2052" s="14"/>
      <c r="N2052" s="14"/>
      <c r="O2052" s="14"/>
      <c r="P2052" s="14"/>
      <c r="Q2052" s="14"/>
      <c r="R2052" s="16"/>
      <c r="S2052" s="24"/>
      <c r="T2052" s="25" t="str">
        <f aca="false">IF(A2052="","",E2052+F2052)</f>
        <v/>
      </c>
      <c r="U2052" s="26" t="str">
        <f aca="false">IFERROR(H2052/G2052,"")</f>
        <v/>
      </c>
      <c r="V2052" s="27" t="str">
        <f aca="false">IFERROR(J2052/I2052,"")</f>
        <v/>
      </c>
      <c r="W2052" s="27" t="str">
        <f aca="false">IFERROR(K2052/J2052,"")</f>
        <v/>
      </c>
      <c r="X2052" s="25" t="str">
        <f aca="false">IFERROR(T2052/K2052,"")</f>
        <v/>
      </c>
      <c r="Y2052" s="27" t="str">
        <f aca="false">IFERROR(O2052/K2052,"")</f>
        <v/>
      </c>
      <c r="Z2052" s="27" t="str">
        <f aca="false">IFERROR(P2052/O2052,"")</f>
        <v/>
      </c>
      <c r="AA2052" s="27" t="str">
        <f aca="false">IFERROR(Q2052/P2052,"")</f>
        <v/>
      </c>
      <c r="AB2052" s="25" t="str">
        <f aca="false">IFERROR(T2052/P2052,"")</f>
        <v/>
      </c>
      <c r="AC2052" s="25" t="str">
        <f aca="false">IFERROR(T2052/Q2052,"")</f>
        <v/>
      </c>
      <c r="AD2052" s="25" t="str">
        <f aca="false">IFERROR(R2052/Q2052,"")</f>
        <v/>
      </c>
      <c r="AE2052" s="28" t="str">
        <f aca="false">IFERROR(R2052/T2052,"")</f>
        <v/>
      </c>
      <c r="AF2052" s="29" t="str">
        <f aca="false">IF(A2052="","",IF(OR(O2052&gt;K2052,P2052&gt;O2052,Q2052&gt;P2052,K2052&gt;J2052),"CHECK","OK"))</f>
        <v/>
      </c>
    </row>
    <row r="2053" customFormat="false" ht="15" hidden="false" customHeight="false" outlineLevel="0" collapsed="false">
      <c r="A2053" s="21"/>
      <c r="B2053" s="4"/>
      <c r="C2053" s="4"/>
      <c r="D2053" s="4"/>
      <c r="E2053" s="16"/>
      <c r="F2053" s="16"/>
      <c r="G2053" s="14"/>
      <c r="H2053" s="14"/>
      <c r="I2053" s="14"/>
      <c r="J2053" s="14"/>
      <c r="K2053" s="14"/>
      <c r="L2053" s="14"/>
      <c r="M2053" s="14"/>
      <c r="N2053" s="14"/>
      <c r="O2053" s="14"/>
      <c r="P2053" s="14"/>
      <c r="Q2053" s="14"/>
      <c r="R2053" s="16"/>
      <c r="S2053" s="24"/>
      <c r="T2053" s="25" t="str">
        <f aca="false">IF(A2053="","",E2053+F2053)</f>
        <v/>
      </c>
      <c r="U2053" s="26" t="str">
        <f aca="false">IFERROR(H2053/G2053,"")</f>
        <v/>
      </c>
      <c r="V2053" s="27" t="str">
        <f aca="false">IFERROR(J2053/I2053,"")</f>
        <v/>
      </c>
      <c r="W2053" s="27" t="str">
        <f aca="false">IFERROR(K2053/J2053,"")</f>
        <v/>
      </c>
      <c r="X2053" s="25" t="str">
        <f aca="false">IFERROR(T2053/K2053,"")</f>
        <v/>
      </c>
      <c r="Y2053" s="27" t="str">
        <f aca="false">IFERROR(O2053/K2053,"")</f>
        <v/>
      </c>
      <c r="Z2053" s="27" t="str">
        <f aca="false">IFERROR(P2053/O2053,"")</f>
        <v/>
      </c>
      <c r="AA2053" s="27" t="str">
        <f aca="false">IFERROR(Q2053/P2053,"")</f>
        <v/>
      </c>
      <c r="AB2053" s="25" t="str">
        <f aca="false">IFERROR(T2053/P2053,"")</f>
        <v/>
      </c>
      <c r="AC2053" s="25" t="str">
        <f aca="false">IFERROR(T2053/Q2053,"")</f>
        <v/>
      </c>
      <c r="AD2053" s="25" t="str">
        <f aca="false">IFERROR(R2053/Q2053,"")</f>
        <v/>
      </c>
      <c r="AE2053" s="28" t="str">
        <f aca="false">IFERROR(R2053/T2053,"")</f>
        <v/>
      </c>
      <c r="AF2053" s="29" t="str">
        <f aca="false">IF(A2053="","",IF(OR(O2053&gt;K2053,P2053&gt;O2053,Q2053&gt;P2053,K2053&gt;J2053),"CHECK","OK"))</f>
        <v/>
      </c>
    </row>
    <row r="2054" customFormat="false" ht="15" hidden="false" customHeight="false" outlineLevel="0" collapsed="false">
      <c r="A2054" s="21"/>
      <c r="B2054" s="4"/>
      <c r="C2054" s="4"/>
      <c r="D2054" s="4"/>
      <c r="E2054" s="16"/>
      <c r="F2054" s="16"/>
      <c r="G2054" s="14"/>
      <c r="H2054" s="14"/>
      <c r="I2054" s="14"/>
      <c r="J2054" s="14"/>
      <c r="K2054" s="14"/>
      <c r="L2054" s="14"/>
      <c r="M2054" s="14"/>
      <c r="N2054" s="14"/>
      <c r="O2054" s="14"/>
      <c r="P2054" s="14"/>
      <c r="Q2054" s="14"/>
      <c r="R2054" s="16"/>
      <c r="S2054" s="24"/>
      <c r="T2054" s="25" t="str">
        <f aca="false">IF(A2054="","",E2054+F2054)</f>
        <v/>
      </c>
      <c r="U2054" s="26" t="str">
        <f aca="false">IFERROR(H2054/G2054,"")</f>
        <v/>
      </c>
      <c r="V2054" s="27" t="str">
        <f aca="false">IFERROR(J2054/I2054,"")</f>
        <v/>
      </c>
      <c r="W2054" s="27" t="str">
        <f aca="false">IFERROR(K2054/J2054,"")</f>
        <v/>
      </c>
      <c r="X2054" s="25" t="str">
        <f aca="false">IFERROR(T2054/K2054,"")</f>
        <v/>
      </c>
      <c r="Y2054" s="27" t="str">
        <f aca="false">IFERROR(O2054/K2054,"")</f>
        <v/>
      </c>
      <c r="Z2054" s="27" t="str">
        <f aca="false">IFERROR(P2054/O2054,"")</f>
        <v/>
      </c>
      <c r="AA2054" s="27" t="str">
        <f aca="false">IFERROR(Q2054/P2054,"")</f>
        <v/>
      </c>
      <c r="AB2054" s="25" t="str">
        <f aca="false">IFERROR(T2054/P2054,"")</f>
        <v/>
      </c>
      <c r="AC2054" s="25" t="str">
        <f aca="false">IFERROR(T2054/Q2054,"")</f>
        <v/>
      </c>
      <c r="AD2054" s="25" t="str">
        <f aca="false">IFERROR(R2054/Q2054,"")</f>
        <v/>
      </c>
      <c r="AE2054" s="28" t="str">
        <f aca="false">IFERROR(R2054/T2054,"")</f>
        <v/>
      </c>
      <c r="AF2054" s="29" t="str">
        <f aca="false">IF(A2054="","",IF(OR(O2054&gt;K2054,P2054&gt;O2054,Q2054&gt;P2054,K2054&gt;J2054),"CHECK","OK"))</f>
        <v/>
      </c>
    </row>
    <row r="2055" customFormat="false" ht="15" hidden="false" customHeight="false" outlineLevel="0" collapsed="false">
      <c r="A2055" s="21"/>
      <c r="B2055" s="4"/>
      <c r="C2055" s="4"/>
      <c r="D2055" s="4"/>
      <c r="E2055" s="16"/>
      <c r="F2055" s="16"/>
      <c r="G2055" s="14"/>
      <c r="H2055" s="14"/>
      <c r="I2055" s="14"/>
      <c r="J2055" s="14"/>
      <c r="K2055" s="14"/>
      <c r="L2055" s="14"/>
      <c r="M2055" s="14"/>
      <c r="N2055" s="14"/>
      <c r="O2055" s="14"/>
      <c r="P2055" s="14"/>
      <c r="Q2055" s="14"/>
      <c r="R2055" s="16"/>
      <c r="S2055" s="24"/>
      <c r="T2055" s="25" t="str">
        <f aca="false">IF(A2055="","",E2055+F2055)</f>
        <v/>
      </c>
      <c r="U2055" s="26" t="str">
        <f aca="false">IFERROR(H2055/G2055,"")</f>
        <v/>
      </c>
      <c r="V2055" s="27" t="str">
        <f aca="false">IFERROR(J2055/I2055,"")</f>
        <v/>
      </c>
      <c r="W2055" s="27" t="str">
        <f aca="false">IFERROR(K2055/J2055,"")</f>
        <v/>
      </c>
      <c r="X2055" s="25" t="str">
        <f aca="false">IFERROR(T2055/K2055,"")</f>
        <v/>
      </c>
      <c r="Y2055" s="27" t="str">
        <f aca="false">IFERROR(O2055/K2055,"")</f>
        <v/>
      </c>
      <c r="Z2055" s="27" t="str">
        <f aca="false">IFERROR(P2055/O2055,"")</f>
        <v/>
      </c>
      <c r="AA2055" s="27" t="str">
        <f aca="false">IFERROR(Q2055/P2055,"")</f>
        <v/>
      </c>
      <c r="AB2055" s="25" t="str">
        <f aca="false">IFERROR(T2055/P2055,"")</f>
        <v/>
      </c>
      <c r="AC2055" s="25" t="str">
        <f aca="false">IFERROR(T2055/Q2055,"")</f>
        <v/>
      </c>
      <c r="AD2055" s="25" t="str">
        <f aca="false">IFERROR(R2055/Q2055,"")</f>
        <v/>
      </c>
      <c r="AE2055" s="28" t="str">
        <f aca="false">IFERROR(R2055/T2055,"")</f>
        <v/>
      </c>
      <c r="AF2055" s="29" t="str">
        <f aca="false">IF(A2055="","",IF(OR(O2055&gt;K2055,P2055&gt;O2055,Q2055&gt;P2055,K2055&gt;J2055),"CHECK","OK"))</f>
        <v/>
      </c>
    </row>
    <row r="2056" customFormat="false" ht="15" hidden="false" customHeight="false" outlineLevel="0" collapsed="false">
      <c r="A2056" s="21"/>
      <c r="B2056" s="4"/>
      <c r="C2056" s="4"/>
      <c r="D2056" s="4"/>
      <c r="E2056" s="16"/>
      <c r="F2056" s="16"/>
      <c r="G2056" s="14"/>
      <c r="H2056" s="14"/>
      <c r="I2056" s="14"/>
      <c r="J2056" s="14"/>
      <c r="K2056" s="14"/>
      <c r="L2056" s="14"/>
      <c r="M2056" s="14"/>
      <c r="N2056" s="14"/>
      <c r="O2056" s="14"/>
      <c r="P2056" s="14"/>
      <c r="Q2056" s="14"/>
      <c r="R2056" s="16"/>
      <c r="S2056" s="24"/>
      <c r="T2056" s="25" t="str">
        <f aca="false">IF(A2056="","",E2056+F2056)</f>
        <v/>
      </c>
      <c r="U2056" s="26" t="str">
        <f aca="false">IFERROR(H2056/G2056,"")</f>
        <v/>
      </c>
      <c r="V2056" s="27" t="str">
        <f aca="false">IFERROR(J2056/I2056,"")</f>
        <v/>
      </c>
      <c r="W2056" s="27" t="str">
        <f aca="false">IFERROR(K2056/J2056,"")</f>
        <v/>
      </c>
      <c r="X2056" s="25" t="str">
        <f aca="false">IFERROR(T2056/K2056,"")</f>
        <v/>
      </c>
      <c r="Y2056" s="27" t="str">
        <f aca="false">IFERROR(O2056/K2056,"")</f>
        <v/>
      </c>
      <c r="Z2056" s="27" t="str">
        <f aca="false">IFERROR(P2056/O2056,"")</f>
        <v/>
      </c>
      <c r="AA2056" s="27" t="str">
        <f aca="false">IFERROR(Q2056/P2056,"")</f>
        <v/>
      </c>
      <c r="AB2056" s="25" t="str">
        <f aca="false">IFERROR(T2056/P2056,"")</f>
        <v/>
      </c>
      <c r="AC2056" s="25" t="str">
        <f aca="false">IFERROR(T2056/Q2056,"")</f>
        <v/>
      </c>
      <c r="AD2056" s="25" t="str">
        <f aca="false">IFERROR(R2056/Q2056,"")</f>
        <v/>
      </c>
      <c r="AE2056" s="28" t="str">
        <f aca="false">IFERROR(R2056/T2056,"")</f>
        <v/>
      </c>
      <c r="AF2056" s="29" t="str">
        <f aca="false">IF(A2056="","",IF(OR(O2056&gt;K2056,P2056&gt;O2056,Q2056&gt;P2056,K2056&gt;J2056),"CHECK","OK"))</f>
        <v/>
      </c>
    </row>
    <row r="2057" customFormat="false" ht="15" hidden="false" customHeight="false" outlineLevel="0" collapsed="false">
      <c r="A2057" s="21"/>
      <c r="B2057" s="4"/>
      <c r="C2057" s="4"/>
      <c r="D2057" s="4"/>
      <c r="E2057" s="16"/>
      <c r="F2057" s="16"/>
      <c r="G2057" s="14"/>
      <c r="H2057" s="14"/>
      <c r="I2057" s="14"/>
      <c r="J2057" s="14"/>
      <c r="K2057" s="14"/>
      <c r="L2057" s="14"/>
      <c r="M2057" s="14"/>
      <c r="N2057" s="14"/>
      <c r="O2057" s="14"/>
      <c r="P2057" s="14"/>
      <c r="Q2057" s="14"/>
      <c r="R2057" s="16"/>
      <c r="S2057" s="24"/>
      <c r="T2057" s="25" t="str">
        <f aca="false">IF(A2057="","",E2057+F2057)</f>
        <v/>
      </c>
      <c r="U2057" s="26" t="str">
        <f aca="false">IFERROR(H2057/G2057,"")</f>
        <v/>
      </c>
      <c r="V2057" s="27" t="str">
        <f aca="false">IFERROR(J2057/I2057,"")</f>
        <v/>
      </c>
      <c r="W2057" s="27" t="str">
        <f aca="false">IFERROR(K2057/J2057,"")</f>
        <v/>
      </c>
      <c r="X2057" s="25" t="str">
        <f aca="false">IFERROR(T2057/K2057,"")</f>
        <v/>
      </c>
      <c r="Y2057" s="27" t="str">
        <f aca="false">IFERROR(O2057/K2057,"")</f>
        <v/>
      </c>
      <c r="Z2057" s="27" t="str">
        <f aca="false">IFERROR(P2057/O2057,"")</f>
        <v/>
      </c>
      <c r="AA2057" s="27" t="str">
        <f aca="false">IFERROR(Q2057/P2057,"")</f>
        <v/>
      </c>
      <c r="AB2057" s="25" t="str">
        <f aca="false">IFERROR(T2057/P2057,"")</f>
        <v/>
      </c>
      <c r="AC2057" s="25" t="str">
        <f aca="false">IFERROR(T2057/Q2057,"")</f>
        <v/>
      </c>
      <c r="AD2057" s="25" t="str">
        <f aca="false">IFERROR(R2057/Q2057,"")</f>
        <v/>
      </c>
      <c r="AE2057" s="28" t="str">
        <f aca="false">IFERROR(R2057/T2057,"")</f>
        <v/>
      </c>
      <c r="AF2057" s="29" t="str">
        <f aca="false">IF(A2057="","",IF(OR(O2057&gt;K2057,P2057&gt;O2057,Q2057&gt;P2057,K2057&gt;J2057),"CHECK","OK"))</f>
        <v/>
      </c>
    </row>
    <row r="2058" customFormat="false" ht="15" hidden="false" customHeight="false" outlineLevel="0" collapsed="false">
      <c r="A2058" s="21"/>
      <c r="B2058" s="4"/>
      <c r="C2058" s="4"/>
      <c r="D2058" s="4"/>
      <c r="E2058" s="16"/>
      <c r="F2058" s="16"/>
      <c r="G2058" s="14"/>
      <c r="H2058" s="14"/>
      <c r="I2058" s="14"/>
      <c r="J2058" s="14"/>
      <c r="K2058" s="14"/>
      <c r="L2058" s="14"/>
      <c r="M2058" s="14"/>
      <c r="N2058" s="14"/>
      <c r="O2058" s="14"/>
      <c r="P2058" s="14"/>
      <c r="Q2058" s="14"/>
      <c r="R2058" s="16"/>
      <c r="S2058" s="24"/>
      <c r="T2058" s="25" t="str">
        <f aca="false">IF(A2058="","",E2058+F2058)</f>
        <v/>
      </c>
      <c r="U2058" s="26" t="str">
        <f aca="false">IFERROR(H2058/G2058,"")</f>
        <v/>
      </c>
      <c r="V2058" s="27" t="str">
        <f aca="false">IFERROR(J2058/I2058,"")</f>
        <v/>
      </c>
      <c r="W2058" s="27" t="str">
        <f aca="false">IFERROR(K2058/J2058,"")</f>
        <v/>
      </c>
      <c r="X2058" s="25" t="str">
        <f aca="false">IFERROR(T2058/K2058,"")</f>
        <v/>
      </c>
      <c r="Y2058" s="27" t="str">
        <f aca="false">IFERROR(O2058/K2058,"")</f>
        <v/>
      </c>
      <c r="Z2058" s="27" t="str">
        <f aca="false">IFERROR(P2058/O2058,"")</f>
        <v/>
      </c>
      <c r="AA2058" s="27" t="str">
        <f aca="false">IFERROR(Q2058/P2058,"")</f>
        <v/>
      </c>
      <c r="AB2058" s="25" t="str">
        <f aca="false">IFERROR(T2058/P2058,"")</f>
        <v/>
      </c>
      <c r="AC2058" s="25" t="str">
        <f aca="false">IFERROR(T2058/Q2058,"")</f>
        <v/>
      </c>
      <c r="AD2058" s="25" t="str">
        <f aca="false">IFERROR(R2058/Q2058,"")</f>
        <v/>
      </c>
      <c r="AE2058" s="28" t="str">
        <f aca="false">IFERROR(R2058/T2058,"")</f>
        <v/>
      </c>
      <c r="AF2058" s="29" t="str">
        <f aca="false">IF(A2058="","",IF(OR(O2058&gt;K2058,P2058&gt;O2058,Q2058&gt;P2058,K2058&gt;J2058),"CHECK","OK"))</f>
        <v/>
      </c>
    </row>
    <row r="2059" customFormat="false" ht="15" hidden="false" customHeight="false" outlineLevel="0" collapsed="false">
      <c r="A2059" s="21"/>
      <c r="B2059" s="4"/>
      <c r="C2059" s="4"/>
      <c r="D2059" s="4"/>
      <c r="E2059" s="16"/>
      <c r="F2059" s="16"/>
      <c r="G2059" s="14"/>
      <c r="H2059" s="14"/>
      <c r="I2059" s="14"/>
      <c r="J2059" s="14"/>
      <c r="K2059" s="14"/>
      <c r="L2059" s="14"/>
      <c r="M2059" s="14"/>
      <c r="N2059" s="14"/>
      <c r="O2059" s="14"/>
      <c r="P2059" s="14"/>
      <c r="Q2059" s="14"/>
      <c r="R2059" s="16"/>
      <c r="S2059" s="24"/>
      <c r="T2059" s="25" t="str">
        <f aca="false">IF(A2059="","",E2059+F2059)</f>
        <v/>
      </c>
      <c r="U2059" s="26" t="str">
        <f aca="false">IFERROR(H2059/G2059,"")</f>
        <v/>
      </c>
      <c r="V2059" s="27" t="str">
        <f aca="false">IFERROR(J2059/I2059,"")</f>
        <v/>
      </c>
      <c r="W2059" s="27" t="str">
        <f aca="false">IFERROR(K2059/J2059,"")</f>
        <v/>
      </c>
      <c r="X2059" s="25" t="str">
        <f aca="false">IFERROR(T2059/K2059,"")</f>
        <v/>
      </c>
      <c r="Y2059" s="27" t="str">
        <f aca="false">IFERROR(O2059/K2059,"")</f>
        <v/>
      </c>
      <c r="Z2059" s="27" t="str">
        <f aca="false">IFERROR(P2059/O2059,"")</f>
        <v/>
      </c>
      <c r="AA2059" s="27" t="str">
        <f aca="false">IFERROR(Q2059/P2059,"")</f>
        <v/>
      </c>
      <c r="AB2059" s="25" t="str">
        <f aca="false">IFERROR(T2059/P2059,"")</f>
        <v/>
      </c>
      <c r="AC2059" s="25" t="str">
        <f aca="false">IFERROR(T2059/Q2059,"")</f>
        <v/>
      </c>
      <c r="AD2059" s="25" t="str">
        <f aca="false">IFERROR(R2059/Q2059,"")</f>
        <v/>
      </c>
      <c r="AE2059" s="28" t="str">
        <f aca="false">IFERROR(R2059/T2059,"")</f>
        <v/>
      </c>
      <c r="AF2059" s="29" t="str">
        <f aca="false">IF(A2059="","",IF(OR(O2059&gt;K2059,P2059&gt;O2059,Q2059&gt;P2059,K2059&gt;J2059),"CHECK","OK"))</f>
        <v/>
      </c>
    </row>
    <row r="2060" customFormat="false" ht="15" hidden="false" customHeight="false" outlineLevel="0" collapsed="false">
      <c r="A2060" s="21"/>
      <c r="B2060" s="4"/>
      <c r="C2060" s="4"/>
      <c r="D2060" s="4"/>
      <c r="E2060" s="16"/>
      <c r="F2060" s="16"/>
      <c r="G2060" s="14"/>
      <c r="H2060" s="14"/>
      <c r="I2060" s="14"/>
      <c r="J2060" s="14"/>
      <c r="K2060" s="14"/>
      <c r="L2060" s="14"/>
      <c r="M2060" s="14"/>
      <c r="N2060" s="14"/>
      <c r="O2060" s="14"/>
      <c r="P2060" s="14"/>
      <c r="Q2060" s="14"/>
      <c r="R2060" s="16"/>
      <c r="S2060" s="24"/>
      <c r="T2060" s="25" t="str">
        <f aca="false">IF(A2060="","",E2060+F2060)</f>
        <v/>
      </c>
      <c r="U2060" s="26" t="str">
        <f aca="false">IFERROR(H2060/G2060,"")</f>
        <v/>
      </c>
      <c r="V2060" s="27" t="str">
        <f aca="false">IFERROR(J2060/I2060,"")</f>
        <v/>
      </c>
      <c r="W2060" s="27" t="str">
        <f aca="false">IFERROR(K2060/J2060,"")</f>
        <v/>
      </c>
      <c r="X2060" s="25" t="str">
        <f aca="false">IFERROR(T2060/K2060,"")</f>
        <v/>
      </c>
      <c r="Y2060" s="27" t="str">
        <f aca="false">IFERROR(O2060/K2060,"")</f>
        <v/>
      </c>
      <c r="Z2060" s="27" t="str">
        <f aca="false">IFERROR(P2060/O2060,"")</f>
        <v/>
      </c>
      <c r="AA2060" s="27" t="str">
        <f aca="false">IFERROR(Q2060/P2060,"")</f>
        <v/>
      </c>
      <c r="AB2060" s="25" t="str">
        <f aca="false">IFERROR(T2060/P2060,"")</f>
        <v/>
      </c>
      <c r="AC2060" s="25" t="str">
        <f aca="false">IFERROR(T2060/Q2060,"")</f>
        <v/>
      </c>
      <c r="AD2060" s="25" t="str">
        <f aca="false">IFERROR(R2060/Q2060,"")</f>
        <v/>
      </c>
      <c r="AE2060" s="28" t="str">
        <f aca="false">IFERROR(R2060/T2060,"")</f>
        <v/>
      </c>
      <c r="AF2060" s="29" t="str">
        <f aca="false">IF(A2060="","",IF(OR(O2060&gt;K2060,P2060&gt;O2060,Q2060&gt;P2060,K2060&gt;J2060),"CHECK","OK"))</f>
        <v/>
      </c>
    </row>
    <row r="2061" customFormat="false" ht="15" hidden="false" customHeight="false" outlineLevel="0" collapsed="false">
      <c r="A2061" s="21"/>
      <c r="B2061" s="4"/>
      <c r="C2061" s="4"/>
      <c r="D2061" s="4"/>
      <c r="E2061" s="16"/>
      <c r="F2061" s="16"/>
      <c r="G2061" s="14"/>
      <c r="H2061" s="14"/>
      <c r="I2061" s="14"/>
      <c r="J2061" s="14"/>
      <c r="K2061" s="14"/>
      <c r="L2061" s="14"/>
      <c r="M2061" s="14"/>
      <c r="N2061" s="14"/>
      <c r="O2061" s="14"/>
      <c r="P2061" s="14"/>
      <c r="Q2061" s="14"/>
      <c r="R2061" s="16"/>
      <c r="S2061" s="24"/>
      <c r="T2061" s="25" t="str">
        <f aca="false">IF(A2061="","",E2061+F2061)</f>
        <v/>
      </c>
      <c r="U2061" s="26" t="str">
        <f aca="false">IFERROR(H2061/G2061,"")</f>
        <v/>
      </c>
      <c r="V2061" s="27" t="str">
        <f aca="false">IFERROR(J2061/I2061,"")</f>
        <v/>
      </c>
      <c r="W2061" s="27" t="str">
        <f aca="false">IFERROR(K2061/J2061,"")</f>
        <v/>
      </c>
      <c r="X2061" s="25" t="str">
        <f aca="false">IFERROR(T2061/K2061,"")</f>
        <v/>
      </c>
      <c r="Y2061" s="27" t="str">
        <f aca="false">IFERROR(O2061/K2061,"")</f>
        <v/>
      </c>
      <c r="Z2061" s="27" t="str">
        <f aca="false">IFERROR(P2061/O2061,"")</f>
        <v/>
      </c>
      <c r="AA2061" s="27" t="str">
        <f aca="false">IFERROR(Q2061/P2061,"")</f>
        <v/>
      </c>
      <c r="AB2061" s="25" t="str">
        <f aca="false">IFERROR(T2061/P2061,"")</f>
        <v/>
      </c>
      <c r="AC2061" s="25" t="str">
        <f aca="false">IFERROR(T2061/Q2061,"")</f>
        <v/>
      </c>
      <c r="AD2061" s="25" t="str">
        <f aca="false">IFERROR(R2061/Q2061,"")</f>
        <v/>
      </c>
      <c r="AE2061" s="28" t="str">
        <f aca="false">IFERROR(R2061/T2061,"")</f>
        <v/>
      </c>
      <c r="AF2061" s="29" t="str">
        <f aca="false">IF(A2061="","",IF(OR(O2061&gt;K2061,P2061&gt;O2061,Q2061&gt;P2061,K2061&gt;J2061),"CHECK","OK"))</f>
        <v/>
      </c>
    </row>
    <row r="2062" customFormat="false" ht="15" hidden="false" customHeight="false" outlineLevel="0" collapsed="false">
      <c r="A2062" s="21"/>
      <c r="B2062" s="4"/>
      <c r="C2062" s="4"/>
      <c r="D2062" s="4"/>
      <c r="E2062" s="16"/>
      <c r="F2062" s="16"/>
      <c r="G2062" s="14"/>
      <c r="H2062" s="14"/>
      <c r="I2062" s="14"/>
      <c r="J2062" s="14"/>
      <c r="K2062" s="14"/>
      <c r="L2062" s="14"/>
      <c r="M2062" s="14"/>
      <c r="N2062" s="14"/>
      <c r="O2062" s="14"/>
      <c r="P2062" s="14"/>
      <c r="Q2062" s="14"/>
      <c r="R2062" s="16"/>
      <c r="S2062" s="24"/>
      <c r="T2062" s="25" t="str">
        <f aca="false">IF(A2062="","",E2062+F2062)</f>
        <v/>
      </c>
      <c r="U2062" s="26" t="str">
        <f aca="false">IFERROR(H2062/G2062,"")</f>
        <v/>
      </c>
      <c r="V2062" s="27" t="str">
        <f aca="false">IFERROR(J2062/I2062,"")</f>
        <v/>
      </c>
      <c r="W2062" s="27" t="str">
        <f aca="false">IFERROR(K2062/J2062,"")</f>
        <v/>
      </c>
      <c r="X2062" s="25" t="str">
        <f aca="false">IFERROR(T2062/K2062,"")</f>
        <v/>
      </c>
      <c r="Y2062" s="27" t="str">
        <f aca="false">IFERROR(O2062/K2062,"")</f>
        <v/>
      </c>
      <c r="Z2062" s="27" t="str">
        <f aca="false">IFERROR(P2062/O2062,"")</f>
        <v/>
      </c>
      <c r="AA2062" s="27" t="str">
        <f aca="false">IFERROR(Q2062/P2062,"")</f>
        <v/>
      </c>
      <c r="AB2062" s="25" t="str">
        <f aca="false">IFERROR(T2062/P2062,"")</f>
        <v/>
      </c>
      <c r="AC2062" s="25" t="str">
        <f aca="false">IFERROR(T2062/Q2062,"")</f>
        <v/>
      </c>
      <c r="AD2062" s="25" t="str">
        <f aca="false">IFERROR(R2062/Q2062,"")</f>
        <v/>
      </c>
      <c r="AE2062" s="28" t="str">
        <f aca="false">IFERROR(R2062/T2062,"")</f>
        <v/>
      </c>
      <c r="AF2062" s="29" t="str">
        <f aca="false">IF(A2062="","",IF(OR(O2062&gt;K2062,P2062&gt;O2062,Q2062&gt;P2062,K2062&gt;J2062),"CHECK","OK"))</f>
        <v/>
      </c>
    </row>
    <row r="2063" customFormat="false" ht="15" hidden="false" customHeight="false" outlineLevel="0" collapsed="false">
      <c r="A2063" s="21"/>
      <c r="B2063" s="4"/>
      <c r="C2063" s="4"/>
      <c r="D2063" s="4"/>
      <c r="E2063" s="16"/>
      <c r="F2063" s="16"/>
      <c r="G2063" s="14"/>
      <c r="H2063" s="14"/>
      <c r="I2063" s="14"/>
      <c r="J2063" s="14"/>
      <c r="K2063" s="14"/>
      <c r="L2063" s="14"/>
      <c r="M2063" s="14"/>
      <c r="N2063" s="14"/>
      <c r="O2063" s="14"/>
      <c r="P2063" s="14"/>
      <c r="Q2063" s="14"/>
      <c r="R2063" s="16"/>
      <c r="S2063" s="24"/>
      <c r="T2063" s="25" t="str">
        <f aca="false">IF(A2063="","",E2063+F2063)</f>
        <v/>
      </c>
      <c r="U2063" s="26" t="str">
        <f aca="false">IFERROR(H2063/G2063,"")</f>
        <v/>
      </c>
      <c r="V2063" s="27" t="str">
        <f aca="false">IFERROR(J2063/I2063,"")</f>
        <v/>
      </c>
      <c r="W2063" s="27" t="str">
        <f aca="false">IFERROR(K2063/J2063,"")</f>
        <v/>
      </c>
      <c r="X2063" s="25" t="str">
        <f aca="false">IFERROR(T2063/K2063,"")</f>
        <v/>
      </c>
      <c r="Y2063" s="27" t="str">
        <f aca="false">IFERROR(O2063/K2063,"")</f>
        <v/>
      </c>
      <c r="Z2063" s="27" t="str">
        <f aca="false">IFERROR(P2063/O2063,"")</f>
        <v/>
      </c>
      <c r="AA2063" s="27" t="str">
        <f aca="false">IFERROR(Q2063/P2063,"")</f>
        <v/>
      </c>
      <c r="AB2063" s="25" t="str">
        <f aca="false">IFERROR(T2063/P2063,"")</f>
        <v/>
      </c>
      <c r="AC2063" s="25" t="str">
        <f aca="false">IFERROR(T2063/Q2063,"")</f>
        <v/>
      </c>
      <c r="AD2063" s="25" t="str">
        <f aca="false">IFERROR(R2063/Q2063,"")</f>
        <v/>
      </c>
      <c r="AE2063" s="28" t="str">
        <f aca="false">IFERROR(R2063/T2063,"")</f>
        <v/>
      </c>
      <c r="AF2063" s="29" t="str">
        <f aca="false">IF(A2063="","",IF(OR(O2063&gt;K2063,P2063&gt;O2063,Q2063&gt;P2063,K2063&gt;J2063),"CHECK","OK"))</f>
        <v/>
      </c>
    </row>
    <row r="2064" customFormat="false" ht="15" hidden="false" customHeight="false" outlineLevel="0" collapsed="false">
      <c r="A2064" s="21"/>
      <c r="B2064" s="4"/>
      <c r="C2064" s="4"/>
      <c r="D2064" s="4"/>
      <c r="E2064" s="16"/>
      <c r="F2064" s="16"/>
      <c r="G2064" s="14"/>
      <c r="H2064" s="14"/>
      <c r="I2064" s="14"/>
      <c r="J2064" s="14"/>
      <c r="K2064" s="14"/>
      <c r="L2064" s="14"/>
      <c r="M2064" s="14"/>
      <c r="N2064" s="14"/>
      <c r="O2064" s="14"/>
      <c r="P2064" s="14"/>
      <c r="Q2064" s="14"/>
      <c r="R2064" s="16"/>
      <c r="S2064" s="24"/>
      <c r="T2064" s="25" t="str">
        <f aca="false">IF(A2064="","",E2064+F2064)</f>
        <v/>
      </c>
      <c r="U2064" s="26" t="str">
        <f aca="false">IFERROR(H2064/G2064,"")</f>
        <v/>
      </c>
      <c r="V2064" s="27" t="str">
        <f aca="false">IFERROR(J2064/I2064,"")</f>
        <v/>
      </c>
      <c r="W2064" s="27" t="str">
        <f aca="false">IFERROR(K2064/J2064,"")</f>
        <v/>
      </c>
      <c r="X2064" s="25" t="str">
        <f aca="false">IFERROR(T2064/K2064,"")</f>
        <v/>
      </c>
      <c r="Y2064" s="27" t="str">
        <f aca="false">IFERROR(O2064/K2064,"")</f>
        <v/>
      </c>
      <c r="Z2064" s="27" t="str">
        <f aca="false">IFERROR(P2064/O2064,"")</f>
        <v/>
      </c>
      <c r="AA2064" s="27" t="str">
        <f aca="false">IFERROR(Q2064/P2064,"")</f>
        <v/>
      </c>
      <c r="AB2064" s="25" t="str">
        <f aca="false">IFERROR(T2064/P2064,"")</f>
        <v/>
      </c>
      <c r="AC2064" s="25" t="str">
        <f aca="false">IFERROR(T2064/Q2064,"")</f>
        <v/>
      </c>
      <c r="AD2064" s="25" t="str">
        <f aca="false">IFERROR(R2064/Q2064,"")</f>
        <v/>
      </c>
      <c r="AE2064" s="28" t="str">
        <f aca="false">IFERROR(R2064/T2064,"")</f>
        <v/>
      </c>
      <c r="AF2064" s="29" t="str">
        <f aca="false">IF(A2064="","",IF(OR(O2064&gt;K2064,P2064&gt;O2064,Q2064&gt;P2064,K2064&gt;J2064),"CHECK","OK"))</f>
        <v/>
      </c>
    </row>
    <row r="2065" customFormat="false" ht="15" hidden="false" customHeight="false" outlineLevel="0" collapsed="false">
      <c r="A2065" s="21"/>
      <c r="B2065" s="4"/>
      <c r="C2065" s="4"/>
      <c r="D2065" s="4"/>
      <c r="E2065" s="16"/>
      <c r="F2065" s="16"/>
      <c r="G2065" s="14"/>
      <c r="H2065" s="14"/>
      <c r="I2065" s="14"/>
      <c r="J2065" s="14"/>
      <c r="K2065" s="14"/>
      <c r="L2065" s="14"/>
      <c r="M2065" s="14"/>
      <c r="N2065" s="14"/>
      <c r="O2065" s="14"/>
      <c r="P2065" s="14"/>
      <c r="Q2065" s="14"/>
      <c r="R2065" s="16"/>
      <c r="S2065" s="24"/>
      <c r="T2065" s="25" t="str">
        <f aca="false">IF(A2065="","",E2065+F2065)</f>
        <v/>
      </c>
      <c r="U2065" s="26" t="str">
        <f aca="false">IFERROR(H2065/G2065,"")</f>
        <v/>
      </c>
      <c r="V2065" s="27" t="str">
        <f aca="false">IFERROR(J2065/I2065,"")</f>
        <v/>
      </c>
      <c r="W2065" s="27" t="str">
        <f aca="false">IFERROR(K2065/J2065,"")</f>
        <v/>
      </c>
      <c r="X2065" s="25" t="str">
        <f aca="false">IFERROR(T2065/K2065,"")</f>
        <v/>
      </c>
      <c r="Y2065" s="27" t="str">
        <f aca="false">IFERROR(O2065/K2065,"")</f>
        <v/>
      </c>
      <c r="Z2065" s="27" t="str">
        <f aca="false">IFERROR(P2065/O2065,"")</f>
        <v/>
      </c>
      <c r="AA2065" s="27" t="str">
        <f aca="false">IFERROR(Q2065/P2065,"")</f>
        <v/>
      </c>
      <c r="AB2065" s="25" t="str">
        <f aca="false">IFERROR(T2065/P2065,"")</f>
        <v/>
      </c>
      <c r="AC2065" s="25" t="str">
        <f aca="false">IFERROR(T2065/Q2065,"")</f>
        <v/>
      </c>
      <c r="AD2065" s="25" t="str">
        <f aca="false">IFERROR(R2065/Q2065,"")</f>
        <v/>
      </c>
      <c r="AE2065" s="28" t="str">
        <f aca="false">IFERROR(R2065/T2065,"")</f>
        <v/>
      </c>
      <c r="AF2065" s="29" t="str">
        <f aca="false">IF(A2065="","",IF(OR(O2065&gt;K2065,P2065&gt;O2065,Q2065&gt;P2065,K2065&gt;J2065),"CHECK","OK"))</f>
        <v/>
      </c>
    </row>
    <row r="2066" customFormat="false" ht="15" hidden="false" customHeight="false" outlineLevel="0" collapsed="false">
      <c r="A2066" s="21"/>
      <c r="B2066" s="4"/>
      <c r="C2066" s="4"/>
      <c r="D2066" s="4"/>
      <c r="E2066" s="16"/>
      <c r="F2066" s="16"/>
      <c r="G2066" s="14"/>
      <c r="H2066" s="14"/>
      <c r="I2066" s="14"/>
      <c r="J2066" s="14"/>
      <c r="K2066" s="14"/>
      <c r="L2066" s="14"/>
      <c r="M2066" s="14"/>
      <c r="N2066" s="14"/>
      <c r="O2066" s="14"/>
      <c r="P2066" s="14"/>
      <c r="Q2066" s="14"/>
      <c r="R2066" s="16"/>
      <c r="S2066" s="24"/>
      <c r="T2066" s="25" t="str">
        <f aca="false">IF(A2066="","",E2066+F2066)</f>
        <v/>
      </c>
      <c r="U2066" s="26" t="str">
        <f aca="false">IFERROR(H2066/G2066,"")</f>
        <v/>
      </c>
      <c r="V2066" s="27" t="str">
        <f aca="false">IFERROR(J2066/I2066,"")</f>
        <v/>
      </c>
      <c r="W2066" s="27" t="str">
        <f aca="false">IFERROR(K2066/J2066,"")</f>
        <v/>
      </c>
      <c r="X2066" s="25" t="str">
        <f aca="false">IFERROR(T2066/K2066,"")</f>
        <v/>
      </c>
      <c r="Y2066" s="27" t="str">
        <f aca="false">IFERROR(O2066/K2066,"")</f>
        <v/>
      </c>
      <c r="Z2066" s="27" t="str">
        <f aca="false">IFERROR(P2066/O2066,"")</f>
        <v/>
      </c>
      <c r="AA2066" s="27" t="str">
        <f aca="false">IFERROR(Q2066/P2066,"")</f>
        <v/>
      </c>
      <c r="AB2066" s="25" t="str">
        <f aca="false">IFERROR(T2066/P2066,"")</f>
        <v/>
      </c>
      <c r="AC2066" s="25" t="str">
        <f aca="false">IFERROR(T2066/Q2066,"")</f>
        <v/>
      </c>
      <c r="AD2066" s="25" t="str">
        <f aca="false">IFERROR(R2066/Q2066,"")</f>
        <v/>
      </c>
      <c r="AE2066" s="28" t="str">
        <f aca="false">IFERROR(R2066/T2066,"")</f>
        <v/>
      </c>
      <c r="AF2066" s="29" t="str">
        <f aca="false">IF(A2066="","",IF(OR(O2066&gt;K2066,P2066&gt;O2066,Q2066&gt;P2066,K2066&gt;J2066),"CHECK","OK"))</f>
        <v/>
      </c>
    </row>
    <row r="2067" customFormat="false" ht="15" hidden="false" customHeight="false" outlineLevel="0" collapsed="false">
      <c r="A2067" s="21"/>
      <c r="B2067" s="4"/>
      <c r="C2067" s="4"/>
      <c r="D2067" s="4"/>
      <c r="E2067" s="16"/>
      <c r="F2067" s="16"/>
      <c r="G2067" s="14"/>
      <c r="H2067" s="14"/>
      <c r="I2067" s="14"/>
      <c r="J2067" s="14"/>
      <c r="K2067" s="14"/>
      <c r="L2067" s="14"/>
      <c r="M2067" s="14"/>
      <c r="N2067" s="14"/>
      <c r="O2067" s="14"/>
      <c r="P2067" s="14"/>
      <c r="Q2067" s="14"/>
      <c r="R2067" s="16"/>
      <c r="S2067" s="24"/>
      <c r="T2067" s="25" t="str">
        <f aca="false">IF(A2067="","",E2067+F2067)</f>
        <v/>
      </c>
      <c r="U2067" s="26" t="str">
        <f aca="false">IFERROR(H2067/G2067,"")</f>
        <v/>
      </c>
      <c r="V2067" s="27" t="str">
        <f aca="false">IFERROR(J2067/I2067,"")</f>
        <v/>
      </c>
      <c r="W2067" s="27" t="str">
        <f aca="false">IFERROR(K2067/J2067,"")</f>
        <v/>
      </c>
      <c r="X2067" s="25" t="str">
        <f aca="false">IFERROR(T2067/K2067,"")</f>
        <v/>
      </c>
      <c r="Y2067" s="27" t="str">
        <f aca="false">IFERROR(O2067/K2067,"")</f>
        <v/>
      </c>
      <c r="Z2067" s="27" t="str">
        <f aca="false">IFERROR(P2067/O2067,"")</f>
        <v/>
      </c>
      <c r="AA2067" s="27" t="str">
        <f aca="false">IFERROR(Q2067/P2067,"")</f>
        <v/>
      </c>
      <c r="AB2067" s="25" t="str">
        <f aca="false">IFERROR(T2067/P2067,"")</f>
        <v/>
      </c>
      <c r="AC2067" s="25" t="str">
        <f aca="false">IFERROR(T2067/Q2067,"")</f>
        <v/>
      </c>
      <c r="AD2067" s="25" t="str">
        <f aca="false">IFERROR(R2067/Q2067,"")</f>
        <v/>
      </c>
      <c r="AE2067" s="28" t="str">
        <f aca="false">IFERROR(R2067/T2067,"")</f>
        <v/>
      </c>
      <c r="AF2067" s="29" t="str">
        <f aca="false">IF(A2067="","",IF(OR(O2067&gt;K2067,P2067&gt;O2067,Q2067&gt;P2067,K2067&gt;J2067),"CHECK","OK"))</f>
        <v/>
      </c>
    </row>
    <row r="2068" customFormat="false" ht="15" hidden="false" customHeight="false" outlineLevel="0" collapsed="false">
      <c r="A2068" s="21"/>
      <c r="B2068" s="4"/>
      <c r="C2068" s="4"/>
      <c r="D2068" s="4"/>
      <c r="E2068" s="16"/>
      <c r="F2068" s="16"/>
      <c r="G2068" s="14"/>
      <c r="H2068" s="14"/>
      <c r="I2068" s="14"/>
      <c r="J2068" s="14"/>
      <c r="K2068" s="14"/>
      <c r="L2068" s="14"/>
      <c r="M2068" s="14"/>
      <c r="N2068" s="14"/>
      <c r="O2068" s="14"/>
      <c r="P2068" s="14"/>
      <c r="Q2068" s="14"/>
      <c r="R2068" s="16"/>
      <c r="S2068" s="24"/>
      <c r="T2068" s="25" t="str">
        <f aca="false">IF(A2068="","",E2068+F2068)</f>
        <v/>
      </c>
      <c r="U2068" s="26" t="str">
        <f aca="false">IFERROR(H2068/G2068,"")</f>
        <v/>
      </c>
      <c r="V2068" s="27" t="str">
        <f aca="false">IFERROR(J2068/I2068,"")</f>
        <v/>
      </c>
      <c r="W2068" s="27" t="str">
        <f aca="false">IFERROR(K2068/J2068,"")</f>
        <v/>
      </c>
      <c r="X2068" s="25" t="str">
        <f aca="false">IFERROR(T2068/K2068,"")</f>
        <v/>
      </c>
      <c r="Y2068" s="27" t="str">
        <f aca="false">IFERROR(O2068/K2068,"")</f>
        <v/>
      </c>
      <c r="Z2068" s="27" t="str">
        <f aca="false">IFERROR(P2068/O2068,"")</f>
        <v/>
      </c>
      <c r="AA2068" s="27" t="str">
        <f aca="false">IFERROR(Q2068/P2068,"")</f>
        <v/>
      </c>
      <c r="AB2068" s="25" t="str">
        <f aca="false">IFERROR(T2068/P2068,"")</f>
        <v/>
      </c>
      <c r="AC2068" s="25" t="str">
        <f aca="false">IFERROR(T2068/Q2068,"")</f>
        <v/>
      </c>
      <c r="AD2068" s="25" t="str">
        <f aca="false">IFERROR(R2068/Q2068,"")</f>
        <v/>
      </c>
      <c r="AE2068" s="28" t="str">
        <f aca="false">IFERROR(R2068/T2068,"")</f>
        <v/>
      </c>
      <c r="AF2068" s="29" t="str">
        <f aca="false">IF(A2068="","",IF(OR(O2068&gt;K2068,P2068&gt;O2068,Q2068&gt;P2068,K2068&gt;J2068),"CHECK","OK"))</f>
        <v/>
      </c>
    </row>
    <row r="2069" customFormat="false" ht="15" hidden="false" customHeight="false" outlineLevel="0" collapsed="false">
      <c r="A2069" s="21"/>
      <c r="B2069" s="4"/>
      <c r="C2069" s="4"/>
      <c r="D2069" s="4"/>
      <c r="E2069" s="16"/>
      <c r="F2069" s="16"/>
      <c r="G2069" s="14"/>
      <c r="H2069" s="14"/>
      <c r="I2069" s="14"/>
      <c r="J2069" s="14"/>
      <c r="K2069" s="14"/>
      <c r="L2069" s="14"/>
      <c r="M2069" s="14"/>
      <c r="N2069" s="14"/>
      <c r="O2069" s="14"/>
      <c r="P2069" s="14"/>
      <c r="Q2069" s="14"/>
      <c r="R2069" s="16"/>
      <c r="S2069" s="24"/>
      <c r="T2069" s="25" t="str">
        <f aca="false">IF(A2069="","",E2069+F2069)</f>
        <v/>
      </c>
      <c r="U2069" s="26" t="str">
        <f aca="false">IFERROR(H2069/G2069,"")</f>
        <v/>
      </c>
      <c r="V2069" s="27" t="str">
        <f aca="false">IFERROR(J2069/I2069,"")</f>
        <v/>
      </c>
      <c r="W2069" s="27" t="str">
        <f aca="false">IFERROR(K2069/J2069,"")</f>
        <v/>
      </c>
      <c r="X2069" s="25" t="str">
        <f aca="false">IFERROR(T2069/K2069,"")</f>
        <v/>
      </c>
      <c r="Y2069" s="27" t="str">
        <f aca="false">IFERROR(O2069/K2069,"")</f>
        <v/>
      </c>
      <c r="Z2069" s="27" t="str">
        <f aca="false">IFERROR(P2069/O2069,"")</f>
        <v/>
      </c>
      <c r="AA2069" s="27" t="str">
        <f aca="false">IFERROR(Q2069/P2069,"")</f>
        <v/>
      </c>
      <c r="AB2069" s="25" t="str">
        <f aca="false">IFERROR(T2069/P2069,"")</f>
        <v/>
      </c>
      <c r="AC2069" s="25" t="str">
        <f aca="false">IFERROR(T2069/Q2069,"")</f>
        <v/>
      </c>
      <c r="AD2069" s="25" t="str">
        <f aca="false">IFERROR(R2069/Q2069,"")</f>
        <v/>
      </c>
      <c r="AE2069" s="28" t="str">
        <f aca="false">IFERROR(R2069/T2069,"")</f>
        <v/>
      </c>
      <c r="AF2069" s="29" t="str">
        <f aca="false">IF(A2069="","",IF(OR(O2069&gt;K2069,P2069&gt;O2069,Q2069&gt;P2069,K2069&gt;J2069),"CHECK","OK"))</f>
        <v/>
      </c>
    </row>
    <row r="2070" customFormat="false" ht="15" hidden="false" customHeight="false" outlineLevel="0" collapsed="false">
      <c r="A2070" s="21"/>
      <c r="B2070" s="4"/>
      <c r="C2070" s="4"/>
      <c r="D2070" s="4"/>
      <c r="E2070" s="16"/>
      <c r="F2070" s="16"/>
      <c r="G2070" s="14"/>
      <c r="H2070" s="14"/>
      <c r="I2070" s="14"/>
      <c r="J2070" s="14"/>
      <c r="K2070" s="14"/>
      <c r="L2070" s="14"/>
      <c r="M2070" s="14"/>
      <c r="N2070" s="14"/>
      <c r="O2070" s="14"/>
      <c r="P2070" s="14"/>
      <c r="Q2070" s="14"/>
      <c r="R2070" s="16"/>
      <c r="S2070" s="24"/>
      <c r="T2070" s="25" t="str">
        <f aca="false">IF(A2070="","",E2070+F2070)</f>
        <v/>
      </c>
      <c r="U2070" s="26" t="str">
        <f aca="false">IFERROR(H2070/G2070,"")</f>
        <v/>
      </c>
      <c r="V2070" s="27" t="str">
        <f aca="false">IFERROR(J2070/I2070,"")</f>
        <v/>
      </c>
      <c r="W2070" s="27" t="str">
        <f aca="false">IFERROR(K2070/J2070,"")</f>
        <v/>
      </c>
      <c r="X2070" s="25" t="str">
        <f aca="false">IFERROR(T2070/K2070,"")</f>
        <v/>
      </c>
      <c r="Y2070" s="27" t="str">
        <f aca="false">IFERROR(O2070/K2070,"")</f>
        <v/>
      </c>
      <c r="Z2070" s="27" t="str">
        <f aca="false">IFERROR(P2070/O2070,"")</f>
        <v/>
      </c>
      <c r="AA2070" s="27" t="str">
        <f aca="false">IFERROR(Q2070/P2070,"")</f>
        <v/>
      </c>
      <c r="AB2070" s="25" t="str">
        <f aca="false">IFERROR(T2070/P2070,"")</f>
        <v/>
      </c>
      <c r="AC2070" s="25" t="str">
        <f aca="false">IFERROR(T2070/Q2070,"")</f>
        <v/>
      </c>
      <c r="AD2070" s="25" t="str">
        <f aca="false">IFERROR(R2070/Q2070,"")</f>
        <v/>
      </c>
      <c r="AE2070" s="28" t="str">
        <f aca="false">IFERROR(R2070/T2070,"")</f>
        <v/>
      </c>
      <c r="AF2070" s="29" t="str">
        <f aca="false">IF(A2070="","",IF(OR(O2070&gt;K2070,P2070&gt;O2070,Q2070&gt;P2070,K2070&gt;J2070),"CHECK","OK"))</f>
        <v/>
      </c>
    </row>
    <row r="2071" customFormat="false" ht="15" hidden="false" customHeight="false" outlineLevel="0" collapsed="false">
      <c r="A2071" s="21"/>
      <c r="B2071" s="4"/>
      <c r="C2071" s="4"/>
      <c r="D2071" s="4"/>
      <c r="E2071" s="16"/>
      <c r="F2071" s="16"/>
      <c r="G2071" s="14"/>
      <c r="H2071" s="14"/>
      <c r="I2071" s="14"/>
      <c r="J2071" s="14"/>
      <c r="K2071" s="14"/>
      <c r="L2071" s="14"/>
      <c r="M2071" s="14"/>
      <c r="N2071" s="14"/>
      <c r="O2071" s="14"/>
      <c r="P2071" s="14"/>
      <c r="Q2071" s="14"/>
      <c r="R2071" s="16"/>
      <c r="S2071" s="24"/>
      <c r="T2071" s="25" t="str">
        <f aca="false">IF(A2071="","",E2071+F2071)</f>
        <v/>
      </c>
      <c r="U2071" s="26" t="str">
        <f aca="false">IFERROR(H2071/G2071,"")</f>
        <v/>
      </c>
      <c r="V2071" s="27" t="str">
        <f aca="false">IFERROR(J2071/I2071,"")</f>
        <v/>
      </c>
      <c r="W2071" s="27" t="str">
        <f aca="false">IFERROR(K2071/J2071,"")</f>
        <v/>
      </c>
      <c r="X2071" s="25" t="str">
        <f aca="false">IFERROR(T2071/K2071,"")</f>
        <v/>
      </c>
      <c r="Y2071" s="27" t="str">
        <f aca="false">IFERROR(O2071/K2071,"")</f>
        <v/>
      </c>
      <c r="Z2071" s="27" t="str">
        <f aca="false">IFERROR(P2071/O2071,"")</f>
        <v/>
      </c>
      <c r="AA2071" s="27" t="str">
        <f aca="false">IFERROR(Q2071/P2071,"")</f>
        <v/>
      </c>
      <c r="AB2071" s="25" t="str">
        <f aca="false">IFERROR(T2071/P2071,"")</f>
        <v/>
      </c>
      <c r="AC2071" s="25" t="str">
        <f aca="false">IFERROR(T2071/Q2071,"")</f>
        <v/>
      </c>
      <c r="AD2071" s="25" t="str">
        <f aca="false">IFERROR(R2071/Q2071,"")</f>
        <v/>
      </c>
      <c r="AE2071" s="28" t="str">
        <f aca="false">IFERROR(R2071/T2071,"")</f>
        <v/>
      </c>
      <c r="AF2071" s="29" t="str">
        <f aca="false">IF(A2071="","",IF(OR(O2071&gt;K2071,P2071&gt;O2071,Q2071&gt;P2071,K2071&gt;J2071),"CHECK","OK"))</f>
        <v/>
      </c>
    </row>
    <row r="2072" customFormat="false" ht="15" hidden="false" customHeight="false" outlineLevel="0" collapsed="false">
      <c r="A2072" s="21"/>
      <c r="B2072" s="4"/>
      <c r="C2072" s="4"/>
      <c r="D2072" s="4"/>
      <c r="E2072" s="16"/>
      <c r="F2072" s="16"/>
      <c r="G2072" s="14"/>
      <c r="H2072" s="14"/>
      <c r="I2072" s="14"/>
      <c r="J2072" s="14"/>
      <c r="K2072" s="14"/>
      <c r="L2072" s="14"/>
      <c r="M2072" s="14"/>
      <c r="N2072" s="14"/>
      <c r="O2072" s="14"/>
      <c r="P2072" s="14"/>
      <c r="Q2072" s="14"/>
      <c r="R2072" s="16"/>
      <c r="S2072" s="24"/>
      <c r="T2072" s="25" t="str">
        <f aca="false">IF(A2072="","",E2072+F2072)</f>
        <v/>
      </c>
      <c r="U2072" s="26" t="str">
        <f aca="false">IFERROR(H2072/G2072,"")</f>
        <v/>
      </c>
      <c r="V2072" s="27" t="str">
        <f aca="false">IFERROR(J2072/I2072,"")</f>
        <v/>
      </c>
      <c r="W2072" s="27" t="str">
        <f aca="false">IFERROR(K2072/J2072,"")</f>
        <v/>
      </c>
      <c r="X2072" s="25" t="str">
        <f aca="false">IFERROR(T2072/K2072,"")</f>
        <v/>
      </c>
      <c r="Y2072" s="27" t="str">
        <f aca="false">IFERROR(O2072/K2072,"")</f>
        <v/>
      </c>
      <c r="Z2072" s="27" t="str">
        <f aca="false">IFERROR(P2072/O2072,"")</f>
        <v/>
      </c>
      <c r="AA2072" s="27" t="str">
        <f aca="false">IFERROR(Q2072/P2072,"")</f>
        <v/>
      </c>
      <c r="AB2072" s="25" t="str">
        <f aca="false">IFERROR(T2072/P2072,"")</f>
        <v/>
      </c>
      <c r="AC2072" s="25" t="str">
        <f aca="false">IFERROR(T2072/Q2072,"")</f>
        <v/>
      </c>
      <c r="AD2072" s="25" t="str">
        <f aca="false">IFERROR(R2072/Q2072,"")</f>
        <v/>
      </c>
      <c r="AE2072" s="28" t="str">
        <f aca="false">IFERROR(R2072/T2072,"")</f>
        <v/>
      </c>
      <c r="AF2072" s="29" t="str">
        <f aca="false">IF(A2072="","",IF(OR(O2072&gt;K2072,P2072&gt;O2072,Q2072&gt;P2072,K2072&gt;J2072),"CHECK","OK"))</f>
        <v/>
      </c>
    </row>
    <row r="2073" customFormat="false" ht="15" hidden="false" customHeight="false" outlineLevel="0" collapsed="false">
      <c r="A2073" s="21"/>
      <c r="B2073" s="4"/>
      <c r="C2073" s="4"/>
      <c r="D2073" s="4"/>
      <c r="E2073" s="16"/>
      <c r="F2073" s="16"/>
      <c r="G2073" s="14"/>
      <c r="H2073" s="14"/>
      <c r="I2073" s="14"/>
      <c r="J2073" s="14"/>
      <c r="K2073" s="14"/>
      <c r="L2073" s="14"/>
      <c r="M2073" s="14"/>
      <c r="N2073" s="14"/>
      <c r="O2073" s="14"/>
      <c r="P2073" s="14"/>
      <c r="Q2073" s="14"/>
      <c r="R2073" s="16"/>
      <c r="S2073" s="24"/>
      <c r="T2073" s="25" t="str">
        <f aca="false">IF(A2073="","",E2073+F2073)</f>
        <v/>
      </c>
      <c r="U2073" s="26" t="str">
        <f aca="false">IFERROR(H2073/G2073,"")</f>
        <v/>
      </c>
      <c r="V2073" s="27" t="str">
        <f aca="false">IFERROR(J2073/I2073,"")</f>
        <v/>
      </c>
      <c r="W2073" s="27" t="str">
        <f aca="false">IFERROR(K2073/J2073,"")</f>
        <v/>
      </c>
      <c r="X2073" s="25" t="str">
        <f aca="false">IFERROR(T2073/K2073,"")</f>
        <v/>
      </c>
      <c r="Y2073" s="27" t="str">
        <f aca="false">IFERROR(O2073/K2073,"")</f>
        <v/>
      </c>
      <c r="Z2073" s="27" t="str">
        <f aca="false">IFERROR(P2073/O2073,"")</f>
        <v/>
      </c>
      <c r="AA2073" s="27" t="str">
        <f aca="false">IFERROR(Q2073/P2073,"")</f>
        <v/>
      </c>
      <c r="AB2073" s="25" t="str">
        <f aca="false">IFERROR(T2073/P2073,"")</f>
        <v/>
      </c>
      <c r="AC2073" s="25" t="str">
        <f aca="false">IFERROR(T2073/Q2073,"")</f>
        <v/>
      </c>
      <c r="AD2073" s="25" t="str">
        <f aca="false">IFERROR(R2073/Q2073,"")</f>
        <v/>
      </c>
      <c r="AE2073" s="28" t="str">
        <f aca="false">IFERROR(R2073/T2073,"")</f>
        <v/>
      </c>
      <c r="AF2073" s="29" t="str">
        <f aca="false">IF(A2073="","",IF(OR(O2073&gt;K2073,P2073&gt;O2073,Q2073&gt;P2073,K2073&gt;J2073),"CHECK","OK"))</f>
        <v/>
      </c>
    </row>
    <row r="2074" customFormat="false" ht="15" hidden="false" customHeight="false" outlineLevel="0" collapsed="false">
      <c r="A2074" s="21"/>
      <c r="B2074" s="4"/>
      <c r="C2074" s="4"/>
      <c r="D2074" s="4"/>
      <c r="E2074" s="16"/>
      <c r="F2074" s="16"/>
      <c r="G2074" s="14"/>
      <c r="H2074" s="14"/>
      <c r="I2074" s="14"/>
      <c r="J2074" s="14"/>
      <c r="K2074" s="14"/>
      <c r="L2074" s="14"/>
      <c r="M2074" s="14"/>
      <c r="N2074" s="14"/>
      <c r="O2074" s="14"/>
      <c r="P2074" s="14"/>
      <c r="Q2074" s="14"/>
      <c r="R2074" s="16"/>
      <c r="S2074" s="24"/>
      <c r="T2074" s="25" t="str">
        <f aca="false">IF(A2074="","",E2074+F2074)</f>
        <v/>
      </c>
      <c r="U2074" s="26" t="str">
        <f aca="false">IFERROR(H2074/G2074,"")</f>
        <v/>
      </c>
      <c r="V2074" s="27" t="str">
        <f aca="false">IFERROR(J2074/I2074,"")</f>
        <v/>
      </c>
      <c r="W2074" s="27" t="str">
        <f aca="false">IFERROR(K2074/J2074,"")</f>
        <v/>
      </c>
      <c r="X2074" s="25" t="str">
        <f aca="false">IFERROR(T2074/K2074,"")</f>
        <v/>
      </c>
      <c r="Y2074" s="27" t="str">
        <f aca="false">IFERROR(O2074/K2074,"")</f>
        <v/>
      </c>
      <c r="Z2074" s="27" t="str">
        <f aca="false">IFERROR(P2074/O2074,"")</f>
        <v/>
      </c>
      <c r="AA2074" s="27" t="str">
        <f aca="false">IFERROR(Q2074/P2074,"")</f>
        <v/>
      </c>
      <c r="AB2074" s="25" t="str">
        <f aca="false">IFERROR(T2074/P2074,"")</f>
        <v/>
      </c>
      <c r="AC2074" s="25" t="str">
        <f aca="false">IFERROR(T2074/Q2074,"")</f>
        <v/>
      </c>
      <c r="AD2074" s="25" t="str">
        <f aca="false">IFERROR(R2074/Q2074,"")</f>
        <v/>
      </c>
      <c r="AE2074" s="28" t="str">
        <f aca="false">IFERROR(R2074/T2074,"")</f>
        <v/>
      </c>
      <c r="AF2074" s="29" t="str">
        <f aca="false">IF(A2074="","",IF(OR(O2074&gt;K2074,P2074&gt;O2074,Q2074&gt;P2074,K2074&gt;J2074),"CHECK","OK"))</f>
        <v/>
      </c>
    </row>
    <row r="2075" customFormat="false" ht="15" hidden="false" customHeight="false" outlineLevel="0" collapsed="false">
      <c r="A2075" s="21"/>
      <c r="B2075" s="4"/>
      <c r="C2075" s="4"/>
      <c r="D2075" s="4"/>
      <c r="E2075" s="16"/>
      <c r="F2075" s="16"/>
      <c r="G2075" s="14"/>
      <c r="H2075" s="14"/>
      <c r="I2075" s="14"/>
      <c r="J2075" s="14"/>
      <c r="K2075" s="14"/>
      <c r="L2075" s="14"/>
      <c r="M2075" s="14"/>
      <c r="N2075" s="14"/>
      <c r="O2075" s="14"/>
      <c r="P2075" s="14"/>
      <c r="Q2075" s="14"/>
      <c r="R2075" s="16"/>
      <c r="S2075" s="24"/>
      <c r="T2075" s="25" t="str">
        <f aca="false">IF(A2075="","",E2075+F2075)</f>
        <v/>
      </c>
      <c r="U2075" s="26" t="str">
        <f aca="false">IFERROR(H2075/G2075,"")</f>
        <v/>
      </c>
      <c r="V2075" s="27" t="str">
        <f aca="false">IFERROR(J2075/I2075,"")</f>
        <v/>
      </c>
      <c r="W2075" s="27" t="str">
        <f aca="false">IFERROR(K2075/J2075,"")</f>
        <v/>
      </c>
      <c r="X2075" s="25" t="str">
        <f aca="false">IFERROR(T2075/K2075,"")</f>
        <v/>
      </c>
      <c r="Y2075" s="27" t="str">
        <f aca="false">IFERROR(O2075/K2075,"")</f>
        <v/>
      </c>
      <c r="Z2075" s="27" t="str">
        <f aca="false">IFERROR(P2075/O2075,"")</f>
        <v/>
      </c>
      <c r="AA2075" s="27" t="str">
        <f aca="false">IFERROR(Q2075/P2075,"")</f>
        <v/>
      </c>
      <c r="AB2075" s="25" t="str">
        <f aca="false">IFERROR(T2075/P2075,"")</f>
        <v/>
      </c>
      <c r="AC2075" s="25" t="str">
        <f aca="false">IFERROR(T2075/Q2075,"")</f>
        <v/>
      </c>
      <c r="AD2075" s="25" t="str">
        <f aca="false">IFERROR(R2075/Q2075,"")</f>
        <v/>
      </c>
      <c r="AE2075" s="28" t="str">
        <f aca="false">IFERROR(R2075/T2075,"")</f>
        <v/>
      </c>
      <c r="AF2075" s="29" t="str">
        <f aca="false">IF(A2075="","",IF(OR(O2075&gt;K2075,P2075&gt;O2075,Q2075&gt;P2075,K2075&gt;J2075),"CHECK","OK"))</f>
        <v/>
      </c>
    </row>
    <row r="2076" customFormat="false" ht="15" hidden="false" customHeight="false" outlineLevel="0" collapsed="false">
      <c r="A2076" s="21"/>
      <c r="B2076" s="4"/>
      <c r="C2076" s="4"/>
      <c r="D2076" s="4"/>
      <c r="E2076" s="16"/>
      <c r="F2076" s="16"/>
      <c r="G2076" s="14"/>
      <c r="H2076" s="14"/>
      <c r="I2076" s="14"/>
      <c r="J2076" s="14"/>
      <c r="K2076" s="14"/>
      <c r="L2076" s="14"/>
      <c r="M2076" s="14"/>
      <c r="N2076" s="14"/>
      <c r="O2076" s="14"/>
      <c r="P2076" s="14"/>
      <c r="Q2076" s="14"/>
      <c r="R2076" s="16"/>
      <c r="S2076" s="24"/>
      <c r="T2076" s="25" t="str">
        <f aca="false">IF(A2076="","",E2076+F2076)</f>
        <v/>
      </c>
      <c r="U2076" s="26" t="str">
        <f aca="false">IFERROR(H2076/G2076,"")</f>
        <v/>
      </c>
      <c r="V2076" s="27" t="str">
        <f aca="false">IFERROR(J2076/I2076,"")</f>
        <v/>
      </c>
      <c r="W2076" s="27" t="str">
        <f aca="false">IFERROR(K2076/J2076,"")</f>
        <v/>
      </c>
      <c r="X2076" s="25" t="str">
        <f aca="false">IFERROR(T2076/K2076,"")</f>
        <v/>
      </c>
      <c r="Y2076" s="27" t="str">
        <f aca="false">IFERROR(O2076/K2076,"")</f>
        <v/>
      </c>
      <c r="Z2076" s="27" t="str">
        <f aca="false">IFERROR(P2076/O2076,"")</f>
        <v/>
      </c>
      <c r="AA2076" s="27" t="str">
        <f aca="false">IFERROR(Q2076/P2076,"")</f>
        <v/>
      </c>
      <c r="AB2076" s="25" t="str">
        <f aca="false">IFERROR(T2076/P2076,"")</f>
        <v/>
      </c>
      <c r="AC2076" s="25" t="str">
        <f aca="false">IFERROR(T2076/Q2076,"")</f>
        <v/>
      </c>
      <c r="AD2076" s="25" t="str">
        <f aca="false">IFERROR(R2076/Q2076,"")</f>
        <v/>
      </c>
      <c r="AE2076" s="28" t="str">
        <f aca="false">IFERROR(R2076/T2076,"")</f>
        <v/>
      </c>
      <c r="AF2076" s="29" t="str">
        <f aca="false">IF(A2076="","",IF(OR(O2076&gt;K2076,P2076&gt;O2076,Q2076&gt;P2076,K2076&gt;J2076),"CHECK","OK"))</f>
        <v/>
      </c>
    </row>
    <row r="2077" customFormat="false" ht="15" hidden="false" customHeight="false" outlineLevel="0" collapsed="false">
      <c r="A2077" s="21"/>
      <c r="B2077" s="4"/>
      <c r="C2077" s="4"/>
      <c r="D2077" s="4"/>
      <c r="E2077" s="16"/>
      <c r="F2077" s="16"/>
      <c r="G2077" s="14"/>
      <c r="H2077" s="14"/>
      <c r="I2077" s="14"/>
      <c r="J2077" s="14"/>
      <c r="K2077" s="14"/>
      <c r="L2077" s="14"/>
      <c r="M2077" s="14"/>
      <c r="N2077" s="14"/>
      <c r="O2077" s="14"/>
      <c r="P2077" s="14"/>
      <c r="Q2077" s="14"/>
      <c r="R2077" s="16"/>
      <c r="S2077" s="24"/>
      <c r="T2077" s="25" t="str">
        <f aca="false">IF(A2077="","",E2077+F2077)</f>
        <v/>
      </c>
      <c r="U2077" s="26" t="str">
        <f aca="false">IFERROR(H2077/G2077,"")</f>
        <v/>
      </c>
      <c r="V2077" s="27" t="str">
        <f aca="false">IFERROR(J2077/I2077,"")</f>
        <v/>
      </c>
      <c r="W2077" s="27" t="str">
        <f aca="false">IFERROR(K2077/J2077,"")</f>
        <v/>
      </c>
      <c r="X2077" s="25" t="str">
        <f aca="false">IFERROR(T2077/K2077,"")</f>
        <v/>
      </c>
      <c r="Y2077" s="27" t="str">
        <f aca="false">IFERROR(O2077/K2077,"")</f>
        <v/>
      </c>
      <c r="Z2077" s="27" t="str">
        <f aca="false">IFERROR(P2077/O2077,"")</f>
        <v/>
      </c>
      <c r="AA2077" s="27" t="str">
        <f aca="false">IFERROR(Q2077/P2077,"")</f>
        <v/>
      </c>
      <c r="AB2077" s="25" t="str">
        <f aca="false">IFERROR(T2077/P2077,"")</f>
        <v/>
      </c>
      <c r="AC2077" s="25" t="str">
        <f aca="false">IFERROR(T2077/Q2077,"")</f>
        <v/>
      </c>
      <c r="AD2077" s="25" t="str">
        <f aca="false">IFERROR(R2077/Q2077,"")</f>
        <v/>
      </c>
      <c r="AE2077" s="28" t="str">
        <f aca="false">IFERROR(R2077/T2077,"")</f>
        <v/>
      </c>
      <c r="AF2077" s="29" t="str">
        <f aca="false">IF(A2077="","",IF(OR(O2077&gt;K2077,P2077&gt;O2077,Q2077&gt;P2077,K2077&gt;J2077),"CHECK","OK"))</f>
        <v/>
      </c>
    </row>
    <row r="2078" customFormat="false" ht="15" hidden="false" customHeight="false" outlineLevel="0" collapsed="false">
      <c r="A2078" s="21"/>
      <c r="B2078" s="4"/>
      <c r="C2078" s="4"/>
      <c r="D2078" s="4"/>
      <c r="E2078" s="16"/>
      <c r="F2078" s="16"/>
      <c r="G2078" s="14"/>
      <c r="H2078" s="14"/>
      <c r="I2078" s="14"/>
      <c r="J2078" s="14"/>
      <c r="K2078" s="14"/>
      <c r="L2078" s="14"/>
      <c r="M2078" s="14"/>
      <c r="N2078" s="14"/>
      <c r="O2078" s="14"/>
      <c r="P2078" s="14"/>
      <c r="Q2078" s="14"/>
      <c r="R2078" s="16"/>
      <c r="S2078" s="24"/>
      <c r="T2078" s="25" t="str">
        <f aca="false">IF(A2078="","",E2078+F2078)</f>
        <v/>
      </c>
      <c r="U2078" s="26" t="str">
        <f aca="false">IFERROR(H2078/G2078,"")</f>
        <v/>
      </c>
      <c r="V2078" s="27" t="str">
        <f aca="false">IFERROR(J2078/I2078,"")</f>
        <v/>
      </c>
      <c r="W2078" s="27" t="str">
        <f aca="false">IFERROR(K2078/J2078,"")</f>
        <v/>
      </c>
      <c r="X2078" s="25" t="str">
        <f aca="false">IFERROR(T2078/K2078,"")</f>
        <v/>
      </c>
      <c r="Y2078" s="27" t="str">
        <f aca="false">IFERROR(O2078/K2078,"")</f>
        <v/>
      </c>
      <c r="Z2078" s="27" t="str">
        <f aca="false">IFERROR(P2078/O2078,"")</f>
        <v/>
      </c>
      <c r="AA2078" s="27" t="str">
        <f aca="false">IFERROR(Q2078/P2078,"")</f>
        <v/>
      </c>
      <c r="AB2078" s="25" t="str">
        <f aca="false">IFERROR(T2078/P2078,"")</f>
        <v/>
      </c>
      <c r="AC2078" s="25" t="str">
        <f aca="false">IFERROR(T2078/Q2078,"")</f>
        <v/>
      </c>
      <c r="AD2078" s="25" t="str">
        <f aca="false">IFERROR(R2078/Q2078,"")</f>
        <v/>
      </c>
      <c r="AE2078" s="28" t="str">
        <f aca="false">IFERROR(R2078/T2078,"")</f>
        <v/>
      </c>
      <c r="AF2078" s="29" t="str">
        <f aca="false">IF(A2078="","",IF(OR(O2078&gt;K2078,P2078&gt;O2078,Q2078&gt;P2078,K2078&gt;J2078),"CHECK","OK"))</f>
        <v/>
      </c>
    </row>
    <row r="2079" customFormat="false" ht="15" hidden="false" customHeight="false" outlineLevel="0" collapsed="false">
      <c r="A2079" s="21"/>
      <c r="B2079" s="4"/>
      <c r="C2079" s="4"/>
      <c r="D2079" s="4"/>
      <c r="E2079" s="16"/>
      <c r="F2079" s="16"/>
      <c r="G2079" s="14"/>
      <c r="H2079" s="14"/>
      <c r="I2079" s="14"/>
      <c r="J2079" s="14"/>
      <c r="K2079" s="14"/>
      <c r="L2079" s="14"/>
      <c r="M2079" s="14"/>
      <c r="N2079" s="14"/>
      <c r="O2079" s="14"/>
      <c r="P2079" s="14"/>
      <c r="Q2079" s="14"/>
      <c r="R2079" s="16"/>
      <c r="S2079" s="24"/>
      <c r="T2079" s="25" t="str">
        <f aca="false">IF(A2079="","",E2079+F2079)</f>
        <v/>
      </c>
      <c r="U2079" s="26" t="str">
        <f aca="false">IFERROR(H2079/G2079,"")</f>
        <v/>
      </c>
      <c r="V2079" s="27" t="str">
        <f aca="false">IFERROR(J2079/I2079,"")</f>
        <v/>
      </c>
      <c r="W2079" s="27" t="str">
        <f aca="false">IFERROR(K2079/J2079,"")</f>
        <v/>
      </c>
      <c r="X2079" s="25" t="str">
        <f aca="false">IFERROR(T2079/K2079,"")</f>
        <v/>
      </c>
      <c r="Y2079" s="27" t="str">
        <f aca="false">IFERROR(O2079/K2079,"")</f>
        <v/>
      </c>
      <c r="Z2079" s="27" t="str">
        <f aca="false">IFERROR(P2079/O2079,"")</f>
        <v/>
      </c>
      <c r="AA2079" s="27" t="str">
        <f aca="false">IFERROR(Q2079/P2079,"")</f>
        <v/>
      </c>
      <c r="AB2079" s="25" t="str">
        <f aca="false">IFERROR(T2079/P2079,"")</f>
        <v/>
      </c>
      <c r="AC2079" s="25" t="str">
        <f aca="false">IFERROR(T2079/Q2079,"")</f>
        <v/>
      </c>
      <c r="AD2079" s="25" t="str">
        <f aca="false">IFERROR(R2079/Q2079,"")</f>
        <v/>
      </c>
      <c r="AE2079" s="28" t="str">
        <f aca="false">IFERROR(R2079/T2079,"")</f>
        <v/>
      </c>
      <c r="AF2079" s="29" t="str">
        <f aca="false">IF(A2079="","",IF(OR(O2079&gt;K2079,P2079&gt;O2079,Q2079&gt;P2079,K2079&gt;J2079),"CHECK","OK"))</f>
        <v/>
      </c>
    </row>
    <row r="2080" customFormat="false" ht="15" hidden="false" customHeight="false" outlineLevel="0" collapsed="false">
      <c r="A2080" s="21"/>
      <c r="B2080" s="4"/>
      <c r="C2080" s="4"/>
      <c r="D2080" s="4"/>
      <c r="E2080" s="16"/>
      <c r="F2080" s="16"/>
      <c r="G2080" s="14"/>
      <c r="H2080" s="14"/>
      <c r="I2080" s="14"/>
      <c r="J2080" s="14"/>
      <c r="K2080" s="14"/>
      <c r="L2080" s="14"/>
      <c r="M2080" s="14"/>
      <c r="N2080" s="14"/>
      <c r="O2080" s="14"/>
      <c r="P2080" s="14"/>
      <c r="Q2080" s="14"/>
      <c r="R2080" s="16"/>
      <c r="S2080" s="24"/>
      <c r="T2080" s="25" t="str">
        <f aca="false">IF(A2080="","",E2080+F2080)</f>
        <v/>
      </c>
      <c r="U2080" s="26" t="str">
        <f aca="false">IFERROR(H2080/G2080,"")</f>
        <v/>
      </c>
      <c r="V2080" s="27" t="str">
        <f aca="false">IFERROR(J2080/I2080,"")</f>
        <v/>
      </c>
      <c r="W2080" s="27" t="str">
        <f aca="false">IFERROR(K2080/J2080,"")</f>
        <v/>
      </c>
      <c r="X2080" s="25" t="str">
        <f aca="false">IFERROR(T2080/K2080,"")</f>
        <v/>
      </c>
      <c r="Y2080" s="27" t="str">
        <f aca="false">IFERROR(O2080/K2080,"")</f>
        <v/>
      </c>
      <c r="Z2080" s="27" t="str">
        <f aca="false">IFERROR(P2080/O2080,"")</f>
        <v/>
      </c>
      <c r="AA2080" s="27" t="str">
        <f aca="false">IFERROR(Q2080/P2080,"")</f>
        <v/>
      </c>
      <c r="AB2080" s="25" t="str">
        <f aca="false">IFERROR(T2080/P2080,"")</f>
        <v/>
      </c>
      <c r="AC2080" s="25" t="str">
        <f aca="false">IFERROR(T2080/Q2080,"")</f>
        <v/>
      </c>
      <c r="AD2080" s="25" t="str">
        <f aca="false">IFERROR(R2080/Q2080,"")</f>
        <v/>
      </c>
      <c r="AE2080" s="28" t="str">
        <f aca="false">IFERROR(R2080/T2080,"")</f>
        <v/>
      </c>
      <c r="AF2080" s="29" t="str">
        <f aca="false">IF(A2080="","",IF(OR(O2080&gt;K2080,P2080&gt;O2080,Q2080&gt;P2080,K2080&gt;J2080),"CHECK","OK"))</f>
        <v/>
      </c>
    </row>
    <row r="2081" customFormat="false" ht="15" hidden="false" customHeight="false" outlineLevel="0" collapsed="false">
      <c r="A2081" s="21"/>
      <c r="B2081" s="4"/>
      <c r="C2081" s="4"/>
      <c r="D2081" s="4"/>
      <c r="E2081" s="16"/>
      <c r="F2081" s="16"/>
      <c r="G2081" s="14"/>
      <c r="H2081" s="14"/>
      <c r="I2081" s="14"/>
      <c r="J2081" s="14"/>
      <c r="K2081" s="14"/>
      <c r="L2081" s="14"/>
      <c r="M2081" s="14"/>
      <c r="N2081" s="14"/>
      <c r="O2081" s="14"/>
      <c r="P2081" s="14"/>
      <c r="Q2081" s="14"/>
      <c r="R2081" s="16"/>
      <c r="S2081" s="24"/>
      <c r="T2081" s="25" t="str">
        <f aca="false">IF(A2081="","",E2081+F2081)</f>
        <v/>
      </c>
      <c r="U2081" s="26" t="str">
        <f aca="false">IFERROR(H2081/G2081,"")</f>
        <v/>
      </c>
      <c r="V2081" s="27" t="str">
        <f aca="false">IFERROR(J2081/I2081,"")</f>
        <v/>
      </c>
      <c r="W2081" s="27" t="str">
        <f aca="false">IFERROR(K2081/J2081,"")</f>
        <v/>
      </c>
      <c r="X2081" s="25" t="str">
        <f aca="false">IFERROR(T2081/K2081,"")</f>
        <v/>
      </c>
      <c r="Y2081" s="27" t="str">
        <f aca="false">IFERROR(O2081/K2081,"")</f>
        <v/>
      </c>
      <c r="Z2081" s="27" t="str">
        <f aca="false">IFERROR(P2081/O2081,"")</f>
        <v/>
      </c>
      <c r="AA2081" s="27" t="str">
        <f aca="false">IFERROR(Q2081/P2081,"")</f>
        <v/>
      </c>
      <c r="AB2081" s="25" t="str">
        <f aca="false">IFERROR(T2081/P2081,"")</f>
        <v/>
      </c>
      <c r="AC2081" s="25" t="str">
        <f aca="false">IFERROR(T2081/Q2081,"")</f>
        <v/>
      </c>
      <c r="AD2081" s="25" t="str">
        <f aca="false">IFERROR(R2081/Q2081,"")</f>
        <v/>
      </c>
      <c r="AE2081" s="28" t="str">
        <f aca="false">IFERROR(R2081/T2081,"")</f>
        <v/>
      </c>
      <c r="AF2081" s="29" t="str">
        <f aca="false">IF(A2081="","",IF(OR(O2081&gt;K2081,P2081&gt;O2081,Q2081&gt;P2081,K2081&gt;J2081),"CHECK","OK"))</f>
        <v/>
      </c>
    </row>
    <row r="2082" customFormat="false" ht="15" hidden="false" customHeight="false" outlineLevel="0" collapsed="false">
      <c r="A2082" s="21"/>
      <c r="B2082" s="4"/>
      <c r="C2082" s="4"/>
      <c r="D2082" s="4"/>
      <c r="E2082" s="16"/>
      <c r="F2082" s="16"/>
      <c r="G2082" s="14"/>
      <c r="H2082" s="14"/>
      <c r="I2082" s="14"/>
      <c r="J2082" s="14"/>
      <c r="K2082" s="14"/>
      <c r="L2082" s="14"/>
      <c r="M2082" s="14"/>
      <c r="N2082" s="14"/>
      <c r="O2082" s="14"/>
      <c r="P2082" s="14"/>
      <c r="Q2082" s="14"/>
      <c r="R2082" s="16"/>
      <c r="S2082" s="24"/>
      <c r="T2082" s="25" t="str">
        <f aca="false">IF(A2082="","",E2082+F2082)</f>
        <v/>
      </c>
      <c r="U2082" s="26" t="str">
        <f aca="false">IFERROR(H2082/G2082,"")</f>
        <v/>
      </c>
      <c r="V2082" s="27" t="str">
        <f aca="false">IFERROR(J2082/I2082,"")</f>
        <v/>
      </c>
      <c r="W2082" s="27" t="str">
        <f aca="false">IFERROR(K2082/J2082,"")</f>
        <v/>
      </c>
      <c r="X2082" s="25" t="str">
        <f aca="false">IFERROR(T2082/K2082,"")</f>
        <v/>
      </c>
      <c r="Y2082" s="27" t="str">
        <f aca="false">IFERROR(O2082/K2082,"")</f>
        <v/>
      </c>
      <c r="Z2082" s="27" t="str">
        <f aca="false">IFERROR(P2082/O2082,"")</f>
        <v/>
      </c>
      <c r="AA2082" s="27" t="str">
        <f aca="false">IFERROR(Q2082/P2082,"")</f>
        <v/>
      </c>
      <c r="AB2082" s="25" t="str">
        <f aca="false">IFERROR(T2082/P2082,"")</f>
        <v/>
      </c>
      <c r="AC2082" s="25" t="str">
        <f aca="false">IFERROR(T2082/Q2082,"")</f>
        <v/>
      </c>
      <c r="AD2082" s="25" t="str">
        <f aca="false">IFERROR(R2082/Q2082,"")</f>
        <v/>
      </c>
      <c r="AE2082" s="28" t="str">
        <f aca="false">IFERROR(R2082/T2082,"")</f>
        <v/>
      </c>
      <c r="AF2082" s="29" t="str">
        <f aca="false">IF(A2082="","",IF(OR(O2082&gt;K2082,P2082&gt;O2082,Q2082&gt;P2082,K2082&gt;J2082),"CHECK","OK"))</f>
        <v/>
      </c>
    </row>
    <row r="2083" customFormat="false" ht="15" hidden="false" customHeight="false" outlineLevel="0" collapsed="false">
      <c r="A2083" s="21"/>
      <c r="B2083" s="4"/>
      <c r="C2083" s="4"/>
      <c r="D2083" s="4"/>
      <c r="E2083" s="16"/>
      <c r="F2083" s="16"/>
      <c r="G2083" s="14"/>
      <c r="H2083" s="14"/>
      <c r="I2083" s="14"/>
      <c r="J2083" s="14"/>
      <c r="K2083" s="14"/>
      <c r="L2083" s="14"/>
      <c r="M2083" s="14"/>
      <c r="N2083" s="14"/>
      <c r="O2083" s="14"/>
      <c r="P2083" s="14"/>
      <c r="Q2083" s="14"/>
      <c r="R2083" s="16"/>
      <c r="S2083" s="24"/>
      <c r="T2083" s="25" t="str">
        <f aca="false">IF(A2083="","",E2083+F2083)</f>
        <v/>
      </c>
      <c r="U2083" s="26" t="str">
        <f aca="false">IFERROR(H2083/G2083,"")</f>
        <v/>
      </c>
      <c r="V2083" s="27" t="str">
        <f aca="false">IFERROR(J2083/I2083,"")</f>
        <v/>
      </c>
      <c r="W2083" s="27" t="str">
        <f aca="false">IFERROR(K2083/J2083,"")</f>
        <v/>
      </c>
      <c r="X2083" s="25" t="str">
        <f aca="false">IFERROR(T2083/K2083,"")</f>
        <v/>
      </c>
      <c r="Y2083" s="27" t="str">
        <f aca="false">IFERROR(O2083/K2083,"")</f>
        <v/>
      </c>
      <c r="Z2083" s="27" t="str">
        <f aca="false">IFERROR(P2083/O2083,"")</f>
        <v/>
      </c>
      <c r="AA2083" s="27" t="str">
        <f aca="false">IFERROR(Q2083/P2083,"")</f>
        <v/>
      </c>
      <c r="AB2083" s="25" t="str">
        <f aca="false">IFERROR(T2083/P2083,"")</f>
        <v/>
      </c>
      <c r="AC2083" s="25" t="str">
        <f aca="false">IFERROR(T2083/Q2083,"")</f>
        <v/>
      </c>
      <c r="AD2083" s="25" t="str">
        <f aca="false">IFERROR(R2083/Q2083,"")</f>
        <v/>
      </c>
      <c r="AE2083" s="28" t="str">
        <f aca="false">IFERROR(R2083/T2083,"")</f>
        <v/>
      </c>
      <c r="AF2083" s="29" t="str">
        <f aca="false">IF(A2083="","",IF(OR(O2083&gt;K2083,P2083&gt;O2083,Q2083&gt;P2083,K2083&gt;J2083),"CHECK","OK"))</f>
        <v/>
      </c>
    </row>
    <row r="2084" customFormat="false" ht="15" hidden="false" customHeight="false" outlineLevel="0" collapsed="false">
      <c r="A2084" s="21"/>
      <c r="B2084" s="4"/>
      <c r="C2084" s="4"/>
      <c r="D2084" s="4"/>
      <c r="E2084" s="16"/>
      <c r="F2084" s="16"/>
      <c r="G2084" s="14"/>
      <c r="H2084" s="14"/>
      <c r="I2084" s="14"/>
      <c r="J2084" s="14"/>
      <c r="K2084" s="14"/>
      <c r="L2084" s="14"/>
      <c r="M2084" s="14"/>
      <c r="N2084" s="14"/>
      <c r="O2084" s="14"/>
      <c r="P2084" s="14"/>
      <c r="Q2084" s="14"/>
      <c r="R2084" s="16"/>
      <c r="S2084" s="24"/>
      <c r="T2084" s="25" t="str">
        <f aca="false">IF(A2084="","",E2084+F2084)</f>
        <v/>
      </c>
      <c r="U2084" s="26" t="str">
        <f aca="false">IFERROR(H2084/G2084,"")</f>
        <v/>
      </c>
      <c r="V2084" s="27" t="str">
        <f aca="false">IFERROR(J2084/I2084,"")</f>
        <v/>
      </c>
      <c r="W2084" s="27" t="str">
        <f aca="false">IFERROR(K2084/J2084,"")</f>
        <v/>
      </c>
      <c r="X2084" s="25" t="str">
        <f aca="false">IFERROR(T2084/K2084,"")</f>
        <v/>
      </c>
      <c r="Y2084" s="27" t="str">
        <f aca="false">IFERROR(O2084/K2084,"")</f>
        <v/>
      </c>
      <c r="Z2084" s="27" t="str">
        <f aca="false">IFERROR(P2084/O2084,"")</f>
        <v/>
      </c>
      <c r="AA2084" s="27" t="str">
        <f aca="false">IFERROR(Q2084/P2084,"")</f>
        <v/>
      </c>
      <c r="AB2084" s="25" t="str">
        <f aca="false">IFERROR(T2084/P2084,"")</f>
        <v/>
      </c>
      <c r="AC2084" s="25" t="str">
        <f aca="false">IFERROR(T2084/Q2084,"")</f>
        <v/>
      </c>
      <c r="AD2084" s="25" t="str">
        <f aca="false">IFERROR(R2084/Q2084,"")</f>
        <v/>
      </c>
      <c r="AE2084" s="28" t="str">
        <f aca="false">IFERROR(R2084/T2084,"")</f>
        <v/>
      </c>
      <c r="AF2084" s="29" t="str">
        <f aca="false">IF(A2084="","",IF(OR(O2084&gt;K2084,P2084&gt;O2084,Q2084&gt;P2084,K2084&gt;J2084),"CHECK","OK"))</f>
        <v/>
      </c>
    </row>
    <row r="2085" customFormat="false" ht="15" hidden="false" customHeight="false" outlineLevel="0" collapsed="false">
      <c r="A2085" s="21"/>
      <c r="B2085" s="4"/>
      <c r="C2085" s="4"/>
      <c r="D2085" s="4"/>
      <c r="E2085" s="16"/>
      <c r="F2085" s="16"/>
      <c r="G2085" s="14"/>
      <c r="H2085" s="14"/>
      <c r="I2085" s="14"/>
      <c r="J2085" s="14"/>
      <c r="K2085" s="14"/>
      <c r="L2085" s="14"/>
      <c r="M2085" s="14"/>
      <c r="N2085" s="14"/>
      <c r="O2085" s="14"/>
      <c r="P2085" s="14"/>
      <c r="Q2085" s="14"/>
      <c r="R2085" s="16"/>
      <c r="S2085" s="24"/>
      <c r="T2085" s="25" t="str">
        <f aca="false">IF(A2085="","",E2085+F2085)</f>
        <v/>
      </c>
      <c r="U2085" s="26" t="str">
        <f aca="false">IFERROR(H2085/G2085,"")</f>
        <v/>
      </c>
      <c r="V2085" s="27" t="str">
        <f aca="false">IFERROR(J2085/I2085,"")</f>
        <v/>
      </c>
      <c r="W2085" s="27" t="str">
        <f aca="false">IFERROR(K2085/J2085,"")</f>
        <v/>
      </c>
      <c r="X2085" s="25" t="str">
        <f aca="false">IFERROR(T2085/K2085,"")</f>
        <v/>
      </c>
      <c r="Y2085" s="27" t="str">
        <f aca="false">IFERROR(O2085/K2085,"")</f>
        <v/>
      </c>
      <c r="Z2085" s="27" t="str">
        <f aca="false">IFERROR(P2085/O2085,"")</f>
        <v/>
      </c>
      <c r="AA2085" s="27" t="str">
        <f aca="false">IFERROR(Q2085/P2085,"")</f>
        <v/>
      </c>
      <c r="AB2085" s="25" t="str">
        <f aca="false">IFERROR(T2085/P2085,"")</f>
        <v/>
      </c>
      <c r="AC2085" s="25" t="str">
        <f aca="false">IFERROR(T2085/Q2085,"")</f>
        <v/>
      </c>
      <c r="AD2085" s="25" t="str">
        <f aca="false">IFERROR(R2085/Q2085,"")</f>
        <v/>
      </c>
      <c r="AE2085" s="28" t="str">
        <f aca="false">IFERROR(R2085/T2085,"")</f>
        <v/>
      </c>
      <c r="AF2085" s="29" t="str">
        <f aca="false">IF(A2085="","",IF(OR(O2085&gt;K2085,P2085&gt;O2085,Q2085&gt;P2085,K2085&gt;J2085),"CHECK","OK"))</f>
        <v/>
      </c>
    </row>
    <row r="2086" customFormat="false" ht="15" hidden="false" customHeight="false" outlineLevel="0" collapsed="false">
      <c r="A2086" s="21"/>
      <c r="B2086" s="4"/>
      <c r="C2086" s="4"/>
      <c r="D2086" s="4"/>
      <c r="E2086" s="16"/>
      <c r="F2086" s="16"/>
      <c r="G2086" s="14"/>
      <c r="H2086" s="14"/>
      <c r="I2086" s="14"/>
      <c r="J2086" s="14"/>
      <c r="K2086" s="14"/>
      <c r="L2086" s="14"/>
      <c r="M2086" s="14"/>
      <c r="N2086" s="14"/>
      <c r="O2086" s="14"/>
      <c r="P2086" s="14"/>
      <c r="Q2086" s="14"/>
      <c r="R2086" s="16"/>
      <c r="S2086" s="24"/>
      <c r="T2086" s="25" t="str">
        <f aca="false">IF(A2086="","",E2086+F2086)</f>
        <v/>
      </c>
      <c r="U2086" s="26" t="str">
        <f aca="false">IFERROR(H2086/G2086,"")</f>
        <v/>
      </c>
      <c r="V2086" s="27" t="str">
        <f aca="false">IFERROR(J2086/I2086,"")</f>
        <v/>
      </c>
      <c r="W2086" s="27" t="str">
        <f aca="false">IFERROR(K2086/J2086,"")</f>
        <v/>
      </c>
      <c r="X2086" s="25" t="str">
        <f aca="false">IFERROR(T2086/K2086,"")</f>
        <v/>
      </c>
      <c r="Y2086" s="27" t="str">
        <f aca="false">IFERROR(O2086/K2086,"")</f>
        <v/>
      </c>
      <c r="Z2086" s="27" t="str">
        <f aca="false">IFERROR(P2086/O2086,"")</f>
        <v/>
      </c>
      <c r="AA2086" s="27" t="str">
        <f aca="false">IFERROR(Q2086/P2086,"")</f>
        <v/>
      </c>
      <c r="AB2086" s="25" t="str">
        <f aca="false">IFERROR(T2086/P2086,"")</f>
        <v/>
      </c>
      <c r="AC2086" s="25" t="str">
        <f aca="false">IFERROR(T2086/Q2086,"")</f>
        <v/>
      </c>
      <c r="AD2086" s="25" t="str">
        <f aca="false">IFERROR(R2086/Q2086,"")</f>
        <v/>
      </c>
      <c r="AE2086" s="28" t="str">
        <f aca="false">IFERROR(R2086/T2086,"")</f>
        <v/>
      </c>
      <c r="AF2086" s="29" t="str">
        <f aca="false">IF(A2086="","",IF(OR(O2086&gt;K2086,P2086&gt;O2086,Q2086&gt;P2086,K2086&gt;J2086),"CHECK","OK"))</f>
        <v/>
      </c>
    </row>
    <row r="2087" customFormat="false" ht="15" hidden="false" customHeight="false" outlineLevel="0" collapsed="false">
      <c r="A2087" s="21"/>
      <c r="B2087" s="4"/>
      <c r="C2087" s="4"/>
      <c r="D2087" s="4"/>
      <c r="E2087" s="16"/>
      <c r="F2087" s="16"/>
      <c r="G2087" s="14"/>
      <c r="H2087" s="14"/>
      <c r="I2087" s="14"/>
      <c r="J2087" s="14"/>
      <c r="K2087" s="14"/>
      <c r="L2087" s="14"/>
      <c r="M2087" s="14"/>
      <c r="N2087" s="14"/>
      <c r="O2087" s="14"/>
      <c r="P2087" s="14"/>
      <c r="Q2087" s="14"/>
      <c r="R2087" s="16"/>
      <c r="S2087" s="24"/>
      <c r="T2087" s="25" t="str">
        <f aca="false">IF(A2087="","",E2087+F2087)</f>
        <v/>
      </c>
      <c r="U2087" s="26" t="str">
        <f aca="false">IFERROR(H2087/G2087,"")</f>
        <v/>
      </c>
      <c r="V2087" s="27" t="str">
        <f aca="false">IFERROR(J2087/I2087,"")</f>
        <v/>
      </c>
      <c r="W2087" s="27" t="str">
        <f aca="false">IFERROR(K2087/J2087,"")</f>
        <v/>
      </c>
      <c r="X2087" s="25" t="str">
        <f aca="false">IFERROR(T2087/K2087,"")</f>
        <v/>
      </c>
      <c r="Y2087" s="27" t="str">
        <f aca="false">IFERROR(O2087/K2087,"")</f>
        <v/>
      </c>
      <c r="Z2087" s="27" t="str">
        <f aca="false">IFERROR(P2087/O2087,"")</f>
        <v/>
      </c>
      <c r="AA2087" s="27" t="str">
        <f aca="false">IFERROR(Q2087/P2087,"")</f>
        <v/>
      </c>
      <c r="AB2087" s="25" t="str">
        <f aca="false">IFERROR(T2087/P2087,"")</f>
        <v/>
      </c>
      <c r="AC2087" s="25" t="str">
        <f aca="false">IFERROR(T2087/Q2087,"")</f>
        <v/>
      </c>
      <c r="AD2087" s="25" t="str">
        <f aca="false">IFERROR(R2087/Q2087,"")</f>
        <v/>
      </c>
      <c r="AE2087" s="28" t="str">
        <f aca="false">IFERROR(R2087/T2087,"")</f>
        <v/>
      </c>
      <c r="AF2087" s="29" t="str">
        <f aca="false">IF(A2087="","",IF(OR(O2087&gt;K2087,P2087&gt;O2087,Q2087&gt;P2087,K2087&gt;J2087),"CHECK","OK"))</f>
        <v/>
      </c>
    </row>
    <row r="2088" customFormat="false" ht="15" hidden="false" customHeight="false" outlineLevel="0" collapsed="false">
      <c r="A2088" s="21"/>
      <c r="B2088" s="4"/>
      <c r="C2088" s="4"/>
      <c r="D2088" s="4"/>
      <c r="E2088" s="16"/>
      <c r="F2088" s="16"/>
      <c r="G2088" s="14"/>
      <c r="H2088" s="14"/>
      <c r="I2088" s="14"/>
      <c r="J2088" s="14"/>
      <c r="K2088" s="14"/>
      <c r="L2088" s="14"/>
      <c r="M2088" s="14"/>
      <c r="N2088" s="14"/>
      <c r="O2088" s="14"/>
      <c r="P2088" s="14"/>
      <c r="Q2088" s="14"/>
      <c r="R2088" s="16"/>
      <c r="S2088" s="24"/>
      <c r="T2088" s="25" t="str">
        <f aca="false">IF(A2088="","",E2088+F2088)</f>
        <v/>
      </c>
      <c r="U2088" s="26" t="str">
        <f aca="false">IFERROR(H2088/G2088,"")</f>
        <v/>
      </c>
      <c r="V2088" s="27" t="str">
        <f aca="false">IFERROR(J2088/I2088,"")</f>
        <v/>
      </c>
      <c r="W2088" s="27" t="str">
        <f aca="false">IFERROR(K2088/J2088,"")</f>
        <v/>
      </c>
      <c r="X2088" s="25" t="str">
        <f aca="false">IFERROR(T2088/K2088,"")</f>
        <v/>
      </c>
      <c r="Y2088" s="27" t="str">
        <f aca="false">IFERROR(O2088/K2088,"")</f>
        <v/>
      </c>
      <c r="Z2088" s="27" t="str">
        <f aca="false">IFERROR(P2088/O2088,"")</f>
        <v/>
      </c>
      <c r="AA2088" s="27" t="str">
        <f aca="false">IFERROR(Q2088/P2088,"")</f>
        <v/>
      </c>
      <c r="AB2088" s="25" t="str">
        <f aca="false">IFERROR(T2088/P2088,"")</f>
        <v/>
      </c>
      <c r="AC2088" s="25" t="str">
        <f aca="false">IFERROR(T2088/Q2088,"")</f>
        <v/>
      </c>
      <c r="AD2088" s="25" t="str">
        <f aca="false">IFERROR(R2088/Q2088,"")</f>
        <v/>
      </c>
      <c r="AE2088" s="28" t="str">
        <f aca="false">IFERROR(R2088/T2088,"")</f>
        <v/>
      </c>
      <c r="AF2088" s="29" t="str">
        <f aca="false">IF(A2088="","",IF(OR(O2088&gt;K2088,P2088&gt;O2088,Q2088&gt;P2088,K2088&gt;J2088),"CHECK","OK"))</f>
        <v/>
      </c>
    </row>
    <row r="2089" customFormat="false" ht="15" hidden="false" customHeight="false" outlineLevel="0" collapsed="false">
      <c r="A2089" s="21"/>
      <c r="B2089" s="4"/>
      <c r="C2089" s="4"/>
      <c r="D2089" s="4"/>
      <c r="E2089" s="16"/>
      <c r="F2089" s="16"/>
      <c r="G2089" s="14"/>
      <c r="H2089" s="14"/>
      <c r="I2089" s="14"/>
      <c r="J2089" s="14"/>
      <c r="K2089" s="14"/>
      <c r="L2089" s="14"/>
      <c r="M2089" s="14"/>
      <c r="N2089" s="14"/>
      <c r="O2089" s="14"/>
      <c r="P2089" s="14"/>
      <c r="Q2089" s="14"/>
      <c r="R2089" s="16"/>
      <c r="S2089" s="24"/>
      <c r="T2089" s="25" t="str">
        <f aca="false">IF(A2089="","",E2089+F2089)</f>
        <v/>
      </c>
      <c r="U2089" s="26" t="str">
        <f aca="false">IFERROR(H2089/G2089,"")</f>
        <v/>
      </c>
      <c r="V2089" s="27" t="str">
        <f aca="false">IFERROR(J2089/I2089,"")</f>
        <v/>
      </c>
      <c r="W2089" s="27" t="str">
        <f aca="false">IFERROR(K2089/J2089,"")</f>
        <v/>
      </c>
      <c r="X2089" s="25" t="str">
        <f aca="false">IFERROR(T2089/K2089,"")</f>
        <v/>
      </c>
      <c r="Y2089" s="27" t="str">
        <f aca="false">IFERROR(O2089/K2089,"")</f>
        <v/>
      </c>
      <c r="Z2089" s="27" t="str">
        <f aca="false">IFERROR(P2089/O2089,"")</f>
        <v/>
      </c>
      <c r="AA2089" s="27" t="str">
        <f aca="false">IFERROR(Q2089/P2089,"")</f>
        <v/>
      </c>
      <c r="AB2089" s="25" t="str">
        <f aca="false">IFERROR(T2089/P2089,"")</f>
        <v/>
      </c>
      <c r="AC2089" s="25" t="str">
        <f aca="false">IFERROR(T2089/Q2089,"")</f>
        <v/>
      </c>
      <c r="AD2089" s="25" t="str">
        <f aca="false">IFERROR(R2089/Q2089,"")</f>
        <v/>
      </c>
      <c r="AE2089" s="28" t="str">
        <f aca="false">IFERROR(R2089/T2089,"")</f>
        <v/>
      </c>
      <c r="AF2089" s="29" t="str">
        <f aca="false">IF(A2089="","",IF(OR(O2089&gt;K2089,P2089&gt;O2089,Q2089&gt;P2089,K2089&gt;J2089),"CHECK","OK"))</f>
        <v/>
      </c>
    </row>
    <row r="2090" customFormat="false" ht="15" hidden="false" customHeight="false" outlineLevel="0" collapsed="false">
      <c r="A2090" s="21"/>
      <c r="B2090" s="4"/>
      <c r="C2090" s="4"/>
      <c r="D2090" s="4"/>
      <c r="E2090" s="16"/>
      <c r="F2090" s="16"/>
      <c r="G2090" s="14"/>
      <c r="H2090" s="14"/>
      <c r="I2090" s="14"/>
      <c r="J2090" s="14"/>
      <c r="K2090" s="14"/>
      <c r="L2090" s="14"/>
      <c r="M2090" s="14"/>
      <c r="N2090" s="14"/>
      <c r="O2090" s="14"/>
      <c r="P2090" s="14"/>
      <c r="Q2090" s="14"/>
      <c r="R2090" s="16"/>
      <c r="S2090" s="24"/>
      <c r="T2090" s="25" t="str">
        <f aca="false">IF(A2090="","",E2090+F2090)</f>
        <v/>
      </c>
      <c r="U2090" s="26" t="str">
        <f aca="false">IFERROR(H2090/G2090,"")</f>
        <v/>
      </c>
      <c r="V2090" s="27" t="str">
        <f aca="false">IFERROR(J2090/I2090,"")</f>
        <v/>
      </c>
      <c r="W2090" s="27" t="str">
        <f aca="false">IFERROR(K2090/J2090,"")</f>
        <v/>
      </c>
      <c r="X2090" s="25" t="str">
        <f aca="false">IFERROR(T2090/K2090,"")</f>
        <v/>
      </c>
      <c r="Y2090" s="27" t="str">
        <f aca="false">IFERROR(O2090/K2090,"")</f>
        <v/>
      </c>
      <c r="Z2090" s="27" t="str">
        <f aca="false">IFERROR(P2090/O2090,"")</f>
        <v/>
      </c>
      <c r="AA2090" s="27" t="str">
        <f aca="false">IFERROR(Q2090/P2090,"")</f>
        <v/>
      </c>
      <c r="AB2090" s="25" t="str">
        <f aca="false">IFERROR(T2090/P2090,"")</f>
        <v/>
      </c>
      <c r="AC2090" s="25" t="str">
        <f aca="false">IFERROR(T2090/Q2090,"")</f>
        <v/>
      </c>
      <c r="AD2090" s="25" t="str">
        <f aca="false">IFERROR(R2090/Q2090,"")</f>
        <v/>
      </c>
      <c r="AE2090" s="28" t="str">
        <f aca="false">IFERROR(R2090/T2090,"")</f>
        <v/>
      </c>
      <c r="AF2090" s="29" t="str">
        <f aca="false">IF(A2090="","",IF(OR(O2090&gt;K2090,P2090&gt;O2090,Q2090&gt;P2090,K2090&gt;J2090),"CHECK","OK"))</f>
        <v/>
      </c>
    </row>
    <row r="2091" customFormat="false" ht="15" hidden="false" customHeight="false" outlineLevel="0" collapsed="false">
      <c r="A2091" s="21"/>
      <c r="B2091" s="4"/>
      <c r="C2091" s="4"/>
      <c r="D2091" s="4"/>
      <c r="E2091" s="16"/>
      <c r="F2091" s="16"/>
      <c r="G2091" s="14"/>
      <c r="H2091" s="14"/>
      <c r="I2091" s="14"/>
      <c r="J2091" s="14"/>
      <c r="K2091" s="14"/>
      <c r="L2091" s="14"/>
      <c r="M2091" s="14"/>
      <c r="N2091" s="14"/>
      <c r="O2091" s="14"/>
      <c r="P2091" s="14"/>
      <c r="Q2091" s="14"/>
      <c r="R2091" s="16"/>
      <c r="S2091" s="24"/>
      <c r="T2091" s="25" t="str">
        <f aca="false">IF(A2091="","",E2091+F2091)</f>
        <v/>
      </c>
      <c r="U2091" s="26" t="str">
        <f aca="false">IFERROR(H2091/G2091,"")</f>
        <v/>
      </c>
      <c r="V2091" s="27" t="str">
        <f aca="false">IFERROR(J2091/I2091,"")</f>
        <v/>
      </c>
      <c r="W2091" s="27" t="str">
        <f aca="false">IFERROR(K2091/J2091,"")</f>
        <v/>
      </c>
      <c r="X2091" s="25" t="str">
        <f aca="false">IFERROR(T2091/K2091,"")</f>
        <v/>
      </c>
      <c r="Y2091" s="27" t="str">
        <f aca="false">IFERROR(O2091/K2091,"")</f>
        <v/>
      </c>
      <c r="Z2091" s="27" t="str">
        <f aca="false">IFERROR(P2091/O2091,"")</f>
        <v/>
      </c>
      <c r="AA2091" s="27" t="str">
        <f aca="false">IFERROR(Q2091/P2091,"")</f>
        <v/>
      </c>
      <c r="AB2091" s="25" t="str">
        <f aca="false">IFERROR(T2091/P2091,"")</f>
        <v/>
      </c>
      <c r="AC2091" s="25" t="str">
        <f aca="false">IFERROR(T2091/Q2091,"")</f>
        <v/>
      </c>
      <c r="AD2091" s="25" t="str">
        <f aca="false">IFERROR(R2091/Q2091,"")</f>
        <v/>
      </c>
      <c r="AE2091" s="28" t="str">
        <f aca="false">IFERROR(R2091/T2091,"")</f>
        <v/>
      </c>
      <c r="AF2091" s="29" t="str">
        <f aca="false">IF(A2091="","",IF(OR(O2091&gt;K2091,P2091&gt;O2091,Q2091&gt;P2091,K2091&gt;J2091),"CHECK","OK"))</f>
        <v/>
      </c>
    </row>
    <row r="2092" customFormat="false" ht="15" hidden="false" customHeight="false" outlineLevel="0" collapsed="false">
      <c r="A2092" s="21"/>
      <c r="B2092" s="4"/>
      <c r="C2092" s="4"/>
      <c r="D2092" s="4"/>
      <c r="E2092" s="16"/>
      <c r="F2092" s="16"/>
      <c r="G2092" s="14"/>
      <c r="H2092" s="14"/>
      <c r="I2092" s="14"/>
      <c r="J2092" s="14"/>
      <c r="K2092" s="14"/>
      <c r="L2092" s="14"/>
      <c r="M2092" s="14"/>
      <c r="N2092" s="14"/>
      <c r="O2092" s="14"/>
      <c r="P2092" s="14"/>
      <c r="Q2092" s="14"/>
      <c r="R2092" s="16"/>
      <c r="S2092" s="24"/>
      <c r="T2092" s="25" t="str">
        <f aca="false">IF(A2092="","",E2092+F2092)</f>
        <v/>
      </c>
      <c r="U2092" s="26" t="str">
        <f aca="false">IFERROR(H2092/G2092,"")</f>
        <v/>
      </c>
      <c r="V2092" s="27" t="str">
        <f aca="false">IFERROR(J2092/I2092,"")</f>
        <v/>
      </c>
      <c r="W2092" s="27" t="str">
        <f aca="false">IFERROR(K2092/J2092,"")</f>
        <v/>
      </c>
      <c r="X2092" s="25" t="str">
        <f aca="false">IFERROR(T2092/K2092,"")</f>
        <v/>
      </c>
      <c r="Y2092" s="27" t="str">
        <f aca="false">IFERROR(O2092/K2092,"")</f>
        <v/>
      </c>
      <c r="Z2092" s="27" t="str">
        <f aca="false">IFERROR(P2092/O2092,"")</f>
        <v/>
      </c>
      <c r="AA2092" s="27" t="str">
        <f aca="false">IFERROR(Q2092/P2092,"")</f>
        <v/>
      </c>
      <c r="AB2092" s="25" t="str">
        <f aca="false">IFERROR(T2092/P2092,"")</f>
        <v/>
      </c>
      <c r="AC2092" s="25" t="str">
        <f aca="false">IFERROR(T2092/Q2092,"")</f>
        <v/>
      </c>
      <c r="AD2092" s="25" t="str">
        <f aca="false">IFERROR(R2092/Q2092,"")</f>
        <v/>
      </c>
      <c r="AE2092" s="28" t="str">
        <f aca="false">IFERROR(R2092/T2092,"")</f>
        <v/>
      </c>
      <c r="AF2092" s="29" t="str">
        <f aca="false">IF(A2092="","",IF(OR(O2092&gt;K2092,P2092&gt;O2092,Q2092&gt;P2092,K2092&gt;J2092),"CHECK","OK"))</f>
        <v/>
      </c>
    </row>
    <row r="2093" customFormat="false" ht="15" hidden="false" customHeight="false" outlineLevel="0" collapsed="false">
      <c r="A2093" s="21"/>
      <c r="B2093" s="4"/>
      <c r="C2093" s="4"/>
      <c r="D2093" s="4"/>
      <c r="E2093" s="16"/>
      <c r="F2093" s="16"/>
      <c r="G2093" s="14"/>
      <c r="H2093" s="14"/>
      <c r="I2093" s="14"/>
      <c r="J2093" s="14"/>
      <c r="K2093" s="14"/>
      <c r="L2093" s="14"/>
      <c r="M2093" s="14"/>
      <c r="N2093" s="14"/>
      <c r="O2093" s="14"/>
      <c r="P2093" s="14"/>
      <c r="Q2093" s="14"/>
      <c r="R2093" s="16"/>
      <c r="S2093" s="24"/>
      <c r="T2093" s="25" t="str">
        <f aca="false">IF(A2093="","",E2093+F2093)</f>
        <v/>
      </c>
      <c r="U2093" s="26" t="str">
        <f aca="false">IFERROR(H2093/G2093,"")</f>
        <v/>
      </c>
      <c r="V2093" s="27" t="str">
        <f aca="false">IFERROR(J2093/I2093,"")</f>
        <v/>
      </c>
      <c r="W2093" s="27" t="str">
        <f aca="false">IFERROR(K2093/J2093,"")</f>
        <v/>
      </c>
      <c r="X2093" s="25" t="str">
        <f aca="false">IFERROR(T2093/K2093,"")</f>
        <v/>
      </c>
      <c r="Y2093" s="27" t="str">
        <f aca="false">IFERROR(O2093/K2093,"")</f>
        <v/>
      </c>
      <c r="Z2093" s="27" t="str">
        <f aca="false">IFERROR(P2093/O2093,"")</f>
        <v/>
      </c>
      <c r="AA2093" s="27" t="str">
        <f aca="false">IFERROR(Q2093/P2093,"")</f>
        <v/>
      </c>
      <c r="AB2093" s="25" t="str">
        <f aca="false">IFERROR(T2093/P2093,"")</f>
        <v/>
      </c>
      <c r="AC2093" s="25" t="str">
        <f aca="false">IFERROR(T2093/Q2093,"")</f>
        <v/>
      </c>
      <c r="AD2093" s="25" t="str">
        <f aca="false">IFERROR(R2093/Q2093,"")</f>
        <v/>
      </c>
      <c r="AE2093" s="28" t="str">
        <f aca="false">IFERROR(R2093/T2093,"")</f>
        <v/>
      </c>
      <c r="AF2093" s="29" t="str">
        <f aca="false">IF(A2093="","",IF(OR(O2093&gt;K2093,P2093&gt;O2093,Q2093&gt;P2093,K2093&gt;J2093),"CHECK","OK"))</f>
        <v/>
      </c>
    </row>
    <row r="2094" customFormat="false" ht="15" hidden="false" customHeight="false" outlineLevel="0" collapsed="false">
      <c r="A2094" s="21"/>
      <c r="B2094" s="4"/>
      <c r="C2094" s="4"/>
      <c r="D2094" s="4"/>
      <c r="E2094" s="16"/>
      <c r="F2094" s="16"/>
      <c r="G2094" s="14"/>
      <c r="H2094" s="14"/>
      <c r="I2094" s="14"/>
      <c r="J2094" s="14"/>
      <c r="K2094" s="14"/>
      <c r="L2094" s="14"/>
      <c r="M2094" s="14"/>
      <c r="N2094" s="14"/>
      <c r="O2094" s="14"/>
      <c r="P2094" s="14"/>
      <c r="Q2094" s="14"/>
      <c r="R2094" s="16"/>
      <c r="S2094" s="24"/>
      <c r="T2094" s="25" t="str">
        <f aca="false">IF(A2094="","",E2094+F2094)</f>
        <v/>
      </c>
      <c r="U2094" s="26" t="str">
        <f aca="false">IFERROR(H2094/G2094,"")</f>
        <v/>
      </c>
      <c r="V2094" s="27" t="str">
        <f aca="false">IFERROR(J2094/I2094,"")</f>
        <v/>
      </c>
      <c r="W2094" s="27" t="str">
        <f aca="false">IFERROR(K2094/J2094,"")</f>
        <v/>
      </c>
      <c r="X2094" s="25" t="str">
        <f aca="false">IFERROR(T2094/K2094,"")</f>
        <v/>
      </c>
      <c r="Y2094" s="27" t="str">
        <f aca="false">IFERROR(O2094/K2094,"")</f>
        <v/>
      </c>
      <c r="Z2094" s="27" t="str">
        <f aca="false">IFERROR(P2094/O2094,"")</f>
        <v/>
      </c>
      <c r="AA2094" s="27" t="str">
        <f aca="false">IFERROR(Q2094/P2094,"")</f>
        <v/>
      </c>
      <c r="AB2094" s="25" t="str">
        <f aca="false">IFERROR(T2094/P2094,"")</f>
        <v/>
      </c>
      <c r="AC2094" s="25" t="str">
        <f aca="false">IFERROR(T2094/Q2094,"")</f>
        <v/>
      </c>
      <c r="AD2094" s="25" t="str">
        <f aca="false">IFERROR(R2094/Q2094,"")</f>
        <v/>
      </c>
      <c r="AE2094" s="28" t="str">
        <f aca="false">IFERROR(R2094/T2094,"")</f>
        <v/>
      </c>
      <c r="AF2094" s="29" t="str">
        <f aca="false">IF(A2094="","",IF(OR(O2094&gt;K2094,P2094&gt;O2094,Q2094&gt;P2094,K2094&gt;J2094),"CHECK","OK"))</f>
        <v/>
      </c>
    </row>
    <row r="2095" customFormat="false" ht="15" hidden="false" customHeight="false" outlineLevel="0" collapsed="false">
      <c r="A2095" s="21"/>
      <c r="B2095" s="4"/>
      <c r="C2095" s="4"/>
      <c r="D2095" s="4"/>
      <c r="E2095" s="16"/>
      <c r="F2095" s="16"/>
      <c r="G2095" s="14"/>
      <c r="H2095" s="14"/>
      <c r="I2095" s="14"/>
      <c r="J2095" s="14"/>
      <c r="K2095" s="14"/>
      <c r="L2095" s="14"/>
      <c r="M2095" s="14"/>
      <c r="N2095" s="14"/>
      <c r="O2095" s="14"/>
      <c r="P2095" s="14"/>
      <c r="Q2095" s="14"/>
      <c r="R2095" s="16"/>
      <c r="S2095" s="24"/>
      <c r="T2095" s="25" t="str">
        <f aca="false">IF(A2095="","",E2095+F2095)</f>
        <v/>
      </c>
      <c r="U2095" s="26" t="str">
        <f aca="false">IFERROR(H2095/G2095,"")</f>
        <v/>
      </c>
      <c r="V2095" s="27" t="str">
        <f aca="false">IFERROR(J2095/I2095,"")</f>
        <v/>
      </c>
      <c r="W2095" s="27" t="str">
        <f aca="false">IFERROR(K2095/J2095,"")</f>
        <v/>
      </c>
      <c r="X2095" s="25" t="str">
        <f aca="false">IFERROR(T2095/K2095,"")</f>
        <v/>
      </c>
      <c r="Y2095" s="27" t="str">
        <f aca="false">IFERROR(O2095/K2095,"")</f>
        <v/>
      </c>
      <c r="Z2095" s="27" t="str">
        <f aca="false">IFERROR(P2095/O2095,"")</f>
        <v/>
      </c>
      <c r="AA2095" s="27" t="str">
        <f aca="false">IFERROR(Q2095/P2095,"")</f>
        <v/>
      </c>
      <c r="AB2095" s="25" t="str">
        <f aca="false">IFERROR(T2095/P2095,"")</f>
        <v/>
      </c>
      <c r="AC2095" s="25" t="str">
        <f aca="false">IFERROR(T2095/Q2095,"")</f>
        <v/>
      </c>
      <c r="AD2095" s="25" t="str">
        <f aca="false">IFERROR(R2095/Q2095,"")</f>
        <v/>
      </c>
      <c r="AE2095" s="28" t="str">
        <f aca="false">IFERROR(R2095/T2095,"")</f>
        <v/>
      </c>
      <c r="AF2095" s="29" t="str">
        <f aca="false">IF(A2095="","",IF(OR(O2095&gt;K2095,P2095&gt;O2095,Q2095&gt;P2095,K2095&gt;J2095),"CHECK","OK"))</f>
        <v/>
      </c>
    </row>
    <row r="2096" customFormat="false" ht="15" hidden="false" customHeight="false" outlineLevel="0" collapsed="false">
      <c r="A2096" s="21"/>
      <c r="B2096" s="4"/>
      <c r="C2096" s="4"/>
      <c r="D2096" s="4"/>
      <c r="E2096" s="16"/>
      <c r="F2096" s="16"/>
      <c r="G2096" s="14"/>
      <c r="H2096" s="14"/>
      <c r="I2096" s="14"/>
      <c r="J2096" s="14"/>
      <c r="K2096" s="14"/>
      <c r="L2096" s="14"/>
      <c r="M2096" s="14"/>
      <c r="N2096" s="14"/>
      <c r="O2096" s="14"/>
      <c r="P2096" s="14"/>
      <c r="Q2096" s="14"/>
      <c r="R2096" s="16"/>
      <c r="S2096" s="24"/>
      <c r="T2096" s="25" t="str">
        <f aca="false">IF(A2096="","",E2096+F2096)</f>
        <v/>
      </c>
      <c r="U2096" s="26" t="str">
        <f aca="false">IFERROR(H2096/G2096,"")</f>
        <v/>
      </c>
      <c r="V2096" s="27" t="str">
        <f aca="false">IFERROR(J2096/I2096,"")</f>
        <v/>
      </c>
      <c r="W2096" s="27" t="str">
        <f aca="false">IFERROR(K2096/J2096,"")</f>
        <v/>
      </c>
      <c r="X2096" s="25" t="str">
        <f aca="false">IFERROR(T2096/K2096,"")</f>
        <v/>
      </c>
      <c r="Y2096" s="27" t="str">
        <f aca="false">IFERROR(O2096/K2096,"")</f>
        <v/>
      </c>
      <c r="Z2096" s="27" t="str">
        <f aca="false">IFERROR(P2096/O2096,"")</f>
        <v/>
      </c>
      <c r="AA2096" s="27" t="str">
        <f aca="false">IFERROR(Q2096/P2096,"")</f>
        <v/>
      </c>
      <c r="AB2096" s="25" t="str">
        <f aca="false">IFERROR(T2096/P2096,"")</f>
        <v/>
      </c>
      <c r="AC2096" s="25" t="str">
        <f aca="false">IFERROR(T2096/Q2096,"")</f>
        <v/>
      </c>
      <c r="AD2096" s="25" t="str">
        <f aca="false">IFERROR(R2096/Q2096,"")</f>
        <v/>
      </c>
      <c r="AE2096" s="28" t="str">
        <f aca="false">IFERROR(R2096/T2096,"")</f>
        <v/>
      </c>
      <c r="AF2096" s="29" t="str">
        <f aca="false">IF(A2096="","",IF(OR(O2096&gt;K2096,P2096&gt;O2096,Q2096&gt;P2096,K2096&gt;J2096),"CHECK","OK"))</f>
        <v/>
      </c>
    </row>
    <row r="2097" customFormat="false" ht="15" hidden="false" customHeight="false" outlineLevel="0" collapsed="false">
      <c r="A2097" s="21"/>
      <c r="B2097" s="4"/>
      <c r="C2097" s="4"/>
      <c r="D2097" s="4"/>
      <c r="E2097" s="16"/>
      <c r="F2097" s="16"/>
      <c r="G2097" s="14"/>
      <c r="H2097" s="14"/>
      <c r="I2097" s="14"/>
      <c r="J2097" s="14"/>
      <c r="K2097" s="14"/>
      <c r="L2097" s="14"/>
      <c r="M2097" s="14"/>
      <c r="N2097" s="14"/>
      <c r="O2097" s="14"/>
      <c r="P2097" s="14"/>
      <c r="Q2097" s="14"/>
      <c r="R2097" s="16"/>
      <c r="S2097" s="24"/>
      <c r="T2097" s="25" t="str">
        <f aca="false">IF(A2097="","",E2097+F2097)</f>
        <v/>
      </c>
      <c r="U2097" s="26" t="str">
        <f aca="false">IFERROR(H2097/G2097,"")</f>
        <v/>
      </c>
      <c r="V2097" s="27" t="str">
        <f aca="false">IFERROR(J2097/I2097,"")</f>
        <v/>
      </c>
      <c r="W2097" s="27" t="str">
        <f aca="false">IFERROR(K2097/J2097,"")</f>
        <v/>
      </c>
      <c r="X2097" s="25" t="str">
        <f aca="false">IFERROR(T2097/K2097,"")</f>
        <v/>
      </c>
      <c r="Y2097" s="27" t="str">
        <f aca="false">IFERROR(O2097/K2097,"")</f>
        <v/>
      </c>
      <c r="Z2097" s="27" t="str">
        <f aca="false">IFERROR(P2097/O2097,"")</f>
        <v/>
      </c>
      <c r="AA2097" s="27" t="str">
        <f aca="false">IFERROR(Q2097/P2097,"")</f>
        <v/>
      </c>
      <c r="AB2097" s="25" t="str">
        <f aca="false">IFERROR(T2097/P2097,"")</f>
        <v/>
      </c>
      <c r="AC2097" s="25" t="str">
        <f aca="false">IFERROR(T2097/Q2097,"")</f>
        <v/>
      </c>
      <c r="AD2097" s="25" t="str">
        <f aca="false">IFERROR(R2097/Q2097,"")</f>
        <v/>
      </c>
      <c r="AE2097" s="28" t="str">
        <f aca="false">IFERROR(R2097/T2097,"")</f>
        <v/>
      </c>
      <c r="AF2097" s="29" t="str">
        <f aca="false">IF(A2097="","",IF(OR(O2097&gt;K2097,P2097&gt;O2097,Q2097&gt;P2097,K2097&gt;J2097),"CHECK","OK"))</f>
        <v/>
      </c>
    </row>
    <row r="2098" customFormat="false" ht="15" hidden="false" customHeight="false" outlineLevel="0" collapsed="false">
      <c r="A2098" s="21"/>
      <c r="B2098" s="4"/>
      <c r="C2098" s="4"/>
      <c r="D2098" s="4"/>
      <c r="E2098" s="16"/>
      <c r="F2098" s="16"/>
      <c r="G2098" s="14"/>
      <c r="H2098" s="14"/>
      <c r="I2098" s="14"/>
      <c r="J2098" s="14"/>
      <c r="K2098" s="14"/>
      <c r="L2098" s="14"/>
      <c r="M2098" s="14"/>
      <c r="N2098" s="14"/>
      <c r="O2098" s="14"/>
      <c r="P2098" s="14"/>
      <c r="Q2098" s="14"/>
      <c r="R2098" s="16"/>
      <c r="S2098" s="24"/>
      <c r="T2098" s="25" t="str">
        <f aca="false">IF(A2098="","",E2098+F2098)</f>
        <v/>
      </c>
      <c r="U2098" s="26" t="str">
        <f aca="false">IFERROR(H2098/G2098,"")</f>
        <v/>
      </c>
      <c r="V2098" s="27" t="str">
        <f aca="false">IFERROR(J2098/I2098,"")</f>
        <v/>
      </c>
      <c r="W2098" s="27" t="str">
        <f aca="false">IFERROR(K2098/J2098,"")</f>
        <v/>
      </c>
      <c r="X2098" s="25" t="str">
        <f aca="false">IFERROR(T2098/K2098,"")</f>
        <v/>
      </c>
      <c r="Y2098" s="27" t="str">
        <f aca="false">IFERROR(O2098/K2098,"")</f>
        <v/>
      </c>
      <c r="Z2098" s="27" t="str">
        <f aca="false">IFERROR(P2098/O2098,"")</f>
        <v/>
      </c>
      <c r="AA2098" s="27" t="str">
        <f aca="false">IFERROR(Q2098/P2098,"")</f>
        <v/>
      </c>
      <c r="AB2098" s="25" t="str">
        <f aca="false">IFERROR(T2098/P2098,"")</f>
        <v/>
      </c>
      <c r="AC2098" s="25" t="str">
        <f aca="false">IFERROR(T2098/Q2098,"")</f>
        <v/>
      </c>
      <c r="AD2098" s="25" t="str">
        <f aca="false">IFERROR(R2098/Q2098,"")</f>
        <v/>
      </c>
      <c r="AE2098" s="28" t="str">
        <f aca="false">IFERROR(R2098/T2098,"")</f>
        <v/>
      </c>
      <c r="AF2098" s="29" t="str">
        <f aca="false">IF(A2098="","",IF(OR(O2098&gt;K2098,P2098&gt;O2098,Q2098&gt;P2098,K2098&gt;J2098),"CHECK","OK"))</f>
        <v/>
      </c>
    </row>
    <row r="2099" customFormat="false" ht="15" hidden="false" customHeight="false" outlineLevel="0" collapsed="false">
      <c r="A2099" s="21"/>
      <c r="B2099" s="4"/>
      <c r="C2099" s="4"/>
      <c r="D2099" s="4"/>
      <c r="E2099" s="16"/>
      <c r="F2099" s="16"/>
      <c r="G2099" s="14"/>
      <c r="H2099" s="14"/>
      <c r="I2099" s="14"/>
      <c r="J2099" s="14"/>
      <c r="K2099" s="14"/>
      <c r="L2099" s="14"/>
      <c r="M2099" s="14"/>
      <c r="N2099" s="14"/>
      <c r="O2099" s="14"/>
      <c r="P2099" s="14"/>
      <c r="Q2099" s="14"/>
      <c r="R2099" s="16"/>
      <c r="S2099" s="24"/>
      <c r="T2099" s="25" t="str">
        <f aca="false">IF(A2099="","",E2099+F2099)</f>
        <v/>
      </c>
      <c r="U2099" s="26" t="str">
        <f aca="false">IFERROR(H2099/G2099,"")</f>
        <v/>
      </c>
      <c r="V2099" s="27" t="str">
        <f aca="false">IFERROR(J2099/I2099,"")</f>
        <v/>
      </c>
      <c r="W2099" s="27" t="str">
        <f aca="false">IFERROR(K2099/J2099,"")</f>
        <v/>
      </c>
      <c r="X2099" s="25" t="str">
        <f aca="false">IFERROR(T2099/K2099,"")</f>
        <v/>
      </c>
      <c r="Y2099" s="27" t="str">
        <f aca="false">IFERROR(O2099/K2099,"")</f>
        <v/>
      </c>
      <c r="Z2099" s="27" t="str">
        <f aca="false">IFERROR(P2099/O2099,"")</f>
        <v/>
      </c>
      <c r="AA2099" s="27" t="str">
        <f aca="false">IFERROR(Q2099/P2099,"")</f>
        <v/>
      </c>
      <c r="AB2099" s="25" t="str">
        <f aca="false">IFERROR(T2099/P2099,"")</f>
        <v/>
      </c>
      <c r="AC2099" s="25" t="str">
        <f aca="false">IFERROR(T2099/Q2099,"")</f>
        <v/>
      </c>
      <c r="AD2099" s="25" t="str">
        <f aca="false">IFERROR(R2099/Q2099,"")</f>
        <v/>
      </c>
      <c r="AE2099" s="28" t="str">
        <f aca="false">IFERROR(R2099/T2099,"")</f>
        <v/>
      </c>
      <c r="AF2099" s="29" t="str">
        <f aca="false">IF(A2099="","",IF(OR(O2099&gt;K2099,P2099&gt;O2099,Q2099&gt;P2099,K2099&gt;J2099),"CHECK","OK"))</f>
        <v/>
      </c>
    </row>
    <row r="2100" customFormat="false" ht="15" hidden="false" customHeight="false" outlineLevel="0" collapsed="false">
      <c r="A2100" s="21"/>
      <c r="B2100" s="4"/>
      <c r="C2100" s="4"/>
      <c r="D2100" s="4"/>
      <c r="E2100" s="16"/>
      <c r="F2100" s="16"/>
      <c r="G2100" s="14"/>
      <c r="H2100" s="14"/>
      <c r="I2100" s="14"/>
      <c r="J2100" s="14"/>
      <c r="K2100" s="14"/>
      <c r="L2100" s="14"/>
      <c r="M2100" s="14"/>
      <c r="N2100" s="14"/>
      <c r="O2100" s="14"/>
      <c r="P2100" s="14"/>
      <c r="Q2100" s="14"/>
      <c r="R2100" s="16"/>
      <c r="S2100" s="24"/>
      <c r="T2100" s="25" t="str">
        <f aca="false">IF(A2100="","",E2100+F2100)</f>
        <v/>
      </c>
      <c r="U2100" s="26" t="str">
        <f aca="false">IFERROR(H2100/G2100,"")</f>
        <v/>
      </c>
      <c r="V2100" s="27" t="str">
        <f aca="false">IFERROR(J2100/I2100,"")</f>
        <v/>
      </c>
      <c r="W2100" s="27" t="str">
        <f aca="false">IFERROR(K2100/J2100,"")</f>
        <v/>
      </c>
      <c r="X2100" s="25" t="str">
        <f aca="false">IFERROR(T2100/K2100,"")</f>
        <v/>
      </c>
      <c r="Y2100" s="27" t="str">
        <f aca="false">IFERROR(O2100/K2100,"")</f>
        <v/>
      </c>
      <c r="Z2100" s="27" t="str">
        <f aca="false">IFERROR(P2100/O2100,"")</f>
        <v/>
      </c>
      <c r="AA2100" s="27" t="str">
        <f aca="false">IFERROR(Q2100/P2100,"")</f>
        <v/>
      </c>
      <c r="AB2100" s="25" t="str">
        <f aca="false">IFERROR(T2100/P2100,"")</f>
        <v/>
      </c>
      <c r="AC2100" s="25" t="str">
        <f aca="false">IFERROR(T2100/Q2100,"")</f>
        <v/>
      </c>
      <c r="AD2100" s="25" t="str">
        <f aca="false">IFERROR(R2100/Q2100,"")</f>
        <v/>
      </c>
      <c r="AE2100" s="28" t="str">
        <f aca="false">IFERROR(R2100/T2100,"")</f>
        <v/>
      </c>
      <c r="AF2100" s="29" t="str">
        <f aca="false">IF(A2100="","",IF(OR(O2100&gt;K2100,P2100&gt;O2100,Q2100&gt;P2100,K2100&gt;J2100),"CHECK","OK"))</f>
        <v/>
      </c>
    </row>
    <row r="2101" customFormat="false" ht="15" hidden="false" customHeight="false" outlineLevel="0" collapsed="false">
      <c r="A2101" s="21"/>
      <c r="B2101" s="4"/>
      <c r="C2101" s="4"/>
      <c r="D2101" s="4"/>
      <c r="E2101" s="16"/>
      <c r="F2101" s="16"/>
      <c r="G2101" s="14"/>
      <c r="H2101" s="14"/>
      <c r="I2101" s="14"/>
      <c r="J2101" s="14"/>
      <c r="K2101" s="14"/>
      <c r="L2101" s="14"/>
      <c r="M2101" s="14"/>
      <c r="N2101" s="14"/>
      <c r="O2101" s="14"/>
      <c r="P2101" s="14"/>
      <c r="Q2101" s="14"/>
      <c r="R2101" s="16"/>
      <c r="S2101" s="24"/>
      <c r="T2101" s="25" t="str">
        <f aca="false">IF(A2101="","",E2101+F2101)</f>
        <v/>
      </c>
      <c r="U2101" s="26" t="str">
        <f aca="false">IFERROR(H2101/G2101,"")</f>
        <v/>
      </c>
      <c r="V2101" s="27" t="str">
        <f aca="false">IFERROR(J2101/I2101,"")</f>
        <v/>
      </c>
      <c r="W2101" s="27" t="str">
        <f aca="false">IFERROR(K2101/J2101,"")</f>
        <v/>
      </c>
      <c r="X2101" s="25" t="str">
        <f aca="false">IFERROR(T2101/K2101,"")</f>
        <v/>
      </c>
      <c r="Y2101" s="27" t="str">
        <f aca="false">IFERROR(O2101/K2101,"")</f>
        <v/>
      </c>
      <c r="Z2101" s="27" t="str">
        <f aca="false">IFERROR(P2101/O2101,"")</f>
        <v/>
      </c>
      <c r="AA2101" s="27" t="str">
        <f aca="false">IFERROR(Q2101/P2101,"")</f>
        <v/>
      </c>
      <c r="AB2101" s="25" t="str">
        <f aca="false">IFERROR(T2101/P2101,"")</f>
        <v/>
      </c>
      <c r="AC2101" s="25" t="str">
        <f aca="false">IFERROR(T2101/Q2101,"")</f>
        <v/>
      </c>
      <c r="AD2101" s="25" t="str">
        <f aca="false">IFERROR(R2101/Q2101,"")</f>
        <v/>
      </c>
      <c r="AE2101" s="28" t="str">
        <f aca="false">IFERROR(R2101/T2101,"")</f>
        <v/>
      </c>
      <c r="AF2101" s="29" t="str">
        <f aca="false">IF(A2101="","",IF(OR(O2101&gt;K2101,P2101&gt;O2101,Q2101&gt;P2101,K2101&gt;J2101),"CHECK","OK"))</f>
        <v/>
      </c>
    </row>
    <row r="2102" customFormat="false" ht="15" hidden="false" customHeight="false" outlineLevel="0" collapsed="false">
      <c r="A2102" s="21"/>
      <c r="B2102" s="4"/>
      <c r="C2102" s="4"/>
      <c r="D2102" s="4"/>
      <c r="E2102" s="16"/>
      <c r="F2102" s="16"/>
      <c r="G2102" s="14"/>
      <c r="H2102" s="14"/>
      <c r="I2102" s="14"/>
      <c r="J2102" s="14"/>
      <c r="K2102" s="14"/>
      <c r="L2102" s="14"/>
      <c r="M2102" s="14"/>
      <c r="N2102" s="14"/>
      <c r="O2102" s="14"/>
      <c r="P2102" s="14"/>
      <c r="Q2102" s="14"/>
      <c r="R2102" s="16"/>
      <c r="S2102" s="24"/>
      <c r="T2102" s="25" t="str">
        <f aca="false">IF(A2102="","",E2102+F2102)</f>
        <v/>
      </c>
      <c r="U2102" s="26" t="str">
        <f aca="false">IFERROR(H2102/G2102,"")</f>
        <v/>
      </c>
      <c r="V2102" s="27" t="str">
        <f aca="false">IFERROR(J2102/I2102,"")</f>
        <v/>
      </c>
      <c r="W2102" s="27" t="str">
        <f aca="false">IFERROR(K2102/J2102,"")</f>
        <v/>
      </c>
      <c r="X2102" s="25" t="str">
        <f aca="false">IFERROR(T2102/K2102,"")</f>
        <v/>
      </c>
      <c r="Y2102" s="27" t="str">
        <f aca="false">IFERROR(O2102/K2102,"")</f>
        <v/>
      </c>
      <c r="Z2102" s="27" t="str">
        <f aca="false">IFERROR(P2102/O2102,"")</f>
        <v/>
      </c>
      <c r="AA2102" s="27" t="str">
        <f aca="false">IFERROR(Q2102/P2102,"")</f>
        <v/>
      </c>
      <c r="AB2102" s="25" t="str">
        <f aca="false">IFERROR(T2102/P2102,"")</f>
        <v/>
      </c>
      <c r="AC2102" s="25" t="str">
        <f aca="false">IFERROR(T2102/Q2102,"")</f>
        <v/>
      </c>
      <c r="AD2102" s="25" t="str">
        <f aca="false">IFERROR(R2102/Q2102,"")</f>
        <v/>
      </c>
      <c r="AE2102" s="28" t="str">
        <f aca="false">IFERROR(R2102/T2102,"")</f>
        <v/>
      </c>
      <c r="AF2102" s="29" t="str">
        <f aca="false">IF(A2102="","",IF(OR(O2102&gt;K2102,P2102&gt;O2102,Q2102&gt;P2102,K2102&gt;J2102),"CHECK","OK"))</f>
        <v/>
      </c>
    </row>
    <row r="2103" customFormat="false" ht="15" hidden="false" customHeight="false" outlineLevel="0" collapsed="false">
      <c r="A2103" s="21"/>
      <c r="B2103" s="4"/>
      <c r="C2103" s="4"/>
      <c r="D2103" s="4"/>
      <c r="E2103" s="16"/>
      <c r="F2103" s="16"/>
      <c r="G2103" s="14"/>
      <c r="H2103" s="14"/>
      <c r="I2103" s="14"/>
      <c r="J2103" s="14"/>
      <c r="K2103" s="14"/>
      <c r="L2103" s="14"/>
      <c r="M2103" s="14"/>
      <c r="N2103" s="14"/>
      <c r="O2103" s="14"/>
      <c r="P2103" s="14"/>
      <c r="Q2103" s="14"/>
      <c r="R2103" s="16"/>
      <c r="S2103" s="24"/>
      <c r="T2103" s="25" t="str">
        <f aca="false">IF(A2103="","",E2103+F2103)</f>
        <v/>
      </c>
      <c r="U2103" s="26" t="str">
        <f aca="false">IFERROR(H2103/G2103,"")</f>
        <v/>
      </c>
      <c r="V2103" s="27" t="str">
        <f aca="false">IFERROR(J2103/I2103,"")</f>
        <v/>
      </c>
      <c r="W2103" s="27" t="str">
        <f aca="false">IFERROR(K2103/J2103,"")</f>
        <v/>
      </c>
      <c r="X2103" s="25" t="str">
        <f aca="false">IFERROR(T2103/K2103,"")</f>
        <v/>
      </c>
      <c r="Y2103" s="27" t="str">
        <f aca="false">IFERROR(O2103/K2103,"")</f>
        <v/>
      </c>
      <c r="Z2103" s="27" t="str">
        <f aca="false">IFERROR(P2103/O2103,"")</f>
        <v/>
      </c>
      <c r="AA2103" s="27" t="str">
        <f aca="false">IFERROR(Q2103/P2103,"")</f>
        <v/>
      </c>
      <c r="AB2103" s="25" t="str">
        <f aca="false">IFERROR(T2103/P2103,"")</f>
        <v/>
      </c>
      <c r="AC2103" s="25" t="str">
        <f aca="false">IFERROR(T2103/Q2103,"")</f>
        <v/>
      </c>
      <c r="AD2103" s="25" t="str">
        <f aca="false">IFERROR(R2103/Q2103,"")</f>
        <v/>
      </c>
      <c r="AE2103" s="28" t="str">
        <f aca="false">IFERROR(R2103/T2103,"")</f>
        <v/>
      </c>
      <c r="AF2103" s="29" t="str">
        <f aca="false">IF(A2103="","",IF(OR(O2103&gt;K2103,P2103&gt;O2103,Q2103&gt;P2103,K2103&gt;J2103),"CHECK","OK"))</f>
        <v/>
      </c>
    </row>
    <row r="2104" customFormat="false" ht="15" hidden="false" customHeight="false" outlineLevel="0" collapsed="false">
      <c r="A2104" s="21"/>
      <c r="B2104" s="4"/>
      <c r="C2104" s="4"/>
      <c r="D2104" s="4"/>
      <c r="E2104" s="16"/>
      <c r="F2104" s="16"/>
      <c r="G2104" s="14"/>
      <c r="H2104" s="14"/>
      <c r="I2104" s="14"/>
      <c r="J2104" s="14"/>
      <c r="K2104" s="14"/>
      <c r="L2104" s="14"/>
      <c r="M2104" s="14"/>
      <c r="N2104" s="14"/>
      <c r="O2104" s="14"/>
      <c r="P2104" s="14"/>
      <c r="Q2104" s="14"/>
      <c r="R2104" s="16"/>
      <c r="S2104" s="24"/>
      <c r="T2104" s="25" t="str">
        <f aca="false">IF(A2104="","",E2104+F2104)</f>
        <v/>
      </c>
      <c r="U2104" s="26" t="str">
        <f aca="false">IFERROR(H2104/G2104,"")</f>
        <v/>
      </c>
      <c r="V2104" s="27" t="str">
        <f aca="false">IFERROR(J2104/I2104,"")</f>
        <v/>
      </c>
      <c r="W2104" s="27" t="str">
        <f aca="false">IFERROR(K2104/J2104,"")</f>
        <v/>
      </c>
      <c r="X2104" s="25" t="str">
        <f aca="false">IFERROR(T2104/K2104,"")</f>
        <v/>
      </c>
      <c r="Y2104" s="27" t="str">
        <f aca="false">IFERROR(O2104/K2104,"")</f>
        <v/>
      </c>
      <c r="Z2104" s="27" t="str">
        <f aca="false">IFERROR(P2104/O2104,"")</f>
        <v/>
      </c>
      <c r="AA2104" s="27" t="str">
        <f aca="false">IFERROR(Q2104/P2104,"")</f>
        <v/>
      </c>
      <c r="AB2104" s="25" t="str">
        <f aca="false">IFERROR(T2104/P2104,"")</f>
        <v/>
      </c>
      <c r="AC2104" s="25" t="str">
        <f aca="false">IFERROR(T2104/Q2104,"")</f>
        <v/>
      </c>
      <c r="AD2104" s="25" t="str">
        <f aca="false">IFERROR(R2104/Q2104,"")</f>
        <v/>
      </c>
      <c r="AE2104" s="28" t="str">
        <f aca="false">IFERROR(R2104/T2104,"")</f>
        <v/>
      </c>
      <c r="AF2104" s="29" t="str">
        <f aca="false">IF(A2104="","",IF(OR(O2104&gt;K2104,P2104&gt;O2104,Q2104&gt;P2104,K2104&gt;J2104),"CHECK","OK"))</f>
        <v/>
      </c>
    </row>
    <row r="2105" customFormat="false" ht="15" hidden="false" customHeight="false" outlineLevel="0" collapsed="false">
      <c r="A2105" s="21"/>
      <c r="B2105" s="4"/>
      <c r="C2105" s="4"/>
      <c r="D2105" s="4"/>
      <c r="E2105" s="16"/>
      <c r="F2105" s="16"/>
      <c r="G2105" s="14"/>
      <c r="H2105" s="14"/>
      <c r="I2105" s="14"/>
      <c r="J2105" s="14"/>
      <c r="K2105" s="14"/>
      <c r="L2105" s="14"/>
      <c r="M2105" s="14"/>
      <c r="N2105" s="14"/>
      <c r="O2105" s="14"/>
      <c r="P2105" s="14"/>
      <c r="Q2105" s="14"/>
      <c r="R2105" s="16"/>
      <c r="S2105" s="24"/>
      <c r="T2105" s="25" t="str">
        <f aca="false">IF(A2105="","",E2105+F2105)</f>
        <v/>
      </c>
      <c r="U2105" s="26" t="str">
        <f aca="false">IFERROR(H2105/G2105,"")</f>
        <v/>
      </c>
      <c r="V2105" s="27" t="str">
        <f aca="false">IFERROR(J2105/I2105,"")</f>
        <v/>
      </c>
      <c r="W2105" s="27" t="str">
        <f aca="false">IFERROR(K2105/J2105,"")</f>
        <v/>
      </c>
      <c r="X2105" s="25" t="str">
        <f aca="false">IFERROR(T2105/K2105,"")</f>
        <v/>
      </c>
      <c r="Y2105" s="27" t="str">
        <f aca="false">IFERROR(O2105/K2105,"")</f>
        <v/>
      </c>
      <c r="Z2105" s="27" t="str">
        <f aca="false">IFERROR(P2105/O2105,"")</f>
        <v/>
      </c>
      <c r="AA2105" s="27" t="str">
        <f aca="false">IFERROR(Q2105/P2105,"")</f>
        <v/>
      </c>
      <c r="AB2105" s="25" t="str">
        <f aca="false">IFERROR(T2105/P2105,"")</f>
        <v/>
      </c>
      <c r="AC2105" s="25" t="str">
        <f aca="false">IFERROR(T2105/Q2105,"")</f>
        <v/>
      </c>
      <c r="AD2105" s="25" t="str">
        <f aca="false">IFERROR(R2105/Q2105,"")</f>
        <v/>
      </c>
      <c r="AE2105" s="28" t="str">
        <f aca="false">IFERROR(R2105/T2105,"")</f>
        <v/>
      </c>
      <c r="AF2105" s="29" t="str">
        <f aca="false">IF(A2105="","",IF(OR(O2105&gt;K2105,P2105&gt;O2105,Q2105&gt;P2105,K2105&gt;J2105),"CHECK","OK"))</f>
        <v/>
      </c>
    </row>
    <row r="2106" customFormat="false" ht="15" hidden="false" customHeight="false" outlineLevel="0" collapsed="false">
      <c r="A2106" s="21"/>
      <c r="B2106" s="4"/>
      <c r="C2106" s="4"/>
      <c r="D2106" s="4"/>
      <c r="E2106" s="16"/>
      <c r="F2106" s="16"/>
      <c r="G2106" s="14"/>
      <c r="H2106" s="14"/>
      <c r="I2106" s="14"/>
      <c r="J2106" s="14"/>
      <c r="K2106" s="14"/>
      <c r="L2106" s="14"/>
      <c r="M2106" s="14"/>
      <c r="N2106" s="14"/>
      <c r="O2106" s="14"/>
      <c r="P2106" s="14"/>
      <c r="Q2106" s="14"/>
      <c r="R2106" s="16"/>
      <c r="S2106" s="24"/>
      <c r="T2106" s="25" t="str">
        <f aca="false">IF(A2106="","",E2106+F2106)</f>
        <v/>
      </c>
      <c r="U2106" s="26" t="str">
        <f aca="false">IFERROR(H2106/G2106,"")</f>
        <v/>
      </c>
      <c r="V2106" s="27" t="str">
        <f aca="false">IFERROR(J2106/I2106,"")</f>
        <v/>
      </c>
      <c r="W2106" s="27" t="str">
        <f aca="false">IFERROR(K2106/J2106,"")</f>
        <v/>
      </c>
      <c r="X2106" s="25" t="str">
        <f aca="false">IFERROR(T2106/K2106,"")</f>
        <v/>
      </c>
      <c r="Y2106" s="27" t="str">
        <f aca="false">IFERROR(O2106/K2106,"")</f>
        <v/>
      </c>
      <c r="Z2106" s="27" t="str">
        <f aca="false">IFERROR(P2106/O2106,"")</f>
        <v/>
      </c>
      <c r="AA2106" s="27" t="str">
        <f aca="false">IFERROR(Q2106/P2106,"")</f>
        <v/>
      </c>
      <c r="AB2106" s="25" t="str">
        <f aca="false">IFERROR(T2106/P2106,"")</f>
        <v/>
      </c>
      <c r="AC2106" s="25" t="str">
        <f aca="false">IFERROR(T2106/Q2106,"")</f>
        <v/>
      </c>
      <c r="AD2106" s="25" t="str">
        <f aca="false">IFERROR(R2106/Q2106,"")</f>
        <v/>
      </c>
      <c r="AE2106" s="28" t="str">
        <f aca="false">IFERROR(R2106/T2106,"")</f>
        <v/>
      </c>
      <c r="AF2106" s="29" t="str">
        <f aca="false">IF(A2106="","",IF(OR(O2106&gt;K2106,P2106&gt;O2106,Q2106&gt;P2106,K2106&gt;J2106),"CHECK","OK"))</f>
        <v/>
      </c>
    </row>
    <row r="2107" customFormat="false" ht="15" hidden="false" customHeight="false" outlineLevel="0" collapsed="false">
      <c r="A2107" s="21"/>
      <c r="B2107" s="4"/>
      <c r="C2107" s="4"/>
      <c r="D2107" s="4"/>
      <c r="E2107" s="16"/>
      <c r="F2107" s="16"/>
      <c r="G2107" s="14"/>
      <c r="H2107" s="14"/>
      <c r="I2107" s="14"/>
      <c r="J2107" s="14"/>
      <c r="K2107" s="14"/>
      <c r="L2107" s="14"/>
      <c r="M2107" s="14"/>
      <c r="N2107" s="14"/>
      <c r="O2107" s="14"/>
      <c r="P2107" s="14"/>
      <c r="Q2107" s="14"/>
      <c r="R2107" s="16"/>
      <c r="S2107" s="24"/>
      <c r="T2107" s="25" t="str">
        <f aca="false">IF(A2107="","",E2107+F2107)</f>
        <v/>
      </c>
      <c r="U2107" s="26" t="str">
        <f aca="false">IFERROR(H2107/G2107,"")</f>
        <v/>
      </c>
      <c r="V2107" s="27" t="str">
        <f aca="false">IFERROR(J2107/I2107,"")</f>
        <v/>
      </c>
      <c r="W2107" s="27" t="str">
        <f aca="false">IFERROR(K2107/J2107,"")</f>
        <v/>
      </c>
      <c r="X2107" s="25" t="str">
        <f aca="false">IFERROR(T2107/K2107,"")</f>
        <v/>
      </c>
      <c r="Y2107" s="27" t="str">
        <f aca="false">IFERROR(O2107/K2107,"")</f>
        <v/>
      </c>
      <c r="Z2107" s="27" t="str">
        <f aca="false">IFERROR(P2107/O2107,"")</f>
        <v/>
      </c>
      <c r="AA2107" s="27" t="str">
        <f aca="false">IFERROR(Q2107/P2107,"")</f>
        <v/>
      </c>
      <c r="AB2107" s="25" t="str">
        <f aca="false">IFERROR(T2107/P2107,"")</f>
        <v/>
      </c>
      <c r="AC2107" s="25" t="str">
        <f aca="false">IFERROR(T2107/Q2107,"")</f>
        <v/>
      </c>
      <c r="AD2107" s="25" t="str">
        <f aca="false">IFERROR(R2107/Q2107,"")</f>
        <v/>
      </c>
      <c r="AE2107" s="28" t="str">
        <f aca="false">IFERROR(R2107/T2107,"")</f>
        <v/>
      </c>
      <c r="AF2107" s="29" t="str">
        <f aca="false">IF(A2107="","",IF(OR(O2107&gt;K2107,P2107&gt;O2107,Q2107&gt;P2107,K2107&gt;J2107),"CHECK","OK"))</f>
        <v/>
      </c>
    </row>
    <row r="2108" customFormat="false" ht="15" hidden="false" customHeight="false" outlineLevel="0" collapsed="false">
      <c r="A2108" s="21"/>
      <c r="B2108" s="4"/>
      <c r="C2108" s="4"/>
      <c r="D2108" s="4"/>
      <c r="E2108" s="16"/>
      <c r="F2108" s="16"/>
      <c r="G2108" s="14"/>
      <c r="H2108" s="14"/>
      <c r="I2108" s="14"/>
      <c r="J2108" s="14"/>
      <c r="K2108" s="14"/>
      <c r="L2108" s="14"/>
      <c r="M2108" s="14"/>
      <c r="N2108" s="14"/>
      <c r="O2108" s="14"/>
      <c r="P2108" s="14"/>
      <c r="Q2108" s="14"/>
      <c r="R2108" s="16"/>
      <c r="S2108" s="24"/>
      <c r="T2108" s="25" t="str">
        <f aca="false">IF(A2108="","",E2108+F2108)</f>
        <v/>
      </c>
      <c r="U2108" s="26" t="str">
        <f aca="false">IFERROR(H2108/G2108,"")</f>
        <v/>
      </c>
      <c r="V2108" s="27" t="str">
        <f aca="false">IFERROR(J2108/I2108,"")</f>
        <v/>
      </c>
      <c r="W2108" s="27" t="str">
        <f aca="false">IFERROR(K2108/J2108,"")</f>
        <v/>
      </c>
      <c r="X2108" s="25" t="str">
        <f aca="false">IFERROR(T2108/K2108,"")</f>
        <v/>
      </c>
      <c r="Y2108" s="27" t="str">
        <f aca="false">IFERROR(O2108/K2108,"")</f>
        <v/>
      </c>
      <c r="Z2108" s="27" t="str">
        <f aca="false">IFERROR(P2108/O2108,"")</f>
        <v/>
      </c>
      <c r="AA2108" s="27" t="str">
        <f aca="false">IFERROR(Q2108/P2108,"")</f>
        <v/>
      </c>
      <c r="AB2108" s="25" t="str">
        <f aca="false">IFERROR(T2108/P2108,"")</f>
        <v/>
      </c>
      <c r="AC2108" s="25" t="str">
        <f aca="false">IFERROR(T2108/Q2108,"")</f>
        <v/>
      </c>
      <c r="AD2108" s="25" t="str">
        <f aca="false">IFERROR(R2108/Q2108,"")</f>
        <v/>
      </c>
      <c r="AE2108" s="28" t="str">
        <f aca="false">IFERROR(R2108/T2108,"")</f>
        <v/>
      </c>
      <c r="AF2108" s="29" t="str">
        <f aca="false">IF(A2108="","",IF(OR(O2108&gt;K2108,P2108&gt;O2108,Q2108&gt;P2108,K2108&gt;J2108),"CHECK","OK"))</f>
        <v/>
      </c>
    </row>
    <row r="2109" customFormat="false" ht="15" hidden="false" customHeight="false" outlineLevel="0" collapsed="false">
      <c r="A2109" s="21"/>
      <c r="B2109" s="4"/>
      <c r="C2109" s="4"/>
      <c r="D2109" s="4"/>
      <c r="E2109" s="16"/>
      <c r="F2109" s="16"/>
      <c r="G2109" s="14"/>
      <c r="H2109" s="14"/>
      <c r="I2109" s="14"/>
      <c r="J2109" s="14"/>
      <c r="K2109" s="14"/>
      <c r="L2109" s="14"/>
      <c r="M2109" s="14"/>
      <c r="N2109" s="14"/>
      <c r="O2109" s="14"/>
      <c r="P2109" s="14"/>
      <c r="Q2109" s="14"/>
      <c r="R2109" s="16"/>
      <c r="S2109" s="24"/>
      <c r="T2109" s="25" t="str">
        <f aca="false">IF(A2109="","",E2109+F2109)</f>
        <v/>
      </c>
      <c r="U2109" s="26" t="str">
        <f aca="false">IFERROR(H2109/G2109,"")</f>
        <v/>
      </c>
      <c r="V2109" s="27" t="str">
        <f aca="false">IFERROR(J2109/I2109,"")</f>
        <v/>
      </c>
      <c r="W2109" s="27" t="str">
        <f aca="false">IFERROR(K2109/J2109,"")</f>
        <v/>
      </c>
      <c r="X2109" s="25" t="str">
        <f aca="false">IFERROR(T2109/K2109,"")</f>
        <v/>
      </c>
      <c r="Y2109" s="27" t="str">
        <f aca="false">IFERROR(O2109/K2109,"")</f>
        <v/>
      </c>
      <c r="Z2109" s="27" t="str">
        <f aca="false">IFERROR(P2109/O2109,"")</f>
        <v/>
      </c>
      <c r="AA2109" s="27" t="str">
        <f aca="false">IFERROR(Q2109/P2109,"")</f>
        <v/>
      </c>
      <c r="AB2109" s="25" t="str">
        <f aca="false">IFERROR(T2109/P2109,"")</f>
        <v/>
      </c>
      <c r="AC2109" s="25" t="str">
        <f aca="false">IFERROR(T2109/Q2109,"")</f>
        <v/>
      </c>
      <c r="AD2109" s="25" t="str">
        <f aca="false">IFERROR(R2109/Q2109,"")</f>
        <v/>
      </c>
      <c r="AE2109" s="28" t="str">
        <f aca="false">IFERROR(R2109/T2109,"")</f>
        <v/>
      </c>
      <c r="AF2109" s="29" t="str">
        <f aca="false">IF(A2109="","",IF(OR(O2109&gt;K2109,P2109&gt;O2109,Q2109&gt;P2109,K2109&gt;J2109),"CHECK","OK"))</f>
        <v/>
      </c>
    </row>
    <row r="2110" customFormat="false" ht="15" hidden="false" customHeight="false" outlineLevel="0" collapsed="false">
      <c r="A2110" s="21"/>
      <c r="B2110" s="4"/>
      <c r="C2110" s="4"/>
      <c r="D2110" s="4"/>
      <c r="E2110" s="16"/>
      <c r="F2110" s="16"/>
      <c r="G2110" s="14"/>
      <c r="H2110" s="14"/>
      <c r="I2110" s="14"/>
      <c r="J2110" s="14"/>
      <c r="K2110" s="14"/>
      <c r="L2110" s="14"/>
      <c r="M2110" s="14"/>
      <c r="N2110" s="14"/>
      <c r="O2110" s="14"/>
      <c r="P2110" s="14"/>
      <c r="Q2110" s="14"/>
      <c r="R2110" s="16"/>
      <c r="S2110" s="24"/>
      <c r="T2110" s="25" t="str">
        <f aca="false">IF(A2110="","",E2110+F2110)</f>
        <v/>
      </c>
      <c r="U2110" s="26" t="str">
        <f aca="false">IFERROR(H2110/G2110,"")</f>
        <v/>
      </c>
      <c r="V2110" s="27" t="str">
        <f aca="false">IFERROR(J2110/I2110,"")</f>
        <v/>
      </c>
      <c r="W2110" s="27" t="str">
        <f aca="false">IFERROR(K2110/J2110,"")</f>
        <v/>
      </c>
      <c r="X2110" s="25" t="str">
        <f aca="false">IFERROR(T2110/K2110,"")</f>
        <v/>
      </c>
      <c r="Y2110" s="27" t="str">
        <f aca="false">IFERROR(O2110/K2110,"")</f>
        <v/>
      </c>
      <c r="Z2110" s="27" t="str">
        <f aca="false">IFERROR(P2110/O2110,"")</f>
        <v/>
      </c>
      <c r="AA2110" s="27" t="str">
        <f aca="false">IFERROR(Q2110/P2110,"")</f>
        <v/>
      </c>
      <c r="AB2110" s="25" t="str">
        <f aca="false">IFERROR(T2110/P2110,"")</f>
        <v/>
      </c>
      <c r="AC2110" s="25" t="str">
        <f aca="false">IFERROR(T2110/Q2110,"")</f>
        <v/>
      </c>
      <c r="AD2110" s="25" t="str">
        <f aca="false">IFERROR(R2110/Q2110,"")</f>
        <v/>
      </c>
      <c r="AE2110" s="28" t="str">
        <f aca="false">IFERROR(R2110/T2110,"")</f>
        <v/>
      </c>
      <c r="AF2110" s="29" t="str">
        <f aca="false">IF(A2110="","",IF(OR(O2110&gt;K2110,P2110&gt;O2110,Q2110&gt;P2110,K2110&gt;J2110),"CHECK","OK"))</f>
        <v/>
      </c>
    </row>
    <row r="2111" customFormat="false" ht="15" hidden="false" customHeight="false" outlineLevel="0" collapsed="false">
      <c r="A2111" s="21"/>
      <c r="B2111" s="4"/>
      <c r="C2111" s="4"/>
      <c r="D2111" s="4"/>
      <c r="E2111" s="16"/>
      <c r="F2111" s="16"/>
      <c r="G2111" s="14"/>
      <c r="H2111" s="14"/>
      <c r="I2111" s="14"/>
      <c r="J2111" s="14"/>
      <c r="K2111" s="14"/>
      <c r="L2111" s="14"/>
      <c r="M2111" s="14"/>
      <c r="N2111" s="14"/>
      <c r="O2111" s="14"/>
      <c r="P2111" s="14"/>
      <c r="Q2111" s="14"/>
      <c r="R2111" s="16"/>
      <c r="S2111" s="24"/>
      <c r="T2111" s="25" t="str">
        <f aca="false">IF(A2111="","",E2111+F2111)</f>
        <v/>
      </c>
      <c r="U2111" s="26" t="str">
        <f aca="false">IFERROR(H2111/G2111,"")</f>
        <v/>
      </c>
      <c r="V2111" s="27" t="str">
        <f aca="false">IFERROR(J2111/I2111,"")</f>
        <v/>
      </c>
      <c r="W2111" s="27" t="str">
        <f aca="false">IFERROR(K2111/J2111,"")</f>
        <v/>
      </c>
      <c r="X2111" s="25" t="str">
        <f aca="false">IFERROR(T2111/K2111,"")</f>
        <v/>
      </c>
      <c r="Y2111" s="27" t="str">
        <f aca="false">IFERROR(O2111/K2111,"")</f>
        <v/>
      </c>
      <c r="Z2111" s="27" t="str">
        <f aca="false">IFERROR(P2111/O2111,"")</f>
        <v/>
      </c>
      <c r="AA2111" s="27" t="str">
        <f aca="false">IFERROR(Q2111/P2111,"")</f>
        <v/>
      </c>
      <c r="AB2111" s="25" t="str">
        <f aca="false">IFERROR(T2111/P2111,"")</f>
        <v/>
      </c>
      <c r="AC2111" s="25" t="str">
        <f aca="false">IFERROR(T2111/Q2111,"")</f>
        <v/>
      </c>
      <c r="AD2111" s="25" t="str">
        <f aca="false">IFERROR(R2111/Q2111,"")</f>
        <v/>
      </c>
      <c r="AE2111" s="28" t="str">
        <f aca="false">IFERROR(R2111/T2111,"")</f>
        <v/>
      </c>
      <c r="AF2111" s="29" t="str">
        <f aca="false">IF(A2111="","",IF(OR(O2111&gt;K2111,P2111&gt;O2111,Q2111&gt;P2111,K2111&gt;J2111),"CHECK","OK"))</f>
        <v/>
      </c>
    </row>
    <row r="2112" customFormat="false" ht="15" hidden="false" customHeight="false" outlineLevel="0" collapsed="false">
      <c r="A2112" s="21"/>
      <c r="B2112" s="4"/>
      <c r="C2112" s="4"/>
      <c r="D2112" s="4"/>
      <c r="E2112" s="16"/>
      <c r="F2112" s="16"/>
      <c r="G2112" s="14"/>
      <c r="H2112" s="14"/>
      <c r="I2112" s="14"/>
      <c r="J2112" s="14"/>
      <c r="K2112" s="14"/>
      <c r="L2112" s="14"/>
      <c r="M2112" s="14"/>
      <c r="N2112" s="14"/>
      <c r="O2112" s="14"/>
      <c r="P2112" s="14"/>
      <c r="Q2112" s="14"/>
      <c r="R2112" s="16"/>
      <c r="S2112" s="24"/>
      <c r="T2112" s="25" t="str">
        <f aca="false">IF(A2112="","",E2112+F2112)</f>
        <v/>
      </c>
      <c r="U2112" s="26" t="str">
        <f aca="false">IFERROR(H2112/G2112,"")</f>
        <v/>
      </c>
      <c r="V2112" s="27" t="str">
        <f aca="false">IFERROR(J2112/I2112,"")</f>
        <v/>
      </c>
      <c r="W2112" s="27" t="str">
        <f aca="false">IFERROR(K2112/J2112,"")</f>
        <v/>
      </c>
      <c r="X2112" s="25" t="str">
        <f aca="false">IFERROR(T2112/K2112,"")</f>
        <v/>
      </c>
      <c r="Y2112" s="27" t="str">
        <f aca="false">IFERROR(O2112/K2112,"")</f>
        <v/>
      </c>
      <c r="Z2112" s="27" t="str">
        <f aca="false">IFERROR(P2112/O2112,"")</f>
        <v/>
      </c>
      <c r="AA2112" s="27" t="str">
        <f aca="false">IFERROR(Q2112/P2112,"")</f>
        <v/>
      </c>
      <c r="AB2112" s="25" t="str">
        <f aca="false">IFERROR(T2112/P2112,"")</f>
        <v/>
      </c>
      <c r="AC2112" s="25" t="str">
        <f aca="false">IFERROR(T2112/Q2112,"")</f>
        <v/>
      </c>
      <c r="AD2112" s="25" t="str">
        <f aca="false">IFERROR(R2112/Q2112,"")</f>
        <v/>
      </c>
      <c r="AE2112" s="28" t="str">
        <f aca="false">IFERROR(R2112/T2112,"")</f>
        <v/>
      </c>
      <c r="AF2112" s="29" t="str">
        <f aca="false">IF(A2112="","",IF(OR(O2112&gt;K2112,P2112&gt;O2112,Q2112&gt;P2112,K2112&gt;J2112),"CHECK","OK"))</f>
        <v/>
      </c>
    </row>
    <row r="2113" customFormat="false" ht="15" hidden="false" customHeight="false" outlineLevel="0" collapsed="false">
      <c r="A2113" s="21"/>
      <c r="B2113" s="4"/>
      <c r="C2113" s="4"/>
      <c r="D2113" s="4"/>
      <c r="E2113" s="16"/>
      <c r="F2113" s="16"/>
      <c r="G2113" s="14"/>
      <c r="H2113" s="14"/>
      <c r="I2113" s="14"/>
      <c r="J2113" s="14"/>
      <c r="K2113" s="14"/>
      <c r="L2113" s="14"/>
      <c r="M2113" s="14"/>
      <c r="N2113" s="14"/>
      <c r="O2113" s="14"/>
      <c r="P2113" s="14"/>
      <c r="Q2113" s="14"/>
      <c r="R2113" s="16"/>
      <c r="S2113" s="24"/>
      <c r="T2113" s="25" t="str">
        <f aca="false">IF(A2113="","",E2113+F2113)</f>
        <v/>
      </c>
      <c r="U2113" s="26" t="str">
        <f aca="false">IFERROR(H2113/G2113,"")</f>
        <v/>
      </c>
      <c r="V2113" s="27" t="str">
        <f aca="false">IFERROR(J2113/I2113,"")</f>
        <v/>
      </c>
      <c r="W2113" s="27" t="str">
        <f aca="false">IFERROR(K2113/J2113,"")</f>
        <v/>
      </c>
      <c r="X2113" s="25" t="str">
        <f aca="false">IFERROR(T2113/K2113,"")</f>
        <v/>
      </c>
      <c r="Y2113" s="27" t="str">
        <f aca="false">IFERROR(O2113/K2113,"")</f>
        <v/>
      </c>
      <c r="Z2113" s="27" t="str">
        <f aca="false">IFERROR(P2113/O2113,"")</f>
        <v/>
      </c>
      <c r="AA2113" s="27" t="str">
        <f aca="false">IFERROR(Q2113/P2113,"")</f>
        <v/>
      </c>
      <c r="AB2113" s="25" t="str">
        <f aca="false">IFERROR(T2113/P2113,"")</f>
        <v/>
      </c>
      <c r="AC2113" s="25" t="str">
        <f aca="false">IFERROR(T2113/Q2113,"")</f>
        <v/>
      </c>
      <c r="AD2113" s="25" t="str">
        <f aca="false">IFERROR(R2113/Q2113,"")</f>
        <v/>
      </c>
      <c r="AE2113" s="28" t="str">
        <f aca="false">IFERROR(R2113/T2113,"")</f>
        <v/>
      </c>
      <c r="AF2113" s="29" t="str">
        <f aca="false">IF(A2113="","",IF(OR(O2113&gt;K2113,P2113&gt;O2113,Q2113&gt;P2113,K2113&gt;J2113),"CHECK","OK"))</f>
        <v/>
      </c>
    </row>
    <row r="2114" customFormat="false" ht="15" hidden="false" customHeight="false" outlineLevel="0" collapsed="false">
      <c r="A2114" s="21"/>
      <c r="B2114" s="4"/>
      <c r="C2114" s="4"/>
      <c r="D2114" s="4"/>
      <c r="E2114" s="16"/>
      <c r="F2114" s="16"/>
      <c r="G2114" s="14"/>
      <c r="H2114" s="14"/>
      <c r="I2114" s="14"/>
      <c r="J2114" s="14"/>
      <c r="K2114" s="14"/>
      <c r="L2114" s="14"/>
      <c r="M2114" s="14"/>
      <c r="N2114" s="14"/>
      <c r="O2114" s="14"/>
      <c r="P2114" s="14"/>
      <c r="Q2114" s="14"/>
      <c r="R2114" s="16"/>
      <c r="S2114" s="24"/>
      <c r="T2114" s="25" t="str">
        <f aca="false">IF(A2114="","",E2114+F2114)</f>
        <v/>
      </c>
      <c r="U2114" s="26" t="str">
        <f aca="false">IFERROR(H2114/G2114,"")</f>
        <v/>
      </c>
      <c r="V2114" s="27" t="str">
        <f aca="false">IFERROR(J2114/I2114,"")</f>
        <v/>
      </c>
      <c r="W2114" s="27" t="str">
        <f aca="false">IFERROR(K2114/J2114,"")</f>
        <v/>
      </c>
      <c r="X2114" s="25" t="str">
        <f aca="false">IFERROR(T2114/K2114,"")</f>
        <v/>
      </c>
      <c r="Y2114" s="27" t="str">
        <f aca="false">IFERROR(O2114/K2114,"")</f>
        <v/>
      </c>
      <c r="Z2114" s="27" t="str">
        <f aca="false">IFERROR(P2114/O2114,"")</f>
        <v/>
      </c>
      <c r="AA2114" s="27" t="str">
        <f aca="false">IFERROR(Q2114/P2114,"")</f>
        <v/>
      </c>
      <c r="AB2114" s="25" t="str">
        <f aca="false">IFERROR(T2114/P2114,"")</f>
        <v/>
      </c>
      <c r="AC2114" s="25" t="str">
        <f aca="false">IFERROR(T2114/Q2114,"")</f>
        <v/>
      </c>
      <c r="AD2114" s="25" t="str">
        <f aca="false">IFERROR(R2114/Q2114,"")</f>
        <v/>
      </c>
      <c r="AE2114" s="28" t="str">
        <f aca="false">IFERROR(R2114/T2114,"")</f>
        <v/>
      </c>
      <c r="AF2114" s="29" t="str">
        <f aca="false">IF(A2114="","",IF(OR(O2114&gt;K2114,P2114&gt;O2114,Q2114&gt;P2114,K2114&gt;J2114),"CHECK","OK"))</f>
        <v/>
      </c>
    </row>
    <row r="2115" customFormat="false" ht="15" hidden="false" customHeight="false" outlineLevel="0" collapsed="false">
      <c r="A2115" s="21"/>
      <c r="B2115" s="4"/>
      <c r="C2115" s="4"/>
      <c r="D2115" s="4"/>
      <c r="E2115" s="16"/>
      <c r="F2115" s="16"/>
      <c r="G2115" s="14"/>
      <c r="H2115" s="14"/>
      <c r="I2115" s="14"/>
      <c r="J2115" s="14"/>
      <c r="K2115" s="14"/>
      <c r="L2115" s="14"/>
      <c r="M2115" s="14"/>
      <c r="N2115" s="14"/>
      <c r="O2115" s="14"/>
      <c r="P2115" s="14"/>
      <c r="Q2115" s="14"/>
      <c r="R2115" s="16"/>
      <c r="S2115" s="24"/>
      <c r="T2115" s="25" t="str">
        <f aca="false">IF(A2115="","",E2115+F2115)</f>
        <v/>
      </c>
      <c r="U2115" s="26" t="str">
        <f aca="false">IFERROR(H2115/G2115,"")</f>
        <v/>
      </c>
      <c r="V2115" s="27" t="str">
        <f aca="false">IFERROR(J2115/I2115,"")</f>
        <v/>
      </c>
      <c r="W2115" s="27" t="str">
        <f aca="false">IFERROR(K2115/J2115,"")</f>
        <v/>
      </c>
      <c r="X2115" s="25" t="str">
        <f aca="false">IFERROR(T2115/K2115,"")</f>
        <v/>
      </c>
      <c r="Y2115" s="27" t="str">
        <f aca="false">IFERROR(O2115/K2115,"")</f>
        <v/>
      </c>
      <c r="Z2115" s="27" t="str">
        <f aca="false">IFERROR(P2115/O2115,"")</f>
        <v/>
      </c>
      <c r="AA2115" s="27" t="str">
        <f aca="false">IFERROR(Q2115/P2115,"")</f>
        <v/>
      </c>
      <c r="AB2115" s="25" t="str">
        <f aca="false">IFERROR(T2115/P2115,"")</f>
        <v/>
      </c>
      <c r="AC2115" s="25" t="str">
        <f aca="false">IFERROR(T2115/Q2115,"")</f>
        <v/>
      </c>
      <c r="AD2115" s="25" t="str">
        <f aca="false">IFERROR(R2115/Q2115,"")</f>
        <v/>
      </c>
      <c r="AE2115" s="28" t="str">
        <f aca="false">IFERROR(R2115/T2115,"")</f>
        <v/>
      </c>
      <c r="AF2115" s="29" t="str">
        <f aca="false">IF(A2115="","",IF(OR(O2115&gt;K2115,P2115&gt;O2115,Q2115&gt;P2115,K2115&gt;J2115),"CHECK","OK"))</f>
        <v/>
      </c>
    </row>
    <row r="2116" customFormat="false" ht="15" hidden="false" customHeight="false" outlineLevel="0" collapsed="false">
      <c r="A2116" s="21"/>
      <c r="B2116" s="4"/>
      <c r="C2116" s="4"/>
      <c r="D2116" s="4"/>
      <c r="E2116" s="16"/>
      <c r="F2116" s="16"/>
      <c r="G2116" s="14"/>
      <c r="H2116" s="14"/>
      <c r="I2116" s="14"/>
      <c r="J2116" s="14"/>
      <c r="K2116" s="14"/>
      <c r="L2116" s="14"/>
      <c r="M2116" s="14"/>
      <c r="N2116" s="14"/>
      <c r="O2116" s="14"/>
      <c r="P2116" s="14"/>
      <c r="Q2116" s="14"/>
      <c r="R2116" s="16"/>
      <c r="S2116" s="24"/>
      <c r="T2116" s="25" t="str">
        <f aca="false">IF(A2116="","",E2116+F2116)</f>
        <v/>
      </c>
      <c r="U2116" s="26" t="str">
        <f aca="false">IFERROR(H2116/G2116,"")</f>
        <v/>
      </c>
      <c r="V2116" s="27" t="str">
        <f aca="false">IFERROR(J2116/I2116,"")</f>
        <v/>
      </c>
      <c r="W2116" s="27" t="str">
        <f aca="false">IFERROR(K2116/J2116,"")</f>
        <v/>
      </c>
      <c r="X2116" s="25" t="str">
        <f aca="false">IFERROR(T2116/K2116,"")</f>
        <v/>
      </c>
      <c r="Y2116" s="27" t="str">
        <f aca="false">IFERROR(O2116/K2116,"")</f>
        <v/>
      </c>
      <c r="Z2116" s="27" t="str">
        <f aca="false">IFERROR(P2116/O2116,"")</f>
        <v/>
      </c>
      <c r="AA2116" s="27" t="str">
        <f aca="false">IFERROR(Q2116/P2116,"")</f>
        <v/>
      </c>
      <c r="AB2116" s="25" t="str">
        <f aca="false">IFERROR(T2116/P2116,"")</f>
        <v/>
      </c>
      <c r="AC2116" s="25" t="str">
        <f aca="false">IFERROR(T2116/Q2116,"")</f>
        <v/>
      </c>
      <c r="AD2116" s="25" t="str">
        <f aca="false">IFERROR(R2116/Q2116,"")</f>
        <v/>
      </c>
      <c r="AE2116" s="28" t="str">
        <f aca="false">IFERROR(R2116/T2116,"")</f>
        <v/>
      </c>
      <c r="AF2116" s="29" t="str">
        <f aca="false">IF(A2116="","",IF(OR(O2116&gt;K2116,P2116&gt;O2116,Q2116&gt;P2116,K2116&gt;J2116),"CHECK","OK"))</f>
        <v/>
      </c>
    </row>
    <row r="2117" customFormat="false" ht="15" hidden="false" customHeight="false" outlineLevel="0" collapsed="false">
      <c r="A2117" s="21"/>
      <c r="B2117" s="4"/>
      <c r="C2117" s="4"/>
      <c r="D2117" s="4"/>
      <c r="E2117" s="16"/>
      <c r="F2117" s="16"/>
      <c r="G2117" s="14"/>
      <c r="H2117" s="14"/>
      <c r="I2117" s="14"/>
      <c r="J2117" s="14"/>
      <c r="K2117" s="14"/>
      <c r="L2117" s="14"/>
      <c r="M2117" s="14"/>
      <c r="N2117" s="14"/>
      <c r="O2117" s="14"/>
      <c r="P2117" s="14"/>
      <c r="Q2117" s="14"/>
      <c r="R2117" s="16"/>
      <c r="S2117" s="24"/>
      <c r="T2117" s="25" t="str">
        <f aca="false">IF(A2117="","",E2117+F2117)</f>
        <v/>
      </c>
      <c r="U2117" s="26" t="str">
        <f aca="false">IFERROR(H2117/G2117,"")</f>
        <v/>
      </c>
      <c r="V2117" s="27" t="str">
        <f aca="false">IFERROR(J2117/I2117,"")</f>
        <v/>
      </c>
      <c r="W2117" s="27" t="str">
        <f aca="false">IFERROR(K2117/J2117,"")</f>
        <v/>
      </c>
      <c r="X2117" s="25" t="str">
        <f aca="false">IFERROR(T2117/K2117,"")</f>
        <v/>
      </c>
      <c r="Y2117" s="27" t="str">
        <f aca="false">IFERROR(O2117/K2117,"")</f>
        <v/>
      </c>
      <c r="Z2117" s="27" t="str">
        <f aca="false">IFERROR(P2117/O2117,"")</f>
        <v/>
      </c>
      <c r="AA2117" s="27" t="str">
        <f aca="false">IFERROR(Q2117/P2117,"")</f>
        <v/>
      </c>
      <c r="AB2117" s="25" t="str">
        <f aca="false">IFERROR(T2117/P2117,"")</f>
        <v/>
      </c>
      <c r="AC2117" s="25" t="str">
        <f aca="false">IFERROR(T2117/Q2117,"")</f>
        <v/>
      </c>
      <c r="AD2117" s="25" t="str">
        <f aca="false">IFERROR(R2117/Q2117,"")</f>
        <v/>
      </c>
      <c r="AE2117" s="28" t="str">
        <f aca="false">IFERROR(R2117/T2117,"")</f>
        <v/>
      </c>
      <c r="AF2117" s="29" t="str">
        <f aca="false">IF(A2117="","",IF(OR(O2117&gt;K2117,P2117&gt;O2117,Q2117&gt;P2117,K2117&gt;J2117),"CHECK","OK"))</f>
        <v/>
      </c>
    </row>
    <row r="2118" customFormat="false" ht="15" hidden="false" customHeight="false" outlineLevel="0" collapsed="false">
      <c r="A2118" s="21"/>
      <c r="B2118" s="4"/>
      <c r="C2118" s="4"/>
      <c r="D2118" s="4"/>
      <c r="E2118" s="16"/>
      <c r="F2118" s="16"/>
      <c r="G2118" s="14"/>
      <c r="H2118" s="14"/>
      <c r="I2118" s="14"/>
      <c r="J2118" s="14"/>
      <c r="K2118" s="14"/>
      <c r="L2118" s="14"/>
      <c r="M2118" s="14"/>
      <c r="N2118" s="14"/>
      <c r="O2118" s="14"/>
      <c r="P2118" s="14"/>
      <c r="Q2118" s="14"/>
      <c r="R2118" s="16"/>
      <c r="S2118" s="24"/>
      <c r="T2118" s="25" t="str">
        <f aca="false">IF(A2118="","",E2118+F2118)</f>
        <v/>
      </c>
      <c r="U2118" s="26" t="str">
        <f aca="false">IFERROR(H2118/G2118,"")</f>
        <v/>
      </c>
      <c r="V2118" s="27" t="str">
        <f aca="false">IFERROR(J2118/I2118,"")</f>
        <v/>
      </c>
      <c r="W2118" s="27" t="str">
        <f aca="false">IFERROR(K2118/J2118,"")</f>
        <v/>
      </c>
      <c r="X2118" s="25" t="str">
        <f aca="false">IFERROR(T2118/K2118,"")</f>
        <v/>
      </c>
      <c r="Y2118" s="27" t="str">
        <f aca="false">IFERROR(O2118/K2118,"")</f>
        <v/>
      </c>
      <c r="Z2118" s="27" t="str">
        <f aca="false">IFERROR(P2118/O2118,"")</f>
        <v/>
      </c>
      <c r="AA2118" s="27" t="str">
        <f aca="false">IFERROR(Q2118/P2118,"")</f>
        <v/>
      </c>
      <c r="AB2118" s="25" t="str">
        <f aca="false">IFERROR(T2118/P2118,"")</f>
        <v/>
      </c>
      <c r="AC2118" s="25" t="str">
        <f aca="false">IFERROR(T2118/Q2118,"")</f>
        <v/>
      </c>
      <c r="AD2118" s="25" t="str">
        <f aca="false">IFERROR(R2118/Q2118,"")</f>
        <v/>
      </c>
      <c r="AE2118" s="28" t="str">
        <f aca="false">IFERROR(R2118/T2118,"")</f>
        <v/>
      </c>
      <c r="AF2118" s="29" t="str">
        <f aca="false">IF(A2118="","",IF(OR(O2118&gt;K2118,P2118&gt;O2118,Q2118&gt;P2118,K2118&gt;J2118),"CHECK","OK"))</f>
        <v/>
      </c>
    </row>
    <row r="2119" customFormat="false" ht="15" hidden="false" customHeight="false" outlineLevel="0" collapsed="false">
      <c r="A2119" s="21"/>
      <c r="B2119" s="4"/>
      <c r="C2119" s="4"/>
      <c r="D2119" s="4"/>
      <c r="E2119" s="16"/>
      <c r="F2119" s="16"/>
      <c r="G2119" s="14"/>
      <c r="H2119" s="14"/>
      <c r="I2119" s="14"/>
      <c r="J2119" s="14"/>
      <c r="K2119" s="14"/>
      <c r="L2119" s="14"/>
      <c r="M2119" s="14"/>
      <c r="N2119" s="14"/>
      <c r="O2119" s="14"/>
      <c r="P2119" s="14"/>
      <c r="Q2119" s="14"/>
      <c r="R2119" s="16"/>
      <c r="S2119" s="24"/>
      <c r="T2119" s="25" t="str">
        <f aca="false">IF(A2119="","",E2119+F2119)</f>
        <v/>
      </c>
      <c r="U2119" s="26" t="str">
        <f aca="false">IFERROR(H2119/G2119,"")</f>
        <v/>
      </c>
      <c r="V2119" s="27" t="str">
        <f aca="false">IFERROR(J2119/I2119,"")</f>
        <v/>
      </c>
      <c r="W2119" s="27" t="str">
        <f aca="false">IFERROR(K2119/J2119,"")</f>
        <v/>
      </c>
      <c r="X2119" s="25" t="str">
        <f aca="false">IFERROR(T2119/K2119,"")</f>
        <v/>
      </c>
      <c r="Y2119" s="27" t="str">
        <f aca="false">IFERROR(O2119/K2119,"")</f>
        <v/>
      </c>
      <c r="Z2119" s="27" t="str">
        <f aca="false">IFERROR(P2119/O2119,"")</f>
        <v/>
      </c>
      <c r="AA2119" s="27" t="str">
        <f aca="false">IFERROR(Q2119/P2119,"")</f>
        <v/>
      </c>
      <c r="AB2119" s="25" t="str">
        <f aca="false">IFERROR(T2119/P2119,"")</f>
        <v/>
      </c>
      <c r="AC2119" s="25" t="str">
        <f aca="false">IFERROR(T2119/Q2119,"")</f>
        <v/>
      </c>
      <c r="AD2119" s="25" t="str">
        <f aca="false">IFERROR(R2119/Q2119,"")</f>
        <v/>
      </c>
      <c r="AE2119" s="28" t="str">
        <f aca="false">IFERROR(R2119/T2119,"")</f>
        <v/>
      </c>
      <c r="AF2119" s="29" t="str">
        <f aca="false">IF(A2119="","",IF(OR(O2119&gt;K2119,P2119&gt;O2119,Q2119&gt;P2119,K2119&gt;J2119),"CHECK","OK"))</f>
        <v/>
      </c>
    </row>
    <row r="2120" customFormat="false" ht="15" hidden="false" customHeight="false" outlineLevel="0" collapsed="false">
      <c r="A2120" s="21"/>
      <c r="B2120" s="4"/>
      <c r="C2120" s="4"/>
      <c r="D2120" s="4"/>
      <c r="E2120" s="16"/>
      <c r="F2120" s="16"/>
      <c r="G2120" s="14"/>
      <c r="H2120" s="14"/>
      <c r="I2120" s="14"/>
      <c r="J2120" s="14"/>
      <c r="K2120" s="14"/>
      <c r="L2120" s="14"/>
      <c r="M2120" s="14"/>
      <c r="N2120" s="14"/>
      <c r="O2120" s="14"/>
      <c r="P2120" s="14"/>
      <c r="Q2120" s="14"/>
      <c r="R2120" s="16"/>
      <c r="S2120" s="24"/>
      <c r="T2120" s="25" t="str">
        <f aca="false">IF(A2120="","",E2120+F2120)</f>
        <v/>
      </c>
      <c r="U2120" s="26" t="str">
        <f aca="false">IFERROR(H2120/G2120,"")</f>
        <v/>
      </c>
      <c r="V2120" s="27" t="str">
        <f aca="false">IFERROR(J2120/I2120,"")</f>
        <v/>
      </c>
      <c r="W2120" s="27" t="str">
        <f aca="false">IFERROR(K2120/J2120,"")</f>
        <v/>
      </c>
      <c r="X2120" s="25" t="str">
        <f aca="false">IFERROR(T2120/K2120,"")</f>
        <v/>
      </c>
      <c r="Y2120" s="27" t="str">
        <f aca="false">IFERROR(O2120/K2120,"")</f>
        <v/>
      </c>
      <c r="Z2120" s="27" t="str">
        <f aca="false">IFERROR(P2120/O2120,"")</f>
        <v/>
      </c>
      <c r="AA2120" s="27" t="str">
        <f aca="false">IFERROR(Q2120/P2120,"")</f>
        <v/>
      </c>
      <c r="AB2120" s="25" t="str">
        <f aca="false">IFERROR(T2120/P2120,"")</f>
        <v/>
      </c>
      <c r="AC2120" s="25" t="str">
        <f aca="false">IFERROR(T2120/Q2120,"")</f>
        <v/>
      </c>
      <c r="AD2120" s="25" t="str">
        <f aca="false">IFERROR(R2120/Q2120,"")</f>
        <v/>
      </c>
      <c r="AE2120" s="28" t="str">
        <f aca="false">IFERROR(R2120/T2120,"")</f>
        <v/>
      </c>
      <c r="AF2120" s="29" t="str">
        <f aca="false">IF(A2120="","",IF(OR(O2120&gt;K2120,P2120&gt;O2120,Q2120&gt;P2120,K2120&gt;J2120),"CHECK","OK"))</f>
        <v/>
      </c>
    </row>
    <row r="2121" customFormat="false" ht="15" hidden="false" customHeight="false" outlineLevel="0" collapsed="false">
      <c r="A2121" s="21"/>
      <c r="B2121" s="4"/>
      <c r="C2121" s="4"/>
      <c r="D2121" s="4"/>
      <c r="E2121" s="16"/>
      <c r="F2121" s="16"/>
      <c r="G2121" s="14"/>
      <c r="H2121" s="14"/>
      <c r="I2121" s="14"/>
      <c r="J2121" s="14"/>
      <c r="K2121" s="14"/>
      <c r="L2121" s="14"/>
      <c r="M2121" s="14"/>
      <c r="N2121" s="14"/>
      <c r="O2121" s="14"/>
      <c r="P2121" s="14"/>
      <c r="Q2121" s="14"/>
      <c r="R2121" s="16"/>
      <c r="S2121" s="24"/>
      <c r="T2121" s="25" t="str">
        <f aca="false">IF(A2121="","",E2121+F2121)</f>
        <v/>
      </c>
      <c r="U2121" s="26" t="str">
        <f aca="false">IFERROR(H2121/G2121,"")</f>
        <v/>
      </c>
      <c r="V2121" s="27" t="str">
        <f aca="false">IFERROR(J2121/I2121,"")</f>
        <v/>
      </c>
      <c r="W2121" s="27" t="str">
        <f aca="false">IFERROR(K2121/J2121,"")</f>
        <v/>
      </c>
      <c r="X2121" s="25" t="str">
        <f aca="false">IFERROR(T2121/K2121,"")</f>
        <v/>
      </c>
      <c r="Y2121" s="27" t="str">
        <f aca="false">IFERROR(O2121/K2121,"")</f>
        <v/>
      </c>
      <c r="Z2121" s="27" t="str">
        <f aca="false">IFERROR(P2121/O2121,"")</f>
        <v/>
      </c>
      <c r="AA2121" s="27" t="str">
        <f aca="false">IFERROR(Q2121/P2121,"")</f>
        <v/>
      </c>
      <c r="AB2121" s="25" t="str">
        <f aca="false">IFERROR(T2121/P2121,"")</f>
        <v/>
      </c>
      <c r="AC2121" s="25" t="str">
        <f aca="false">IFERROR(T2121/Q2121,"")</f>
        <v/>
      </c>
      <c r="AD2121" s="25" t="str">
        <f aca="false">IFERROR(R2121/Q2121,"")</f>
        <v/>
      </c>
      <c r="AE2121" s="28" t="str">
        <f aca="false">IFERROR(R2121/T2121,"")</f>
        <v/>
      </c>
      <c r="AF2121" s="29" t="str">
        <f aca="false">IF(A2121="","",IF(OR(O2121&gt;K2121,P2121&gt;O2121,Q2121&gt;P2121,K2121&gt;J2121),"CHECK","OK"))</f>
        <v/>
      </c>
    </row>
    <row r="2122" customFormat="false" ht="15" hidden="false" customHeight="false" outlineLevel="0" collapsed="false">
      <c r="A2122" s="21"/>
      <c r="B2122" s="4"/>
      <c r="C2122" s="4"/>
      <c r="D2122" s="4"/>
      <c r="E2122" s="16"/>
      <c r="F2122" s="16"/>
      <c r="G2122" s="14"/>
      <c r="H2122" s="14"/>
      <c r="I2122" s="14"/>
      <c r="J2122" s="14"/>
      <c r="K2122" s="14"/>
      <c r="L2122" s="14"/>
      <c r="M2122" s="14"/>
      <c r="N2122" s="14"/>
      <c r="O2122" s="14"/>
      <c r="P2122" s="14"/>
      <c r="Q2122" s="14"/>
      <c r="R2122" s="16"/>
      <c r="S2122" s="24"/>
      <c r="T2122" s="25" t="str">
        <f aca="false">IF(A2122="","",E2122+F2122)</f>
        <v/>
      </c>
      <c r="U2122" s="26" t="str">
        <f aca="false">IFERROR(H2122/G2122,"")</f>
        <v/>
      </c>
      <c r="V2122" s="27" t="str">
        <f aca="false">IFERROR(J2122/I2122,"")</f>
        <v/>
      </c>
      <c r="W2122" s="27" t="str">
        <f aca="false">IFERROR(K2122/J2122,"")</f>
        <v/>
      </c>
      <c r="X2122" s="25" t="str">
        <f aca="false">IFERROR(T2122/K2122,"")</f>
        <v/>
      </c>
      <c r="Y2122" s="27" t="str">
        <f aca="false">IFERROR(O2122/K2122,"")</f>
        <v/>
      </c>
      <c r="Z2122" s="27" t="str">
        <f aca="false">IFERROR(P2122/O2122,"")</f>
        <v/>
      </c>
      <c r="AA2122" s="27" t="str">
        <f aca="false">IFERROR(Q2122/P2122,"")</f>
        <v/>
      </c>
      <c r="AB2122" s="25" t="str">
        <f aca="false">IFERROR(T2122/P2122,"")</f>
        <v/>
      </c>
      <c r="AC2122" s="25" t="str">
        <f aca="false">IFERROR(T2122/Q2122,"")</f>
        <v/>
      </c>
      <c r="AD2122" s="25" t="str">
        <f aca="false">IFERROR(R2122/Q2122,"")</f>
        <v/>
      </c>
      <c r="AE2122" s="28" t="str">
        <f aca="false">IFERROR(R2122/T2122,"")</f>
        <v/>
      </c>
      <c r="AF2122" s="29" t="str">
        <f aca="false">IF(A2122="","",IF(OR(O2122&gt;K2122,P2122&gt;O2122,Q2122&gt;P2122,K2122&gt;J2122),"CHECK","OK"))</f>
        <v/>
      </c>
    </row>
    <row r="2123" customFormat="false" ht="15" hidden="false" customHeight="false" outlineLevel="0" collapsed="false">
      <c r="A2123" s="21"/>
      <c r="B2123" s="4"/>
      <c r="C2123" s="4"/>
      <c r="D2123" s="4"/>
      <c r="E2123" s="16"/>
      <c r="F2123" s="16"/>
      <c r="G2123" s="14"/>
      <c r="H2123" s="14"/>
      <c r="I2123" s="14"/>
      <c r="J2123" s="14"/>
      <c r="K2123" s="14"/>
      <c r="L2123" s="14"/>
      <c r="M2123" s="14"/>
      <c r="N2123" s="14"/>
      <c r="O2123" s="14"/>
      <c r="P2123" s="14"/>
      <c r="Q2123" s="14"/>
      <c r="R2123" s="16"/>
      <c r="S2123" s="24"/>
      <c r="T2123" s="25" t="str">
        <f aca="false">IF(A2123="","",E2123+F2123)</f>
        <v/>
      </c>
      <c r="U2123" s="26" t="str">
        <f aca="false">IFERROR(H2123/G2123,"")</f>
        <v/>
      </c>
      <c r="V2123" s="27" t="str">
        <f aca="false">IFERROR(J2123/I2123,"")</f>
        <v/>
      </c>
      <c r="W2123" s="27" t="str">
        <f aca="false">IFERROR(K2123/J2123,"")</f>
        <v/>
      </c>
      <c r="X2123" s="25" t="str">
        <f aca="false">IFERROR(T2123/K2123,"")</f>
        <v/>
      </c>
      <c r="Y2123" s="27" t="str">
        <f aca="false">IFERROR(O2123/K2123,"")</f>
        <v/>
      </c>
      <c r="Z2123" s="27" t="str">
        <f aca="false">IFERROR(P2123/O2123,"")</f>
        <v/>
      </c>
      <c r="AA2123" s="27" t="str">
        <f aca="false">IFERROR(Q2123/P2123,"")</f>
        <v/>
      </c>
      <c r="AB2123" s="25" t="str">
        <f aca="false">IFERROR(T2123/P2123,"")</f>
        <v/>
      </c>
      <c r="AC2123" s="25" t="str">
        <f aca="false">IFERROR(T2123/Q2123,"")</f>
        <v/>
      </c>
      <c r="AD2123" s="25" t="str">
        <f aca="false">IFERROR(R2123/Q2123,"")</f>
        <v/>
      </c>
      <c r="AE2123" s="28" t="str">
        <f aca="false">IFERROR(R2123/T2123,"")</f>
        <v/>
      </c>
      <c r="AF2123" s="29" t="str">
        <f aca="false">IF(A2123="","",IF(OR(O2123&gt;K2123,P2123&gt;O2123,Q2123&gt;P2123,K2123&gt;J2123),"CHECK","OK"))</f>
        <v/>
      </c>
    </row>
    <row r="2124" customFormat="false" ht="15" hidden="false" customHeight="false" outlineLevel="0" collapsed="false">
      <c r="A2124" s="21"/>
      <c r="B2124" s="4"/>
      <c r="C2124" s="4"/>
      <c r="D2124" s="4"/>
      <c r="E2124" s="16"/>
      <c r="F2124" s="16"/>
      <c r="G2124" s="14"/>
      <c r="H2124" s="14"/>
      <c r="I2124" s="14"/>
      <c r="J2124" s="14"/>
      <c r="K2124" s="14"/>
      <c r="L2124" s="14"/>
      <c r="M2124" s="14"/>
      <c r="N2124" s="14"/>
      <c r="O2124" s="14"/>
      <c r="P2124" s="14"/>
      <c r="Q2124" s="14"/>
      <c r="R2124" s="16"/>
      <c r="S2124" s="24"/>
      <c r="T2124" s="25" t="str">
        <f aca="false">IF(A2124="","",E2124+F2124)</f>
        <v/>
      </c>
      <c r="U2124" s="26" t="str">
        <f aca="false">IFERROR(H2124/G2124,"")</f>
        <v/>
      </c>
      <c r="V2124" s="27" t="str">
        <f aca="false">IFERROR(J2124/I2124,"")</f>
        <v/>
      </c>
      <c r="W2124" s="27" t="str">
        <f aca="false">IFERROR(K2124/J2124,"")</f>
        <v/>
      </c>
      <c r="X2124" s="25" t="str">
        <f aca="false">IFERROR(T2124/K2124,"")</f>
        <v/>
      </c>
      <c r="Y2124" s="27" t="str">
        <f aca="false">IFERROR(O2124/K2124,"")</f>
        <v/>
      </c>
      <c r="Z2124" s="27" t="str">
        <f aca="false">IFERROR(P2124/O2124,"")</f>
        <v/>
      </c>
      <c r="AA2124" s="27" t="str">
        <f aca="false">IFERROR(Q2124/P2124,"")</f>
        <v/>
      </c>
      <c r="AB2124" s="25" t="str">
        <f aca="false">IFERROR(T2124/P2124,"")</f>
        <v/>
      </c>
      <c r="AC2124" s="25" t="str">
        <f aca="false">IFERROR(T2124/Q2124,"")</f>
        <v/>
      </c>
      <c r="AD2124" s="25" t="str">
        <f aca="false">IFERROR(R2124/Q2124,"")</f>
        <v/>
      </c>
      <c r="AE2124" s="28" t="str">
        <f aca="false">IFERROR(R2124/T2124,"")</f>
        <v/>
      </c>
      <c r="AF2124" s="29" t="str">
        <f aca="false">IF(A2124="","",IF(OR(O2124&gt;K2124,P2124&gt;O2124,Q2124&gt;P2124,K2124&gt;J2124),"CHECK","OK"))</f>
        <v/>
      </c>
    </row>
    <row r="2125" customFormat="false" ht="15" hidden="false" customHeight="false" outlineLevel="0" collapsed="false">
      <c r="A2125" s="21"/>
      <c r="B2125" s="4"/>
      <c r="C2125" s="4"/>
      <c r="D2125" s="4"/>
      <c r="E2125" s="16"/>
      <c r="F2125" s="16"/>
      <c r="G2125" s="14"/>
      <c r="H2125" s="14"/>
      <c r="I2125" s="14"/>
      <c r="J2125" s="14"/>
      <c r="K2125" s="14"/>
      <c r="L2125" s="14"/>
      <c r="M2125" s="14"/>
      <c r="N2125" s="14"/>
      <c r="O2125" s="14"/>
      <c r="P2125" s="14"/>
      <c r="Q2125" s="14"/>
      <c r="R2125" s="16"/>
      <c r="S2125" s="24"/>
      <c r="T2125" s="25" t="str">
        <f aca="false">IF(A2125="","",E2125+F2125)</f>
        <v/>
      </c>
      <c r="U2125" s="26" t="str">
        <f aca="false">IFERROR(H2125/G2125,"")</f>
        <v/>
      </c>
      <c r="V2125" s="27" t="str">
        <f aca="false">IFERROR(J2125/I2125,"")</f>
        <v/>
      </c>
      <c r="W2125" s="27" t="str">
        <f aca="false">IFERROR(K2125/J2125,"")</f>
        <v/>
      </c>
      <c r="X2125" s="25" t="str">
        <f aca="false">IFERROR(T2125/K2125,"")</f>
        <v/>
      </c>
      <c r="Y2125" s="27" t="str">
        <f aca="false">IFERROR(O2125/K2125,"")</f>
        <v/>
      </c>
      <c r="Z2125" s="27" t="str">
        <f aca="false">IFERROR(P2125/O2125,"")</f>
        <v/>
      </c>
      <c r="AA2125" s="27" t="str">
        <f aca="false">IFERROR(Q2125/P2125,"")</f>
        <v/>
      </c>
      <c r="AB2125" s="25" t="str">
        <f aca="false">IFERROR(T2125/P2125,"")</f>
        <v/>
      </c>
      <c r="AC2125" s="25" t="str">
        <f aca="false">IFERROR(T2125/Q2125,"")</f>
        <v/>
      </c>
      <c r="AD2125" s="25" t="str">
        <f aca="false">IFERROR(R2125/Q2125,"")</f>
        <v/>
      </c>
      <c r="AE2125" s="28" t="str">
        <f aca="false">IFERROR(R2125/T2125,"")</f>
        <v/>
      </c>
      <c r="AF2125" s="29" t="str">
        <f aca="false">IF(A2125="","",IF(OR(O2125&gt;K2125,P2125&gt;O2125,Q2125&gt;P2125,K2125&gt;J2125),"CHECK","OK"))</f>
        <v/>
      </c>
    </row>
    <row r="2126" customFormat="false" ht="15" hidden="false" customHeight="false" outlineLevel="0" collapsed="false">
      <c r="A2126" s="21"/>
      <c r="B2126" s="4"/>
      <c r="C2126" s="4"/>
      <c r="D2126" s="4"/>
      <c r="E2126" s="16"/>
      <c r="F2126" s="16"/>
      <c r="G2126" s="14"/>
      <c r="H2126" s="14"/>
      <c r="I2126" s="14"/>
      <c r="J2126" s="14"/>
      <c r="K2126" s="14"/>
      <c r="L2126" s="14"/>
      <c r="M2126" s="14"/>
      <c r="N2126" s="14"/>
      <c r="O2126" s="14"/>
      <c r="P2126" s="14"/>
      <c r="Q2126" s="14"/>
      <c r="R2126" s="16"/>
      <c r="S2126" s="24"/>
      <c r="T2126" s="25" t="str">
        <f aca="false">IF(A2126="","",E2126+F2126)</f>
        <v/>
      </c>
      <c r="U2126" s="26" t="str">
        <f aca="false">IFERROR(H2126/G2126,"")</f>
        <v/>
      </c>
      <c r="V2126" s="27" t="str">
        <f aca="false">IFERROR(J2126/I2126,"")</f>
        <v/>
      </c>
      <c r="W2126" s="27" t="str">
        <f aca="false">IFERROR(K2126/J2126,"")</f>
        <v/>
      </c>
      <c r="X2126" s="25" t="str">
        <f aca="false">IFERROR(T2126/K2126,"")</f>
        <v/>
      </c>
      <c r="Y2126" s="27" t="str">
        <f aca="false">IFERROR(O2126/K2126,"")</f>
        <v/>
      </c>
      <c r="Z2126" s="27" t="str">
        <f aca="false">IFERROR(P2126/O2126,"")</f>
        <v/>
      </c>
      <c r="AA2126" s="27" t="str">
        <f aca="false">IFERROR(Q2126/P2126,"")</f>
        <v/>
      </c>
      <c r="AB2126" s="25" t="str">
        <f aca="false">IFERROR(T2126/P2126,"")</f>
        <v/>
      </c>
      <c r="AC2126" s="25" t="str">
        <f aca="false">IFERROR(T2126/Q2126,"")</f>
        <v/>
      </c>
      <c r="AD2126" s="25" t="str">
        <f aca="false">IFERROR(R2126/Q2126,"")</f>
        <v/>
      </c>
      <c r="AE2126" s="28" t="str">
        <f aca="false">IFERROR(R2126/T2126,"")</f>
        <v/>
      </c>
      <c r="AF2126" s="29" t="str">
        <f aca="false">IF(A2126="","",IF(OR(O2126&gt;K2126,P2126&gt;O2126,Q2126&gt;P2126,K2126&gt;J2126),"CHECK","OK"))</f>
        <v/>
      </c>
    </row>
    <row r="2127" customFormat="false" ht="15" hidden="false" customHeight="false" outlineLevel="0" collapsed="false">
      <c r="A2127" s="21"/>
      <c r="B2127" s="4"/>
      <c r="C2127" s="4"/>
      <c r="D2127" s="4"/>
      <c r="E2127" s="16"/>
      <c r="F2127" s="16"/>
      <c r="G2127" s="14"/>
      <c r="H2127" s="14"/>
      <c r="I2127" s="14"/>
      <c r="J2127" s="14"/>
      <c r="K2127" s="14"/>
      <c r="L2127" s="14"/>
      <c r="M2127" s="14"/>
      <c r="N2127" s="14"/>
      <c r="O2127" s="14"/>
      <c r="P2127" s="14"/>
      <c r="Q2127" s="14"/>
      <c r="R2127" s="16"/>
      <c r="S2127" s="24"/>
      <c r="T2127" s="25" t="str">
        <f aca="false">IF(A2127="","",E2127+F2127)</f>
        <v/>
      </c>
      <c r="U2127" s="26" t="str">
        <f aca="false">IFERROR(H2127/G2127,"")</f>
        <v/>
      </c>
      <c r="V2127" s="27" t="str">
        <f aca="false">IFERROR(J2127/I2127,"")</f>
        <v/>
      </c>
      <c r="W2127" s="27" t="str">
        <f aca="false">IFERROR(K2127/J2127,"")</f>
        <v/>
      </c>
      <c r="X2127" s="25" t="str">
        <f aca="false">IFERROR(T2127/K2127,"")</f>
        <v/>
      </c>
      <c r="Y2127" s="27" t="str">
        <f aca="false">IFERROR(O2127/K2127,"")</f>
        <v/>
      </c>
      <c r="Z2127" s="27" t="str">
        <f aca="false">IFERROR(P2127/O2127,"")</f>
        <v/>
      </c>
      <c r="AA2127" s="27" t="str">
        <f aca="false">IFERROR(Q2127/P2127,"")</f>
        <v/>
      </c>
      <c r="AB2127" s="25" t="str">
        <f aca="false">IFERROR(T2127/P2127,"")</f>
        <v/>
      </c>
      <c r="AC2127" s="25" t="str">
        <f aca="false">IFERROR(T2127/Q2127,"")</f>
        <v/>
      </c>
      <c r="AD2127" s="25" t="str">
        <f aca="false">IFERROR(R2127/Q2127,"")</f>
        <v/>
      </c>
      <c r="AE2127" s="28" t="str">
        <f aca="false">IFERROR(R2127/T2127,"")</f>
        <v/>
      </c>
      <c r="AF2127" s="29" t="str">
        <f aca="false">IF(A2127="","",IF(OR(O2127&gt;K2127,P2127&gt;O2127,Q2127&gt;P2127,K2127&gt;J2127),"CHECK","OK"))</f>
        <v/>
      </c>
    </row>
    <row r="2128" customFormat="false" ht="15" hidden="false" customHeight="false" outlineLevel="0" collapsed="false">
      <c r="A2128" s="21"/>
      <c r="B2128" s="4"/>
      <c r="C2128" s="4"/>
      <c r="D2128" s="4"/>
      <c r="E2128" s="16"/>
      <c r="F2128" s="16"/>
      <c r="G2128" s="14"/>
      <c r="H2128" s="14"/>
      <c r="I2128" s="14"/>
      <c r="J2128" s="14"/>
      <c r="K2128" s="14"/>
      <c r="L2128" s="14"/>
      <c r="M2128" s="14"/>
      <c r="N2128" s="14"/>
      <c r="O2128" s="14"/>
      <c r="P2128" s="14"/>
      <c r="Q2128" s="14"/>
      <c r="R2128" s="16"/>
      <c r="S2128" s="24"/>
      <c r="T2128" s="25" t="str">
        <f aca="false">IF(A2128="","",E2128+F2128)</f>
        <v/>
      </c>
      <c r="U2128" s="26" t="str">
        <f aca="false">IFERROR(H2128/G2128,"")</f>
        <v/>
      </c>
      <c r="V2128" s="27" t="str">
        <f aca="false">IFERROR(J2128/I2128,"")</f>
        <v/>
      </c>
      <c r="W2128" s="27" t="str">
        <f aca="false">IFERROR(K2128/J2128,"")</f>
        <v/>
      </c>
      <c r="X2128" s="25" t="str">
        <f aca="false">IFERROR(T2128/K2128,"")</f>
        <v/>
      </c>
      <c r="Y2128" s="27" t="str">
        <f aca="false">IFERROR(O2128/K2128,"")</f>
        <v/>
      </c>
      <c r="Z2128" s="27" t="str">
        <f aca="false">IFERROR(P2128/O2128,"")</f>
        <v/>
      </c>
      <c r="AA2128" s="27" t="str">
        <f aca="false">IFERROR(Q2128/P2128,"")</f>
        <v/>
      </c>
      <c r="AB2128" s="25" t="str">
        <f aca="false">IFERROR(T2128/P2128,"")</f>
        <v/>
      </c>
      <c r="AC2128" s="25" t="str">
        <f aca="false">IFERROR(T2128/Q2128,"")</f>
        <v/>
      </c>
      <c r="AD2128" s="25" t="str">
        <f aca="false">IFERROR(R2128/Q2128,"")</f>
        <v/>
      </c>
      <c r="AE2128" s="28" t="str">
        <f aca="false">IFERROR(R2128/T2128,"")</f>
        <v/>
      </c>
      <c r="AF2128" s="29" t="str">
        <f aca="false">IF(A2128="","",IF(OR(O2128&gt;K2128,P2128&gt;O2128,Q2128&gt;P2128,K2128&gt;J2128),"CHECK","OK"))</f>
        <v/>
      </c>
    </row>
    <row r="2129" customFormat="false" ht="15" hidden="false" customHeight="false" outlineLevel="0" collapsed="false">
      <c r="A2129" s="21"/>
      <c r="B2129" s="4"/>
      <c r="C2129" s="4"/>
      <c r="D2129" s="4"/>
      <c r="E2129" s="16"/>
      <c r="F2129" s="16"/>
      <c r="G2129" s="14"/>
      <c r="H2129" s="14"/>
      <c r="I2129" s="14"/>
      <c r="J2129" s="14"/>
      <c r="K2129" s="14"/>
      <c r="L2129" s="14"/>
      <c r="M2129" s="14"/>
      <c r="N2129" s="14"/>
      <c r="O2129" s="14"/>
      <c r="P2129" s="14"/>
      <c r="Q2129" s="14"/>
      <c r="R2129" s="16"/>
      <c r="S2129" s="24"/>
      <c r="T2129" s="25" t="str">
        <f aca="false">IF(A2129="","",E2129+F2129)</f>
        <v/>
      </c>
      <c r="U2129" s="26" t="str">
        <f aca="false">IFERROR(H2129/G2129,"")</f>
        <v/>
      </c>
      <c r="V2129" s="27" t="str">
        <f aca="false">IFERROR(J2129/I2129,"")</f>
        <v/>
      </c>
      <c r="W2129" s="27" t="str">
        <f aca="false">IFERROR(K2129/J2129,"")</f>
        <v/>
      </c>
      <c r="X2129" s="25" t="str">
        <f aca="false">IFERROR(T2129/K2129,"")</f>
        <v/>
      </c>
      <c r="Y2129" s="27" t="str">
        <f aca="false">IFERROR(O2129/K2129,"")</f>
        <v/>
      </c>
      <c r="Z2129" s="27" t="str">
        <f aca="false">IFERROR(P2129/O2129,"")</f>
        <v/>
      </c>
      <c r="AA2129" s="27" t="str">
        <f aca="false">IFERROR(Q2129/P2129,"")</f>
        <v/>
      </c>
      <c r="AB2129" s="25" t="str">
        <f aca="false">IFERROR(T2129/P2129,"")</f>
        <v/>
      </c>
      <c r="AC2129" s="25" t="str">
        <f aca="false">IFERROR(T2129/Q2129,"")</f>
        <v/>
      </c>
      <c r="AD2129" s="25" t="str">
        <f aca="false">IFERROR(R2129/Q2129,"")</f>
        <v/>
      </c>
      <c r="AE2129" s="28" t="str">
        <f aca="false">IFERROR(R2129/T2129,"")</f>
        <v/>
      </c>
      <c r="AF2129" s="29" t="str">
        <f aca="false">IF(A2129="","",IF(OR(O2129&gt;K2129,P2129&gt;O2129,Q2129&gt;P2129,K2129&gt;J2129),"CHECK","OK"))</f>
        <v/>
      </c>
    </row>
    <row r="2130" customFormat="false" ht="15" hidden="false" customHeight="false" outlineLevel="0" collapsed="false">
      <c r="A2130" s="21"/>
      <c r="B2130" s="4"/>
      <c r="C2130" s="4"/>
      <c r="D2130" s="4"/>
      <c r="E2130" s="16"/>
      <c r="F2130" s="16"/>
      <c r="G2130" s="14"/>
      <c r="H2130" s="14"/>
      <c r="I2130" s="14"/>
      <c r="J2130" s="14"/>
      <c r="K2130" s="14"/>
      <c r="L2130" s="14"/>
      <c r="M2130" s="14"/>
      <c r="N2130" s="14"/>
      <c r="O2130" s="14"/>
      <c r="P2130" s="14"/>
      <c r="Q2130" s="14"/>
      <c r="R2130" s="16"/>
      <c r="S2130" s="24"/>
      <c r="T2130" s="25" t="str">
        <f aca="false">IF(A2130="","",E2130+F2130)</f>
        <v/>
      </c>
      <c r="U2130" s="26" t="str">
        <f aca="false">IFERROR(H2130/G2130,"")</f>
        <v/>
      </c>
      <c r="V2130" s="27" t="str">
        <f aca="false">IFERROR(J2130/I2130,"")</f>
        <v/>
      </c>
      <c r="W2130" s="27" t="str">
        <f aca="false">IFERROR(K2130/J2130,"")</f>
        <v/>
      </c>
      <c r="X2130" s="25" t="str">
        <f aca="false">IFERROR(T2130/K2130,"")</f>
        <v/>
      </c>
      <c r="Y2130" s="27" t="str">
        <f aca="false">IFERROR(O2130/K2130,"")</f>
        <v/>
      </c>
      <c r="Z2130" s="27" t="str">
        <f aca="false">IFERROR(P2130/O2130,"")</f>
        <v/>
      </c>
      <c r="AA2130" s="27" t="str">
        <f aca="false">IFERROR(Q2130/P2130,"")</f>
        <v/>
      </c>
      <c r="AB2130" s="25" t="str">
        <f aca="false">IFERROR(T2130/P2130,"")</f>
        <v/>
      </c>
      <c r="AC2130" s="25" t="str">
        <f aca="false">IFERROR(T2130/Q2130,"")</f>
        <v/>
      </c>
      <c r="AD2130" s="25" t="str">
        <f aca="false">IFERROR(R2130/Q2130,"")</f>
        <v/>
      </c>
      <c r="AE2130" s="28" t="str">
        <f aca="false">IFERROR(R2130/T2130,"")</f>
        <v/>
      </c>
      <c r="AF2130" s="29" t="str">
        <f aca="false">IF(A2130="","",IF(OR(O2130&gt;K2130,P2130&gt;O2130,Q2130&gt;P2130,K2130&gt;J2130),"CHECK","OK"))</f>
        <v/>
      </c>
    </row>
    <row r="2131" customFormat="false" ht="15" hidden="false" customHeight="false" outlineLevel="0" collapsed="false">
      <c r="A2131" s="21"/>
      <c r="B2131" s="4"/>
      <c r="C2131" s="4"/>
      <c r="D2131" s="4"/>
      <c r="E2131" s="16"/>
      <c r="F2131" s="16"/>
      <c r="G2131" s="14"/>
      <c r="H2131" s="14"/>
      <c r="I2131" s="14"/>
      <c r="J2131" s="14"/>
      <c r="K2131" s="14"/>
      <c r="L2131" s="14"/>
      <c r="M2131" s="14"/>
      <c r="N2131" s="14"/>
      <c r="O2131" s="14"/>
      <c r="P2131" s="14"/>
      <c r="Q2131" s="14"/>
      <c r="R2131" s="16"/>
      <c r="S2131" s="24"/>
      <c r="T2131" s="25" t="str">
        <f aca="false">IF(A2131="","",E2131+F2131)</f>
        <v/>
      </c>
      <c r="U2131" s="26" t="str">
        <f aca="false">IFERROR(H2131/G2131,"")</f>
        <v/>
      </c>
      <c r="V2131" s="27" t="str">
        <f aca="false">IFERROR(J2131/I2131,"")</f>
        <v/>
      </c>
      <c r="W2131" s="27" t="str">
        <f aca="false">IFERROR(K2131/J2131,"")</f>
        <v/>
      </c>
      <c r="X2131" s="25" t="str">
        <f aca="false">IFERROR(T2131/K2131,"")</f>
        <v/>
      </c>
      <c r="Y2131" s="27" t="str">
        <f aca="false">IFERROR(O2131/K2131,"")</f>
        <v/>
      </c>
      <c r="Z2131" s="27" t="str">
        <f aca="false">IFERROR(P2131/O2131,"")</f>
        <v/>
      </c>
      <c r="AA2131" s="27" t="str">
        <f aca="false">IFERROR(Q2131/P2131,"")</f>
        <v/>
      </c>
      <c r="AB2131" s="25" t="str">
        <f aca="false">IFERROR(T2131/P2131,"")</f>
        <v/>
      </c>
      <c r="AC2131" s="25" t="str">
        <f aca="false">IFERROR(T2131/Q2131,"")</f>
        <v/>
      </c>
      <c r="AD2131" s="25" t="str">
        <f aca="false">IFERROR(R2131/Q2131,"")</f>
        <v/>
      </c>
      <c r="AE2131" s="28" t="str">
        <f aca="false">IFERROR(R2131/T2131,"")</f>
        <v/>
      </c>
      <c r="AF2131" s="29" t="str">
        <f aca="false">IF(A2131="","",IF(OR(O2131&gt;K2131,P2131&gt;O2131,Q2131&gt;P2131,K2131&gt;J2131),"CHECK","OK"))</f>
        <v/>
      </c>
    </row>
    <row r="2132" customFormat="false" ht="15" hidden="false" customHeight="false" outlineLevel="0" collapsed="false">
      <c r="A2132" s="21"/>
      <c r="B2132" s="4"/>
      <c r="C2132" s="4"/>
      <c r="D2132" s="4"/>
      <c r="E2132" s="16"/>
      <c r="F2132" s="16"/>
      <c r="G2132" s="14"/>
      <c r="H2132" s="14"/>
      <c r="I2132" s="14"/>
      <c r="J2132" s="14"/>
      <c r="K2132" s="14"/>
      <c r="L2132" s="14"/>
      <c r="M2132" s="14"/>
      <c r="N2132" s="14"/>
      <c r="O2132" s="14"/>
      <c r="P2132" s="14"/>
      <c r="Q2132" s="14"/>
      <c r="R2132" s="16"/>
      <c r="S2132" s="24"/>
      <c r="T2132" s="25" t="str">
        <f aca="false">IF(A2132="","",E2132+F2132)</f>
        <v/>
      </c>
      <c r="U2132" s="26" t="str">
        <f aca="false">IFERROR(H2132/G2132,"")</f>
        <v/>
      </c>
      <c r="V2132" s="27" t="str">
        <f aca="false">IFERROR(J2132/I2132,"")</f>
        <v/>
      </c>
      <c r="W2132" s="27" t="str">
        <f aca="false">IFERROR(K2132/J2132,"")</f>
        <v/>
      </c>
      <c r="X2132" s="25" t="str">
        <f aca="false">IFERROR(T2132/K2132,"")</f>
        <v/>
      </c>
      <c r="Y2132" s="27" t="str">
        <f aca="false">IFERROR(O2132/K2132,"")</f>
        <v/>
      </c>
      <c r="Z2132" s="27" t="str">
        <f aca="false">IFERROR(P2132/O2132,"")</f>
        <v/>
      </c>
      <c r="AA2132" s="27" t="str">
        <f aca="false">IFERROR(Q2132/P2132,"")</f>
        <v/>
      </c>
      <c r="AB2132" s="25" t="str">
        <f aca="false">IFERROR(T2132/P2132,"")</f>
        <v/>
      </c>
      <c r="AC2132" s="25" t="str">
        <f aca="false">IFERROR(T2132/Q2132,"")</f>
        <v/>
      </c>
      <c r="AD2132" s="25" t="str">
        <f aca="false">IFERROR(R2132/Q2132,"")</f>
        <v/>
      </c>
      <c r="AE2132" s="28" t="str">
        <f aca="false">IFERROR(R2132/T2132,"")</f>
        <v/>
      </c>
      <c r="AF2132" s="29" t="str">
        <f aca="false">IF(A2132="","",IF(OR(O2132&gt;K2132,P2132&gt;O2132,Q2132&gt;P2132,K2132&gt;J2132),"CHECK","OK"))</f>
        <v/>
      </c>
    </row>
    <row r="2133" customFormat="false" ht="15" hidden="false" customHeight="false" outlineLevel="0" collapsed="false">
      <c r="A2133" s="21"/>
      <c r="B2133" s="4"/>
      <c r="C2133" s="4"/>
      <c r="D2133" s="4"/>
      <c r="E2133" s="16"/>
      <c r="F2133" s="16"/>
      <c r="G2133" s="14"/>
      <c r="H2133" s="14"/>
      <c r="I2133" s="14"/>
      <c r="J2133" s="14"/>
      <c r="K2133" s="14"/>
      <c r="L2133" s="14"/>
      <c r="M2133" s="14"/>
      <c r="N2133" s="14"/>
      <c r="O2133" s="14"/>
      <c r="P2133" s="14"/>
      <c r="Q2133" s="14"/>
      <c r="R2133" s="16"/>
      <c r="S2133" s="24"/>
      <c r="T2133" s="25" t="str">
        <f aca="false">IF(A2133="","",E2133+F2133)</f>
        <v/>
      </c>
      <c r="U2133" s="26" t="str">
        <f aca="false">IFERROR(H2133/G2133,"")</f>
        <v/>
      </c>
      <c r="V2133" s="27" t="str">
        <f aca="false">IFERROR(J2133/I2133,"")</f>
        <v/>
      </c>
      <c r="W2133" s="27" t="str">
        <f aca="false">IFERROR(K2133/J2133,"")</f>
        <v/>
      </c>
      <c r="X2133" s="25" t="str">
        <f aca="false">IFERROR(T2133/K2133,"")</f>
        <v/>
      </c>
      <c r="Y2133" s="27" t="str">
        <f aca="false">IFERROR(O2133/K2133,"")</f>
        <v/>
      </c>
      <c r="Z2133" s="27" t="str">
        <f aca="false">IFERROR(P2133/O2133,"")</f>
        <v/>
      </c>
      <c r="AA2133" s="27" t="str">
        <f aca="false">IFERROR(Q2133/P2133,"")</f>
        <v/>
      </c>
      <c r="AB2133" s="25" t="str">
        <f aca="false">IFERROR(T2133/P2133,"")</f>
        <v/>
      </c>
      <c r="AC2133" s="25" t="str">
        <f aca="false">IFERROR(T2133/Q2133,"")</f>
        <v/>
      </c>
      <c r="AD2133" s="25" t="str">
        <f aca="false">IFERROR(R2133/Q2133,"")</f>
        <v/>
      </c>
      <c r="AE2133" s="28" t="str">
        <f aca="false">IFERROR(R2133/T2133,"")</f>
        <v/>
      </c>
      <c r="AF2133" s="29" t="str">
        <f aca="false">IF(A2133="","",IF(OR(O2133&gt;K2133,P2133&gt;O2133,Q2133&gt;P2133,K2133&gt;J2133),"CHECK","OK"))</f>
        <v/>
      </c>
    </row>
    <row r="2134" customFormat="false" ht="15" hidden="false" customHeight="false" outlineLevel="0" collapsed="false">
      <c r="A2134" s="21"/>
      <c r="B2134" s="4"/>
      <c r="C2134" s="4"/>
      <c r="D2134" s="4"/>
      <c r="E2134" s="16"/>
      <c r="F2134" s="16"/>
      <c r="G2134" s="14"/>
      <c r="H2134" s="14"/>
      <c r="I2134" s="14"/>
      <c r="J2134" s="14"/>
      <c r="K2134" s="14"/>
      <c r="L2134" s="14"/>
      <c r="M2134" s="14"/>
      <c r="N2134" s="14"/>
      <c r="O2134" s="14"/>
      <c r="P2134" s="14"/>
      <c r="Q2134" s="14"/>
      <c r="R2134" s="16"/>
      <c r="S2134" s="24"/>
      <c r="T2134" s="25" t="str">
        <f aca="false">IF(A2134="","",E2134+F2134)</f>
        <v/>
      </c>
      <c r="U2134" s="26" t="str">
        <f aca="false">IFERROR(H2134/G2134,"")</f>
        <v/>
      </c>
      <c r="V2134" s="27" t="str">
        <f aca="false">IFERROR(J2134/I2134,"")</f>
        <v/>
      </c>
      <c r="W2134" s="27" t="str">
        <f aca="false">IFERROR(K2134/J2134,"")</f>
        <v/>
      </c>
      <c r="X2134" s="25" t="str">
        <f aca="false">IFERROR(T2134/K2134,"")</f>
        <v/>
      </c>
      <c r="Y2134" s="27" t="str">
        <f aca="false">IFERROR(O2134/K2134,"")</f>
        <v/>
      </c>
      <c r="Z2134" s="27" t="str">
        <f aca="false">IFERROR(P2134/O2134,"")</f>
        <v/>
      </c>
      <c r="AA2134" s="27" t="str">
        <f aca="false">IFERROR(Q2134/P2134,"")</f>
        <v/>
      </c>
      <c r="AB2134" s="25" t="str">
        <f aca="false">IFERROR(T2134/P2134,"")</f>
        <v/>
      </c>
      <c r="AC2134" s="25" t="str">
        <f aca="false">IFERROR(T2134/Q2134,"")</f>
        <v/>
      </c>
      <c r="AD2134" s="25" t="str">
        <f aca="false">IFERROR(R2134/Q2134,"")</f>
        <v/>
      </c>
      <c r="AE2134" s="28" t="str">
        <f aca="false">IFERROR(R2134/T2134,"")</f>
        <v/>
      </c>
      <c r="AF2134" s="29" t="str">
        <f aca="false">IF(A2134="","",IF(OR(O2134&gt;K2134,P2134&gt;O2134,Q2134&gt;P2134,K2134&gt;J2134),"CHECK","OK"))</f>
        <v/>
      </c>
    </row>
    <row r="2135" customFormat="false" ht="15" hidden="false" customHeight="false" outlineLevel="0" collapsed="false">
      <c r="A2135" s="21"/>
      <c r="B2135" s="4"/>
      <c r="C2135" s="4"/>
      <c r="D2135" s="4"/>
      <c r="E2135" s="16"/>
      <c r="F2135" s="16"/>
      <c r="G2135" s="14"/>
      <c r="H2135" s="14"/>
      <c r="I2135" s="14"/>
      <c r="J2135" s="14"/>
      <c r="K2135" s="14"/>
      <c r="L2135" s="14"/>
      <c r="M2135" s="14"/>
      <c r="N2135" s="14"/>
      <c r="O2135" s="14"/>
      <c r="P2135" s="14"/>
      <c r="Q2135" s="14"/>
      <c r="R2135" s="16"/>
      <c r="S2135" s="24"/>
      <c r="T2135" s="25" t="str">
        <f aca="false">IF(A2135="","",E2135+F2135)</f>
        <v/>
      </c>
      <c r="U2135" s="26" t="str">
        <f aca="false">IFERROR(H2135/G2135,"")</f>
        <v/>
      </c>
      <c r="V2135" s="27" t="str">
        <f aca="false">IFERROR(J2135/I2135,"")</f>
        <v/>
      </c>
      <c r="W2135" s="27" t="str">
        <f aca="false">IFERROR(K2135/J2135,"")</f>
        <v/>
      </c>
      <c r="X2135" s="25" t="str">
        <f aca="false">IFERROR(T2135/K2135,"")</f>
        <v/>
      </c>
      <c r="Y2135" s="27" t="str">
        <f aca="false">IFERROR(O2135/K2135,"")</f>
        <v/>
      </c>
      <c r="Z2135" s="27" t="str">
        <f aca="false">IFERROR(P2135/O2135,"")</f>
        <v/>
      </c>
      <c r="AA2135" s="27" t="str">
        <f aca="false">IFERROR(Q2135/P2135,"")</f>
        <v/>
      </c>
      <c r="AB2135" s="25" t="str">
        <f aca="false">IFERROR(T2135/P2135,"")</f>
        <v/>
      </c>
      <c r="AC2135" s="25" t="str">
        <f aca="false">IFERROR(T2135/Q2135,"")</f>
        <v/>
      </c>
      <c r="AD2135" s="25" t="str">
        <f aca="false">IFERROR(R2135/Q2135,"")</f>
        <v/>
      </c>
      <c r="AE2135" s="28" t="str">
        <f aca="false">IFERROR(R2135/T2135,"")</f>
        <v/>
      </c>
      <c r="AF2135" s="29" t="str">
        <f aca="false">IF(A2135="","",IF(OR(O2135&gt;K2135,P2135&gt;O2135,Q2135&gt;P2135,K2135&gt;J2135),"CHECK","OK"))</f>
        <v/>
      </c>
    </row>
    <row r="2136" customFormat="false" ht="15" hidden="false" customHeight="false" outlineLevel="0" collapsed="false">
      <c r="A2136" s="21"/>
      <c r="B2136" s="4"/>
      <c r="C2136" s="4"/>
      <c r="D2136" s="4"/>
      <c r="E2136" s="16"/>
      <c r="F2136" s="16"/>
      <c r="G2136" s="14"/>
      <c r="H2136" s="14"/>
      <c r="I2136" s="14"/>
      <c r="J2136" s="14"/>
      <c r="K2136" s="14"/>
      <c r="L2136" s="14"/>
      <c r="M2136" s="14"/>
      <c r="N2136" s="14"/>
      <c r="O2136" s="14"/>
      <c r="P2136" s="14"/>
      <c r="Q2136" s="14"/>
      <c r="R2136" s="16"/>
      <c r="S2136" s="24"/>
      <c r="T2136" s="25" t="str">
        <f aca="false">IF(A2136="","",E2136+F2136)</f>
        <v/>
      </c>
      <c r="U2136" s="26" t="str">
        <f aca="false">IFERROR(H2136/G2136,"")</f>
        <v/>
      </c>
      <c r="V2136" s="27" t="str">
        <f aca="false">IFERROR(J2136/I2136,"")</f>
        <v/>
      </c>
      <c r="W2136" s="27" t="str">
        <f aca="false">IFERROR(K2136/J2136,"")</f>
        <v/>
      </c>
      <c r="X2136" s="25" t="str">
        <f aca="false">IFERROR(T2136/K2136,"")</f>
        <v/>
      </c>
      <c r="Y2136" s="27" t="str">
        <f aca="false">IFERROR(O2136/K2136,"")</f>
        <v/>
      </c>
      <c r="Z2136" s="27" t="str">
        <f aca="false">IFERROR(P2136/O2136,"")</f>
        <v/>
      </c>
      <c r="AA2136" s="27" t="str">
        <f aca="false">IFERROR(Q2136/P2136,"")</f>
        <v/>
      </c>
      <c r="AB2136" s="25" t="str">
        <f aca="false">IFERROR(T2136/P2136,"")</f>
        <v/>
      </c>
      <c r="AC2136" s="25" t="str">
        <f aca="false">IFERROR(T2136/Q2136,"")</f>
        <v/>
      </c>
      <c r="AD2136" s="25" t="str">
        <f aca="false">IFERROR(R2136/Q2136,"")</f>
        <v/>
      </c>
      <c r="AE2136" s="28" t="str">
        <f aca="false">IFERROR(R2136/T2136,"")</f>
        <v/>
      </c>
      <c r="AF2136" s="29" t="str">
        <f aca="false">IF(A2136="","",IF(OR(O2136&gt;K2136,P2136&gt;O2136,Q2136&gt;P2136,K2136&gt;J2136),"CHECK","OK"))</f>
        <v/>
      </c>
    </row>
    <row r="2137" customFormat="false" ht="15" hidden="false" customHeight="false" outlineLevel="0" collapsed="false">
      <c r="A2137" s="21"/>
      <c r="B2137" s="4"/>
      <c r="C2137" s="4"/>
      <c r="D2137" s="4"/>
      <c r="E2137" s="16"/>
      <c r="F2137" s="16"/>
      <c r="G2137" s="14"/>
      <c r="H2137" s="14"/>
      <c r="I2137" s="14"/>
      <c r="J2137" s="14"/>
      <c r="K2137" s="14"/>
      <c r="L2137" s="14"/>
      <c r="M2137" s="14"/>
      <c r="N2137" s="14"/>
      <c r="O2137" s="14"/>
      <c r="P2137" s="14"/>
      <c r="Q2137" s="14"/>
      <c r="R2137" s="16"/>
      <c r="S2137" s="24"/>
      <c r="T2137" s="25" t="str">
        <f aca="false">IF(A2137="","",E2137+F2137)</f>
        <v/>
      </c>
      <c r="U2137" s="26" t="str">
        <f aca="false">IFERROR(H2137/G2137,"")</f>
        <v/>
      </c>
      <c r="V2137" s="27" t="str">
        <f aca="false">IFERROR(J2137/I2137,"")</f>
        <v/>
      </c>
      <c r="W2137" s="27" t="str">
        <f aca="false">IFERROR(K2137/J2137,"")</f>
        <v/>
      </c>
      <c r="X2137" s="25" t="str">
        <f aca="false">IFERROR(T2137/K2137,"")</f>
        <v/>
      </c>
      <c r="Y2137" s="27" t="str">
        <f aca="false">IFERROR(O2137/K2137,"")</f>
        <v/>
      </c>
      <c r="Z2137" s="27" t="str">
        <f aca="false">IFERROR(P2137/O2137,"")</f>
        <v/>
      </c>
      <c r="AA2137" s="27" t="str">
        <f aca="false">IFERROR(Q2137/P2137,"")</f>
        <v/>
      </c>
      <c r="AB2137" s="25" t="str">
        <f aca="false">IFERROR(T2137/P2137,"")</f>
        <v/>
      </c>
      <c r="AC2137" s="25" t="str">
        <f aca="false">IFERROR(T2137/Q2137,"")</f>
        <v/>
      </c>
      <c r="AD2137" s="25" t="str">
        <f aca="false">IFERROR(R2137/Q2137,"")</f>
        <v/>
      </c>
      <c r="AE2137" s="28" t="str">
        <f aca="false">IFERROR(R2137/T2137,"")</f>
        <v/>
      </c>
      <c r="AF2137" s="29" t="str">
        <f aca="false">IF(A2137="","",IF(OR(O2137&gt;K2137,P2137&gt;O2137,Q2137&gt;P2137,K2137&gt;J2137),"CHECK","OK"))</f>
        <v/>
      </c>
    </row>
    <row r="2138" customFormat="false" ht="15" hidden="false" customHeight="false" outlineLevel="0" collapsed="false">
      <c r="A2138" s="21"/>
      <c r="B2138" s="4"/>
      <c r="C2138" s="4"/>
      <c r="D2138" s="4"/>
      <c r="E2138" s="16"/>
      <c r="F2138" s="16"/>
      <c r="G2138" s="14"/>
      <c r="H2138" s="14"/>
      <c r="I2138" s="14"/>
      <c r="J2138" s="14"/>
      <c r="K2138" s="14"/>
      <c r="L2138" s="14"/>
      <c r="M2138" s="14"/>
      <c r="N2138" s="14"/>
      <c r="O2138" s="14"/>
      <c r="P2138" s="14"/>
      <c r="Q2138" s="14"/>
      <c r="R2138" s="16"/>
      <c r="S2138" s="24"/>
      <c r="T2138" s="25" t="str">
        <f aca="false">IF(A2138="","",E2138+F2138)</f>
        <v/>
      </c>
      <c r="U2138" s="26" t="str">
        <f aca="false">IFERROR(H2138/G2138,"")</f>
        <v/>
      </c>
      <c r="V2138" s="27" t="str">
        <f aca="false">IFERROR(J2138/I2138,"")</f>
        <v/>
      </c>
      <c r="W2138" s="27" t="str">
        <f aca="false">IFERROR(K2138/J2138,"")</f>
        <v/>
      </c>
      <c r="X2138" s="25" t="str">
        <f aca="false">IFERROR(T2138/K2138,"")</f>
        <v/>
      </c>
      <c r="Y2138" s="27" t="str">
        <f aca="false">IFERROR(O2138/K2138,"")</f>
        <v/>
      </c>
      <c r="Z2138" s="27" t="str">
        <f aca="false">IFERROR(P2138/O2138,"")</f>
        <v/>
      </c>
      <c r="AA2138" s="27" t="str">
        <f aca="false">IFERROR(Q2138/P2138,"")</f>
        <v/>
      </c>
      <c r="AB2138" s="25" t="str">
        <f aca="false">IFERROR(T2138/P2138,"")</f>
        <v/>
      </c>
      <c r="AC2138" s="25" t="str">
        <f aca="false">IFERROR(T2138/Q2138,"")</f>
        <v/>
      </c>
      <c r="AD2138" s="25" t="str">
        <f aca="false">IFERROR(R2138/Q2138,"")</f>
        <v/>
      </c>
      <c r="AE2138" s="28" t="str">
        <f aca="false">IFERROR(R2138/T2138,"")</f>
        <v/>
      </c>
      <c r="AF2138" s="29" t="str">
        <f aca="false">IF(A2138="","",IF(OR(O2138&gt;K2138,P2138&gt;O2138,Q2138&gt;P2138,K2138&gt;J2138),"CHECK","OK"))</f>
        <v/>
      </c>
    </row>
    <row r="2139" customFormat="false" ht="15" hidden="false" customHeight="false" outlineLevel="0" collapsed="false">
      <c r="A2139" s="21"/>
      <c r="B2139" s="4"/>
      <c r="C2139" s="4"/>
      <c r="D2139" s="4"/>
      <c r="E2139" s="16"/>
      <c r="F2139" s="16"/>
      <c r="G2139" s="14"/>
      <c r="H2139" s="14"/>
      <c r="I2139" s="14"/>
      <c r="J2139" s="14"/>
      <c r="K2139" s="14"/>
      <c r="L2139" s="14"/>
      <c r="M2139" s="14"/>
      <c r="N2139" s="14"/>
      <c r="O2139" s="14"/>
      <c r="P2139" s="14"/>
      <c r="Q2139" s="14"/>
      <c r="R2139" s="16"/>
      <c r="S2139" s="24"/>
      <c r="T2139" s="25" t="str">
        <f aca="false">IF(A2139="","",E2139+F2139)</f>
        <v/>
      </c>
      <c r="U2139" s="26" t="str">
        <f aca="false">IFERROR(H2139/G2139,"")</f>
        <v/>
      </c>
      <c r="V2139" s="27" t="str">
        <f aca="false">IFERROR(J2139/I2139,"")</f>
        <v/>
      </c>
      <c r="W2139" s="27" t="str">
        <f aca="false">IFERROR(K2139/J2139,"")</f>
        <v/>
      </c>
      <c r="X2139" s="25" t="str">
        <f aca="false">IFERROR(T2139/K2139,"")</f>
        <v/>
      </c>
      <c r="Y2139" s="27" t="str">
        <f aca="false">IFERROR(O2139/K2139,"")</f>
        <v/>
      </c>
      <c r="Z2139" s="27" t="str">
        <f aca="false">IFERROR(P2139/O2139,"")</f>
        <v/>
      </c>
      <c r="AA2139" s="27" t="str">
        <f aca="false">IFERROR(Q2139/P2139,"")</f>
        <v/>
      </c>
      <c r="AB2139" s="25" t="str">
        <f aca="false">IFERROR(T2139/P2139,"")</f>
        <v/>
      </c>
      <c r="AC2139" s="25" t="str">
        <f aca="false">IFERROR(T2139/Q2139,"")</f>
        <v/>
      </c>
      <c r="AD2139" s="25" t="str">
        <f aca="false">IFERROR(R2139/Q2139,"")</f>
        <v/>
      </c>
      <c r="AE2139" s="28" t="str">
        <f aca="false">IFERROR(R2139/T2139,"")</f>
        <v/>
      </c>
      <c r="AF2139" s="29" t="str">
        <f aca="false">IF(A2139="","",IF(OR(O2139&gt;K2139,P2139&gt;O2139,Q2139&gt;P2139,K2139&gt;J2139),"CHECK","OK"))</f>
        <v/>
      </c>
    </row>
    <row r="2140" customFormat="false" ht="15" hidden="false" customHeight="false" outlineLevel="0" collapsed="false">
      <c r="A2140" s="21"/>
      <c r="B2140" s="4"/>
      <c r="C2140" s="4"/>
      <c r="D2140" s="4"/>
      <c r="E2140" s="16"/>
      <c r="F2140" s="16"/>
      <c r="G2140" s="14"/>
      <c r="H2140" s="14"/>
      <c r="I2140" s="14"/>
      <c r="J2140" s="14"/>
      <c r="K2140" s="14"/>
      <c r="L2140" s="14"/>
      <c r="M2140" s="14"/>
      <c r="N2140" s="14"/>
      <c r="O2140" s="14"/>
      <c r="P2140" s="14"/>
      <c r="Q2140" s="14"/>
      <c r="R2140" s="16"/>
      <c r="S2140" s="24"/>
      <c r="T2140" s="25" t="str">
        <f aca="false">IF(A2140="","",E2140+F2140)</f>
        <v/>
      </c>
      <c r="U2140" s="26" t="str">
        <f aca="false">IFERROR(H2140/G2140,"")</f>
        <v/>
      </c>
      <c r="V2140" s="27" t="str">
        <f aca="false">IFERROR(J2140/I2140,"")</f>
        <v/>
      </c>
      <c r="W2140" s="27" t="str">
        <f aca="false">IFERROR(K2140/J2140,"")</f>
        <v/>
      </c>
      <c r="X2140" s="25" t="str">
        <f aca="false">IFERROR(T2140/K2140,"")</f>
        <v/>
      </c>
      <c r="Y2140" s="27" t="str">
        <f aca="false">IFERROR(O2140/K2140,"")</f>
        <v/>
      </c>
      <c r="Z2140" s="27" t="str">
        <f aca="false">IFERROR(P2140/O2140,"")</f>
        <v/>
      </c>
      <c r="AA2140" s="27" t="str">
        <f aca="false">IFERROR(Q2140/P2140,"")</f>
        <v/>
      </c>
      <c r="AB2140" s="25" t="str">
        <f aca="false">IFERROR(T2140/P2140,"")</f>
        <v/>
      </c>
      <c r="AC2140" s="25" t="str">
        <f aca="false">IFERROR(T2140/Q2140,"")</f>
        <v/>
      </c>
      <c r="AD2140" s="25" t="str">
        <f aca="false">IFERROR(R2140/Q2140,"")</f>
        <v/>
      </c>
      <c r="AE2140" s="28" t="str">
        <f aca="false">IFERROR(R2140/T2140,"")</f>
        <v/>
      </c>
      <c r="AF2140" s="29" t="str">
        <f aca="false">IF(A2140="","",IF(OR(O2140&gt;K2140,P2140&gt;O2140,Q2140&gt;P2140,K2140&gt;J2140),"CHECK","OK"))</f>
        <v/>
      </c>
    </row>
    <row r="2141" customFormat="false" ht="15" hidden="false" customHeight="false" outlineLevel="0" collapsed="false">
      <c r="A2141" s="21"/>
      <c r="B2141" s="4"/>
      <c r="C2141" s="4"/>
      <c r="D2141" s="4"/>
      <c r="E2141" s="16"/>
      <c r="F2141" s="16"/>
      <c r="G2141" s="14"/>
      <c r="H2141" s="14"/>
      <c r="I2141" s="14"/>
      <c r="J2141" s="14"/>
      <c r="K2141" s="14"/>
      <c r="L2141" s="14"/>
      <c r="M2141" s="14"/>
      <c r="N2141" s="14"/>
      <c r="O2141" s="14"/>
      <c r="P2141" s="14"/>
      <c r="Q2141" s="14"/>
      <c r="R2141" s="16"/>
      <c r="S2141" s="24"/>
      <c r="T2141" s="25" t="str">
        <f aca="false">IF(A2141="","",E2141+F2141)</f>
        <v/>
      </c>
      <c r="U2141" s="26" t="str">
        <f aca="false">IFERROR(H2141/G2141,"")</f>
        <v/>
      </c>
      <c r="V2141" s="27" t="str">
        <f aca="false">IFERROR(J2141/I2141,"")</f>
        <v/>
      </c>
      <c r="W2141" s="27" t="str">
        <f aca="false">IFERROR(K2141/J2141,"")</f>
        <v/>
      </c>
      <c r="X2141" s="25" t="str">
        <f aca="false">IFERROR(T2141/K2141,"")</f>
        <v/>
      </c>
      <c r="Y2141" s="27" t="str">
        <f aca="false">IFERROR(O2141/K2141,"")</f>
        <v/>
      </c>
      <c r="Z2141" s="27" t="str">
        <f aca="false">IFERROR(P2141/O2141,"")</f>
        <v/>
      </c>
      <c r="AA2141" s="27" t="str">
        <f aca="false">IFERROR(Q2141/P2141,"")</f>
        <v/>
      </c>
      <c r="AB2141" s="25" t="str">
        <f aca="false">IFERROR(T2141/P2141,"")</f>
        <v/>
      </c>
      <c r="AC2141" s="25" t="str">
        <f aca="false">IFERROR(T2141/Q2141,"")</f>
        <v/>
      </c>
      <c r="AD2141" s="25" t="str">
        <f aca="false">IFERROR(R2141/Q2141,"")</f>
        <v/>
      </c>
      <c r="AE2141" s="28" t="str">
        <f aca="false">IFERROR(R2141/T2141,"")</f>
        <v/>
      </c>
      <c r="AF2141" s="29" t="str">
        <f aca="false">IF(A2141="","",IF(OR(O2141&gt;K2141,P2141&gt;O2141,Q2141&gt;P2141,K2141&gt;J2141),"CHECK","OK"))</f>
        <v/>
      </c>
    </row>
    <row r="2142" customFormat="false" ht="15" hidden="false" customHeight="false" outlineLevel="0" collapsed="false">
      <c r="A2142" s="21"/>
      <c r="B2142" s="4"/>
      <c r="C2142" s="4"/>
      <c r="D2142" s="4"/>
      <c r="E2142" s="16"/>
      <c r="F2142" s="16"/>
      <c r="G2142" s="14"/>
      <c r="H2142" s="14"/>
      <c r="I2142" s="14"/>
      <c r="J2142" s="14"/>
      <c r="K2142" s="14"/>
      <c r="L2142" s="14"/>
      <c r="M2142" s="14"/>
      <c r="N2142" s="14"/>
      <c r="O2142" s="14"/>
      <c r="P2142" s="14"/>
      <c r="Q2142" s="14"/>
      <c r="R2142" s="16"/>
      <c r="S2142" s="24"/>
      <c r="T2142" s="25" t="str">
        <f aca="false">IF(A2142="","",E2142+F2142)</f>
        <v/>
      </c>
      <c r="U2142" s="26" t="str">
        <f aca="false">IFERROR(H2142/G2142,"")</f>
        <v/>
      </c>
      <c r="V2142" s="27" t="str">
        <f aca="false">IFERROR(J2142/I2142,"")</f>
        <v/>
      </c>
      <c r="W2142" s="27" t="str">
        <f aca="false">IFERROR(K2142/J2142,"")</f>
        <v/>
      </c>
      <c r="X2142" s="25" t="str">
        <f aca="false">IFERROR(T2142/K2142,"")</f>
        <v/>
      </c>
      <c r="Y2142" s="27" t="str">
        <f aca="false">IFERROR(O2142/K2142,"")</f>
        <v/>
      </c>
      <c r="Z2142" s="27" t="str">
        <f aca="false">IFERROR(P2142/O2142,"")</f>
        <v/>
      </c>
      <c r="AA2142" s="27" t="str">
        <f aca="false">IFERROR(Q2142/P2142,"")</f>
        <v/>
      </c>
      <c r="AB2142" s="25" t="str">
        <f aca="false">IFERROR(T2142/P2142,"")</f>
        <v/>
      </c>
      <c r="AC2142" s="25" t="str">
        <f aca="false">IFERROR(T2142/Q2142,"")</f>
        <v/>
      </c>
      <c r="AD2142" s="25" t="str">
        <f aca="false">IFERROR(R2142/Q2142,"")</f>
        <v/>
      </c>
      <c r="AE2142" s="28" t="str">
        <f aca="false">IFERROR(R2142/T2142,"")</f>
        <v/>
      </c>
      <c r="AF2142" s="29" t="str">
        <f aca="false">IF(A2142="","",IF(OR(O2142&gt;K2142,P2142&gt;O2142,Q2142&gt;P2142,K2142&gt;J2142),"CHECK","OK"))</f>
        <v/>
      </c>
    </row>
    <row r="2143" customFormat="false" ht="15" hidden="false" customHeight="false" outlineLevel="0" collapsed="false">
      <c r="A2143" s="21"/>
      <c r="B2143" s="4"/>
      <c r="C2143" s="4"/>
      <c r="D2143" s="4"/>
      <c r="E2143" s="16"/>
      <c r="F2143" s="16"/>
      <c r="G2143" s="14"/>
      <c r="H2143" s="14"/>
      <c r="I2143" s="14"/>
      <c r="J2143" s="14"/>
      <c r="K2143" s="14"/>
      <c r="L2143" s="14"/>
      <c r="M2143" s="14"/>
      <c r="N2143" s="14"/>
      <c r="O2143" s="14"/>
      <c r="P2143" s="14"/>
      <c r="Q2143" s="14"/>
      <c r="R2143" s="16"/>
      <c r="S2143" s="24"/>
      <c r="T2143" s="25" t="str">
        <f aca="false">IF(A2143="","",E2143+F2143)</f>
        <v/>
      </c>
      <c r="U2143" s="26" t="str">
        <f aca="false">IFERROR(H2143/G2143,"")</f>
        <v/>
      </c>
      <c r="V2143" s="27" t="str">
        <f aca="false">IFERROR(J2143/I2143,"")</f>
        <v/>
      </c>
      <c r="W2143" s="27" t="str">
        <f aca="false">IFERROR(K2143/J2143,"")</f>
        <v/>
      </c>
      <c r="X2143" s="25" t="str">
        <f aca="false">IFERROR(T2143/K2143,"")</f>
        <v/>
      </c>
      <c r="Y2143" s="27" t="str">
        <f aca="false">IFERROR(O2143/K2143,"")</f>
        <v/>
      </c>
      <c r="Z2143" s="27" t="str">
        <f aca="false">IFERROR(P2143/O2143,"")</f>
        <v/>
      </c>
      <c r="AA2143" s="27" t="str">
        <f aca="false">IFERROR(Q2143/P2143,"")</f>
        <v/>
      </c>
      <c r="AB2143" s="25" t="str">
        <f aca="false">IFERROR(T2143/P2143,"")</f>
        <v/>
      </c>
      <c r="AC2143" s="25" t="str">
        <f aca="false">IFERROR(T2143/Q2143,"")</f>
        <v/>
      </c>
      <c r="AD2143" s="25" t="str">
        <f aca="false">IFERROR(R2143/Q2143,"")</f>
        <v/>
      </c>
      <c r="AE2143" s="28" t="str">
        <f aca="false">IFERROR(R2143/T2143,"")</f>
        <v/>
      </c>
      <c r="AF2143" s="29" t="str">
        <f aca="false">IF(A2143="","",IF(OR(O2143&gt;K2143,P2143&gt;O2143,Q2143&gt;P2143,K2143&gt;J2143),"CHECK","OK"))</f>
        <v/>
      </c>
    </row>
    <row r="2144" customFormat="false" ht="15" hidden="false" customHeight="false" outlineLevel="0" collapsed="false">
      <c r="A2144" s="21"/>
      <c r="B2144" s="4"/>
      <c r="C2144" s="4"/>
      <c r="D2144" s="4"/>
      <c r="E2144" s="16"/>
      <c r="F2144" s="16"/>
      <c r="G2144" s="14"/>
      <c r="H2144" s="14"/>
      <c r="I2144" s="14"/>
      <c r="J2144" s="14"/>
      <c r="K2144" s="14"/>
      <c r="L2144" s="14"/>
      <c r="M2144" s="14"/>
      <c r="N2144" s="14"/>
      <c r="O2144" s="14"/>
      <c r="P2144" s="14"/>
      <c r="Q2144" s="14"/>
      <c r="R2144" s="16"/>
      <c r="S2144" s="24"/>
      <c r="T2144" s="25" t="str">
        <f aca="false">IF(A2144="","",E2144+F2144)</f>
        <v/>
      </c>
      <c r="U2144" s="26" t="str">
        <f aca="false">IFERROR(H2144/G2144,"")</f>
        <v/>
      </c>
      <c r="V2144" s="27" t="str">
        <f aca="false">IFERROR(J2144/I2144,"")</f>
        <v/>
      </c>
      <c r="W2144" s="27" t="str">
        <f aca="false">IFERROR(K2144/J2144,"")</f>
        <v/>
      </c>
      <c r="X2144" s="25" t="str">
        <f aca="false">IFERROR(T2144/K2144,"")</f>
        <v/>
      </c>
      <c r="Y2144" s="27" t="str">
        <f aca="false">IFERROR(O2144/K2144,"")</f>
        <v/>
      </c>
      <c r="Z2144" s="27" t="str">
        <f aca="false">IFERROR(P2144/O2144,"")</f>
        <v/>
      </c>
      <c r="AA2144" s="27" t="str">
        <f aca="false">IFERROR(Q2144/P2144,"")</f>
        <v/>
      </c>
      <c r="AB2144" s="25" t="str">
        <f aca="false">IFERROR(T2144/P2144,"")</f>
        <v/>
      </c>
      <c r="AC2144" s="25" t="str">
        <f aca="false">IFERROR(T2144/Q2144,"")</f>
        <v/>
      </c>
      <c r="AD2144" s="25" t="str">
        <f aca="false">IFERROR(R2144/Q2144,"")</f>
        <v/>
      </c>
      <c r="AE2144" s="28" t="str">
        <f aca="false">IFERROR(R2144/T2144,"")</f>
        <v/>
      </c>
      <c r="AF2144" s="29" t="str">
        <f aca="false">IF(A2144="","",IF(OR(O2144&gt;K2144,P2144&gt;O2144,Q2144&gt;P2144,K2144&gt;J2144),"CHECK","OK"))</f>
        <v/>
      </c>
    </row>
    <row r="2145" customFormat="false" ht="15" hidden="false" customHeight="false" outlineLevel="0" collapsed="false">
      <c r="A2145" s="21"/>
      <c r="B2145" s="4"/>
      <c r="C2145" s="4"/>
      <c r="D2145" s="4"/>
      <c r="E2145" s="16"/>
      <c r="F2145" s="16"/>
      <c r="G2145" s="14"/>
      <c r="H2145" s="14"/>
      <c r="I2145" s="14"/>
      <c r="J2145" s="14"/>
      <c r="K2145" s="14"/>
      <c r="L2145" s="14"/>
      <c r="M2145" s="14"/>
      <c r="N2145" s="14"/>
      <c r="O2145" s="14"/>
      <c r="P2145" s="14"/>
      <c r="Q2145" s="14"/>
      <c r="R2145" s="16"/>
      <c r="S2145" s="24"/>
      <c r="T2145" s="25" t="str">
        <f aca="false">IF(A2145="","",E2145+F2145)</f>
        <v/>
      </c>
      <c r="U2145" s="26" t="str">
        <f aca="false">IFERROR(H2145/G2145,"")</f>
        <v/>
      </c>
      <c r="V2145" s="27" t="str">
        <f aca="false">IFERROR(J2145/I2145,"")</f>
        <v/>
      </c>
      <c r="W2145" s="27" t="str">
        <f aca="false">IFERROR(K2145/J2145,"")</f>
        <v/>
      </c>
      <c r="X2145" s="25" t="str">
        <f aca="false">IFERROR(T2145/K2145,"")</f>
        <v/>
      </c>
      <c r="Y2145" s="27" t="str">
        <f aca="false">IFERROR(O2145/K2145,"")</f>
        <v/>
      </c>
      <c r="Z2145" s="27" t="str">
        <f aca="false">IFERROR(P2145/O2145,"")</f>
        <v/>
      </c>
      <c r="AA2145" s="27" t="str">
        <f aca="false">IFERROR(Q2145/P2145,"")</f>
        <v/>
      </c>
      <c r="AB2145" s="25" t="str">
        <f aca="false">IFERROR(T2145/P2145,"")</f>
        <v/>
      </c>
      <c r="AC2145" s="25" t="str">
        <f aca="false">IFERROR(T2145/Q2145,"")</f>
        <v/>
      </c>
      <c r="AD2145" s="25" t="str">
        <f aca="false">IFERROR(R2145/Q2145,"")</f>
        <v/>
      </c>
      <c r="AE2145" s="28" t="str">
        <f aca="false">IFERROR(R2145/T2145,"")</f>
        <v/>
      </c>
      <c r="AF2145" s="29" t="str">
        <f aca="false">IF(A2145="","",IF(OR(O2145&gt;K2145,P2145&gt;O2145,Q2145&gt;P2145,K2145&gt;J2145),"CHECK","OK"))</f>
        <v/>
      </c>
    </row>
    <row r="2146" customFormat="false" ht="15" hidden="false" customHeight="false" outlineLevel="0" collapsed="false">
      <c r="A2146" s="21"/>
      <c r="B2146" s="4"/>
      <c r="C2146" s="4"/>
      <c r="D2146" s="4"/>
      <c r="E2146" s="16"/>
      <c r="F2146" s="16"/>
      <c r="G2146" s="14"/>
      <c r="H2146" s="14"/>
      <c r="I2146" s="14"/>
      <c r="J2146" s="14"/>
      <c r="K2146" s="14"/>
      <c r="L2146" s="14"/>
      <c r="M2146" s="14"/>
      <c r="N2146" s="14"/>
      <c r="O2146" s="14"/>
      <c r="P2146" s="14"/>
      <c r="Q2146" s="14"/>
      <c r="R2146" s="16"/>
      <c r="S2146" s="24"/>
      <c r="T2146" s="25" t="str">
        <f aca="false">IF(A2146="","",E2146+F2146)</f>
        <v/>
      </c>
      <c r="U2146" s="26" t="str">
        <f aca="false">IFERROR(H2146/G2146,"")</f>
        <v/>
      </c>
      <c r="V2146" s="27" t="str">
        <f aca="false">IFERROR(J2146/I2146,"")</f>
        <v/>
      </c>
      <c r="W2146" s="27" t="str">
        <f aca="false">IFERROR(K2146/J2146,"")</f>
        <v/>
      </c>
      <c r="X2146" s="25" t="str">
        <f aca="false">IFERROR(T2146/K2146,"")</f>
        <v/>
      </c>
      <c r="Y2146" s="27" t="str">
        <f aca="false">IFERROR(O2146/K2146,"")</f>
        <v/>
      </c>
      <c r="Z2146" s="27" t="str">
        <f aca="false">IFERROR(P2146/O2146,"")</f>
        <v/>
      </c>
      <c r="AA2146" s="27" t="str">
        <f aca="false">IFERROR(Q2146/P2146,"")</f>
        <v/>
      </c>
      <c r="AB2146" s="25" t="str">
        <f aca="false">IFERROR(T2146/P2146,"")</f>
        <v/>
      </c>
      <c r="AC2146" s="25" t="str">
        <f aca="false">IFERROR(T2146/Q2146,"")</f>
        <v/>
      </c>
      <c r="AD2146" s="25" t="str">
        <f aca="false">IFERROR(R2146/Q2146,"")</f>
        <v/>
      </c>
      <c r="AE2146" s="28" t="str">
        <f aca="false">IFERROR(R2146/T2146,"")</f>
        <v/>
      </c>
      <c r="AF2146" s="29" t="str">
        <f aca="false">IF(A2146="","",IF(OR(O2146&gt;K2146,P2146&gt;O2146,Q2146&gt;P2146,K2146&gt;J2146),"CHECK","OK"))</f>
        <v/>
      </c>
    </row>
    <row r="2147" customFormat="false" ht="15" hidden="false" customHeight="false" outlineLevel="0" collapsed="false">
      <c r="A2147" s="21"/>
      <c r="B2147" s="4"/>
      <c r="C2147" s="4"/>
      <c r="D2147" s="4"/>
      <c r="E2147" s="16"/>
      <c r="F2147" s="16"/>
      <c r="G2147" s="14"/>
      <c r="H2147" s="14"/>
      <c r="I2147" s="14"/>
      <c r="J2147" s="14"/>
      <c r="K2147" s="14"/>
      <c r="L2147" s="14"/>
      <c r="M2147" s="14"/>
      <c r="N2147" s="14"/>
      <c r="O2147" s="14"/>
      <c r="P2147" s="14"/>
      <c r="Q2147" s="14"/>
      <c r="R2147" s="16"/>
      <c r="S2147" s="24"/>
      <c r="T2147" s="25" t="str">
        <f aca="false">IF(A2147="","",E2147+F2147)</f>
        <v/>
      </c>
      <c r="U2147" s="26" t="str">
        <f aca="false">IFERROR(H2147/G2147,"")</f>
        <v/>
      </c>
      <c r="V2147" s="27" t="str">
        <f aca="false">IFERROR(J2147/I2147,"")</f>
        <v/>
      </c>
      <c r="W2147" s="27" t="str">
        <f aca="false">IFERROR(K2147/J2147,"")</f>
        <v/>
      </c>
      <c r="X2147" s="25" t="str">
        <f aca="false">IFERROR(T2147/K2147,"")</f>
        <v/>
      </c>
      <c r="Y2147" s="27" t="str">
        <f aca="false">IFERROR(O2147/K2147,"")</f>
        <v/>
      </c>
      <c r="Z2147" s="27" t="str">
        <f aca="false">IFERROR(P2147/O2147,"")</f>
        <v/>
      </c>
      <c r="AA2147" s="27" t="str">
        <f aca="false">IFERROR(Q2147/P2147,"")</f>
        <v/>
      </c>
      <c r="AB2147" s="25" t="str">
        <f aca="false">IFERROR(T2147/P2147,"")</f>
        <v/>
      </c>
      <c r="AC2147" s="25" t="str">
        <f aca="false">IFERROR(T2147/Q2147,"")</f>
        <v/>
      </c>
      <c r="AD2147" s="25" t="str">
        <f aca="false">IFERROR(R2147/Q2147,"")</f>
        <v/>
      </c>
      <c r="AE2147" s="28" t="str">
        <f aca="false">IFERROR(R2147/T2147,"")</f>
        <v/>
      </c>
      <c r="AF2147" s="29" t="str">
        <f aca="false">IF(A2147="","",IF(OR(O2147&gt;K2147,P2147&gt;O2147,Q2147&gt;P2147,K2147&gt;J2147),"CHECK","OK"))</f>
        <v/>
      </c>
    </row>
    <row r="2148" customFormat="false" ht="15" hidden="false" customHeight="false" outlineLevel="0" collapsed="false">
      <c r="A2148" s="21"/>
      <c r="B2148" s="4"/>
      <c r="C2148" s="4"/>
      <c r="D2148" s="4"/>
      <c r="E2148" s="16"/>
      <c r="F2148" s="16"/>
      <c r="G2148" s="14"/>
      <c r="H2148" s="14"/>
      <c r="I2148" s="14"/>
      <c r="J2148" s="14"/>
      <c r="K2148" s="14"/>
      <c r="L2148" s="14"/>
      <c r="M2148" s="14"/>
      <c r="N2148" s="14"/>
      <c r="O2148" s="14"/>
      <c r="P2148" s="14"/>
      <c r="Q2148" s="14"/>
      <c r="R2148" s="16"/>
      <c r="S2148" s="24"/>
      <c r="T2148" s="25" t="str">
        <f aca="false">IF(A2148="","",E2148+F2148)</f>
        <v/>
      </c>
      <c r="U2148" s="26" t="str">
        <f aca="false">IFERROR(H2148/G2148,"")</f>
        <v/>
      </c>
      <c r="V2148" s="27" t="str">
        <f aca="false">IFERROR(J2148/I2148,"")</f>
        <v/>
      </c>
      <c r="W2148" s="27" t="str">
        <f aca="false">IFERROR(K2148/J2148,"")</f>
        <v/>
      </c>
      <c r="X2148" s="25" t="str">
        <f aca="false">IFERROR(T2148/K2148,"")</f>
        <v/>
      </c>
      <c r="Y2148" s="27" t="str">
        <f aca="false">IFERROR(O2148/K2148,"")</f>
        <v/>
      </c>
      <c r="Z2148" s="27" t="str">
        <f aca="false">IFERROR(P2148/O2148,"")</f>
        <v/>
      </c>
      <c r="AA2148" s="27" t="str">
        <f aca="false">IFERROR(Q2148/P2148,"")</f>
        <v/>
      </c>
      <c r="AB2148" s="25" t="str">
        <f aca="false">IFERROR(T2148/P2148,"")</f>
        <v/>
      </c>
      <c r="AC2148" s="25" t="str">
        <f aca="false">IFERROR(T2148/Q2148,"")</f>
        <v/>
      </c>
      <c r="AD2148" s="25" t="str">
        <f aca="false">IFERROR(R2148/Q2148,"")</f>
        <v/>
      </c>
      <c r="AE2148" s="28" t="str">
        <f aca="false">IFERROR(R2148/T2148,"")</f>
        <v/>
      </c>
      <c r="AF2148" s="29" t="str">
        <f aca="false">IF(A2148="","",IF(OR(O2148&gt;K2148,P2148&gt;O2148,Q2148&gt;P2148,K2148&gt;J2148),"CHECK","OK"))</f>
        <v/>
      </c>
    </row>
    <row r="2149" customFormat="false" ht="15" hidden="false" customHeight="false" outlineLevel="0" collapsed="false">
      <c r="A2149" s="21"/>
      <c r="B2149" s="4"/>
      <c r="C2149" s="4"/>
      <c r="D2149" s="4"/>
      <c r="E2149" s="16"/>
      <c r="F2149" s="16"/>
      <c r="G2149" s="14"/>
      <c r="H2149" s="14"/>
      <c r="I2149" s="14"/>
      <c r="J2149" s="14"/>
      <c r="K2149" s="14"/>
      <c r="L2149" s="14"/>
      <c r="M2149" s="14"/>
      <c r="N2149" s="14"/>
      <c r="O2149" s="14"/>
      <c r="P2149" s="14"/>
      <c r="Q2149" s="14"/>
      <c r="R2149" s="16"/>
      <c r="S2149" s="24"/>
      <c r="T2149" s="25" t="str">
        <f aca="false">IF(A2149="","",E2149+F2149)</f>
        <v/>
      </c>
      <c r="U2149" s="26" t="str">
        <f aca="false">IFERROR(H2149/G2149,"")</f>
        <v/>
      </c>
      <c r="V2149" s="27" t="str">
        <f aca="false">IFERROR(J2149/I2149,"")</f>
        <v/>
      </c>
      <c r="W2149" s="27" t="str">
        <f aca="false">IFERROR(K2149/J2149,"")</f>
        <v/>
      </c>
      <c r="X2149" s="25" t="str">
        <f aca="false">IFERROR(T2149/K2149,"")</f>
        <v/>
      </c>
      <c r="Y2149" s="27" t="str">
        <f aca="false">IFERROR(O2149/K2149,"")</f>
        <v/>
      </c>
      <c r="Z2149" s="27" t="str">
        <f aca="false">IFERROR(P2149/O2149,"")</f>
        <v/>
      </c>
      <c r="AA2149" s="27" t="str">
        <f aca="false">IFERROR(Q2149/P2149,"")</f>
        <v/>
      </c>
      <c r="AB2149" s="25" t="str">
        <f aca="false">IFERROR(T2149/P2149,"")</f>
        <v/>
      </c>
      <c r="AC2149" s="25" t="str">
        <f aca="false">IFERROR(T2149/Q2149,"")</f>
        <v/>
      </c>
      <c r="AD2149" s="25" t="str">
        <f aca="false">IFERROR(R2149/Q2149,"")</f>
        <v/>
      </c>
      <c r="AE2149" s="28" t="str">
        <f aca="false">IFERROR(R2149/T2149,"")</f>
        <v/>
      </c>
      <c r="AF2149" s="29" t="str">
        <f aca="false">IF(A2149="","",IF(OR(O2149&gt;K2149,P2149&gt;O2149,Q2149&gt;P2149,K2149&gt;J2149),"CHECK","OK"))</f>
        <v/>
      </c>
    </row>
    <row r="2150" customFormat="false" ht="15" hidden="false" customHeight="false" outlineLevel="0" collapsed="false">
      <c r="A2150" s="21"/>
      <c r="B2150" s="4"/>
      <c r="C2150" s="4"/>
      <c r="D2150" s="4"/>
      <c r="E2150" s="16"/>
      <c r="F2150" s="16"/>
      <c r="G2150" s="14"/>
      <c r="H2150" s="14"/>
      <c r="I2150" s="14"/>
      <c r="J2150" s="14"/>
      <c r="K2150" s="14"/>
      <c r="L2150" s="14"/>
      <c r="M2150" s="14"/>
      <c r="N2150" s="14"/>
      <c r="O2150" s="14"/>
      <c r="P2150" s="14"/>
      <c r="Q2150" s="14"/>
      <c r="R2150" s="16"/>
      <c r="S2150" s="24"/>
      <c r="T2150" s="25" t="str">
        <f aca="false">IF(A2150="","",E2150+F2150)</f>
        <v/>
      </c>
      <c r="U2150" s="26" t="str">
        <f aca="false">IFERROR(H2150/G2150,"")</f>
        <v/>
      </c>
      <c r="V2150" s="27" t="str">
        <f aca="false">IFERROR(J2150/I2150,"")</f>
        <v/>
      </c>
      <c r="W2150" s="27" t="str">
        <f aca="false">IFERROR(K2150/J2150,"")</f>
        <v/>
      </c>
      <c r="X2150" s="25" t="str">
        <f aca="false">IFERROR(T2150/K2150,"")</f>
        <v/>
      </c>
      <c r="Y2150" s="27" t="str">
        <f aca="false">IFERROR(O2150/K2150,"")</f>
        <v/>
      </c>
      <c r="Z2150" s="27" t="str">
        <f aca="false">IFERROR(P2150/O2150,"")</f>
        <v/>
      </c>
      <c r="AA2150" s="27" t="str">
        <f aca="false">IFERROR(Q2150/P2150,"")</f>
        <v/>
      </c>
      <c r="AB2150" s="25" t="str">
        <f aca="false">IFERROR(T2150/P2150,"")</f>
        <v/>
      </c>
      <c r="AC2150" s="25" t="str">
        <f aca="false">IFERROR(T2150/Q2150,"")</f>
        <v/>
      </c>
      <c r="AD2150" s="25" t="str">
        <f aca="false">IFERROR(R2150/Q2150,"")</f>
        <v/>
      </c>
      <c r="AE2150" s="28" t="str">
        <f aca="false">IFERROR(R2150/T2150,"")</f>
        <v/>
      </c>
      <c r="AF2150" s="29" t="str">
        <f aca="false">IF(A2150="","",IF(OR(O2150&gt;K2150,P2150&gt;O2150,Q2150&gt;P2150,K2150&gt;J2150),"CHECK","OK"))</f>
        <v/>
      </c>
    </row>
    <row r="2151" customFormat="false" ht="15" hidden="false" customHeight="false" outlineLevel="0" collapsed="false">
      <c r="A2151" s="21"/>
      <c r="B2151" s="4"/>
      <c r="C2151" s="4"/>
      <c r="D2151" s="4"/>
      <c r="E2151" s="16"/>
      <c r="F2151" s="16"/>
      <c r="G2151" s="14"/>
      <c r="H2151" s="14"/>
      <c r="I2151" s="14"/>
      <c r="J2151" s="14"/>
      <c r="K2151" s="14"/>
      <c r="L2151" s="14"/>
      <c r="M2151" s="14"/>
      <c r="N2151" s="14"/>
      <c r="O2151" s="14"/>
      <c r="P2151" s="14"/>
      <c r="Q2151" s="14"/>
      <c r="R2151" s="16"/>
      <c r="S2151" s="24"/>
      <c r="T2151" s="25" t="str">
        <f aca="false">IF(A2151="","",E2151+F2151)</f>
        <v/>
      </c>
      <c r="U2151" s="26" t="str">
        <f aca="false">IFERROR(H2151/G2151,"")</f>
        <v/>
      </c>
      <c r="V2151" s="27" t="str">
        <f aca="false">IFERROR(J2151/I2151,"")</f>
        <v/>
      </c>
      <c r="W2151" s="27" t="str">
        <f aca="false">IFERROR(K2151/J2151,"")</f>
        <v/>
      </c>
      <c r="X2151" s="25" t="str">
        <f aca="false">IFERROR(T2151/K2151,"")</f>
        <v/>
      </c>
      <c r="Y2151" s="27" t="str">
        <f aca="false">IFERROR(O2151/K2151,"")</f>
        <v/>
      </c>
      <c r="Z2151" s="27" t="str">
        <f aca="false">IFERROR(P2151/O2151,"")</f>
        <v/>
      </c>
      <c r="AA2151" s="27" t="str">
        <f aca="false">IFERROR(Q2151/P2151,"")</f>
        <v/>
      </c>
      <c r="AB2151" s="25" t="str">
        <f aca="false">IFERROR(T2151/P2151,"")</f>
        <v/>
      </c>
      <c r="AC2151" s="25" t="str">
        <f aca="false">IFERROR(T2151/Q2151,"")</f>
        <v/>
      </c>
      <c r="AD2151" s="25" t="str">
        <f aca="false">IFERROR(R2151/Q2151,"")</f>
        <v/>
      </c>
      <c r="AE2151" s="28" t="str">
        <f aca="false">IFERROR(R2151/T2151,"")</f>
        <v/>
      </c>
      <c r="AF2151" s="29" t="str">
        <f aca="false">IF(A2151="","",IF(OR(O2151&gt;K2151,P2151&gt;O2151,Q2151&gt;P2151,K2151&gt;J2151),"CHECK","OK"))</f>
        <v/>
      </c>
    </row>
    <row r="2152" customFormat="false" ht="15" hidden="false" customHeight="false" outlineLevel="0" collapsed="false">
      <c r="A2152" s="21"/>
      <c r="B2152" s="4"/>
      <c r="C2152" s="4"/>
      <c r="D2152" s="4"/>
      <c r="E2152" s="16"/>
      <c r="F2152" s="16"/>
      <c r="G2152" s="14"/>
      <c r="H2152" s="14"/>
      <c r="I2152" s="14"/>
      <c r="J2152" s="14"/>
      <c r="K2152" s="14"/>
      <c r="L2152" s="14"/>
      <c r="M2152" s="14"/>
      <c r="N2152" s="14"/>
      <c r="O2152" s="14"/>
      <c r="P2152" s="14"/>
      <c r="Q2152" s="14"/>
      <c r="R2152" s="16"/>
      <c r="S2152" s="24"/>
      <c r="T2152" s="25" t="str">
        <f aca="false">IF(A2152="","",E2152+F2152)</f>
        <v/>
      </c>
      <c r="U2152" s="26" t="str">
        <f aca="false">IFERROR(H2152/G2152,"")</f>
        <v/>
      </c>
      <c r="V2152" s="27" t="str">
        <f aca="false">IFERROR(J2152/I2152,"")</f>
        <v/>
      </c>
      <c r="W2152" s="27" t="str">
        <f aca="false">IFERROR(K2152/J2152,"")</f>
        <v/>
      </c>
      <c r="X2152" s="25" t="str">
        <f aca="false">IFERROR(T2152/K2152,"")</f>
        <v/>
      </c>
      <c r="Y2152" s="27" t="str">
        <f aca="false">IFERROR(O2152/K2152,"")</f>
        <v/>
      </c>
      <c r="Z2152" s="27" t="str">
        <f aca="false">IFERROR(P2152/O2152,"")</f>
        <v/>
      </c>
      <c r="AA2152" s="27" t="str">
        <f aca="false">IFERROR(Q2152/P2152,"")</f>
        <v/>
      </c>
      <c r="AB2152" s="25" t="str">
        <f aca="false">IFERROR(T2152/P2152,"")</f>
        <v/>
      </c>
      <c r="AC2152" s="25" t="str">
        <f aca="false">IFERROR(T2152/Q2152,"")</f>
        <v/>
      </c>
      <c r="AD2152" s="25" t="str">
        <f aca="false">IFERROR(R2152/Q2152,"")</f>
        <v/>
      </c>
      <c r="AE2152" s="28" t="str">
        <f aca="false">IFERROR(R2152/T2152,"")</f>
        <v/>
      </c>
      <c r="AF2152" s="29" t="str">
        <f aca="false">IF(A2152="","",IF(OR(O2152&gt;K2152,P2152&gt;O2152,Q2152&gt;P2152,K2152&gt;J2152),"CHECK","OK"))</f>
        <v/>
      </c>
    </row>
    <row r="2153" customFormat="false" ht="15" hidden="false" customHeight="false" outlineLevel="0" collapsed="false">
      <c r="A2153" s="21"/>
      <c r="B2153" s="4"/>
      <c r="C2153" s="4"/>
      <c r="D2153" s="4"/>
      <c r="E2153" s="16"/>
      <c r="F2153" s="16"/>
      <c r="G2153" s="14"/>
      <c r="H2153" s="14"/>
      <c r="I2153" s="14"/>
      <c r="J2153" s="14"/>
      <c r="K2153" s="14"/>
      <c r="L2153" s="14"/>
      <c r="M2153" s="14"/>
      <c r="N2153" s="14"/>
      <c r="O2153" s="14"/>
      <c r="P2153" s="14"/>
      <c r="Q2153" s="14"/>
      <c r="R2153" s="16"/>
      <c r="S2153" s="24"/>
      <c r="T2153" s="25" t="str">
        <f aca="false">IF(A2153="","",E2153+F2153)</f>
        <v/>
      </c>
      <c r="U2153" s="26" t="str">
        <f aca="false">IFERROR(H2153/G2153,"")</f>
        <v/>
      </c>
      <c r="V2153" s="27" t="str">
        <f aca="false">IFERROR(J2153/I2153,"")</f>
        <v/>
      </c>
      <c r="W2153" s="27" t="str">
        <f aca="false">IFERROR(K2153/J2153,"")</f>
        <v/>
      </c>
      <c r="X2153" s="25" t="str">
        <f aca="false">IFERROR(T2153/K2153,"")</f>
        <v/>
      </c>
      <c r="Y2153" s="27" t="str">
        <f aca="false">IFERROR(O2153/K2153,"")</f>
        <v/>
      </c>
      <c r="Z2153" s="27" t="str">
        <f aca="false">IFERROR(P2153/O2153,"")</f>
        <v/>
      </c>
      <c r="AA2153" s="27" t="str">
        <f aca="false">IFERROR(Q2153/P2153,"")</f>
        <v/>
      </c>
      <c r="AB2153" s="25" t="str">
        <f aca="false">IFERROR(T2153/P2153,"")</f>
        <v/>
      </c>
      <c r="AC2153" s="25" t="str">
        <f aca="false">IFERROR(T2153/Q2153,"")</f>
        <v/>
      </c>
      <c r="AD2153" s="25" t="str">
        <f aca="false">IFERROR(R2153/Q2153,"")</f>
        <v/>
      </c>
      <c r="AE2153" s="28" t="str">
        <f aca="false">IFERROR(R2153/T2153,"")</f>
        <v/>
      </c>
      <c r="AF2153" s="29" t="str">
        <f aca="false">IF(A2153="","",IF(OR(O2153&gt;K2153,P2153&gt;O2153,Q2153&gt;P2153,K2153&gt;J2153),"CHECK","OK"))</f>
        <v/>
      </c>
    </row>
    <row r="2154" customFormat="false" ht="15" hidden="false" customHeight="false" outlineLevel="0" collapsed="false">
      <c r="A2154" s="21"/>
      <c r="B2154" s="4"/>
      <c r="C2154" s="4"/>
      <c r="D2154" s="4"/>
      <c r="E2154" s="16"/>
      <c r="F2154" s="16"/>
      <c r="G2154" s="14"/>
      <c r="H2154" s="14"/>
      <c r="I2154" s="14"/>
      <c r="J2154" s="14"/>
      <c r="K2154" s="14"/>
      <c r="L2154" s="14"/>
      <c r="M2154" s="14"/>
      <c r="N2154" s="14"/>
      <c r="O2154" s="14"/>
      <c r="P2154" s="14"/>
      <c r="Q2154" s="14"/>
      <c r="R2154" s="16"/>
      <c r="S2154" s="24"/>
      <c r="T2154" s="25" t="str">
        <f aca="false">IF(A2154="","",E2154+F2154)</f>
        <v/>
      </c>
      <c r="U2154" s="26" t="str">
        <f aca="false">IFERROR(H2154/G2154,"")</f>
        <v/>
      </c>
      <c r="V2154" s="27" t="str">
        <f aca="false">IFERROR(J2154/I2154,"")</f>
        <v/>
      </c>
      <c r="W2154" s="27" t="str">
        <f aca="false">IFERROR(K2154/J2154,"")</f>
        <v/>
      </c>
      <c r="X2154" s="25" t="str">
        <f aca="false">IFERROR(T2154/K2154,"")</f>
        <v/>
      </c>
      <c r="Y2154" s="27" t="str">
        <f aca="false">IFERROR(O2154/K2154,"")</f>
        <v/>
      </c>
      <c r="Z2154" s="27" t="str">
        <f aca="false">IFERROR(P2154/O2154,"")</f>
        <v/>
      </c>
      <c r="AA2154" s="27" t="str">
        <f aca="false">IFERROR(Q2154/P2154,"")</f>
        <v/>
      </c>
      <c r="AB2154" s="25" t="str">
        <f aca="false">IFERROR(T2154/P2154,"")</f>
        <v/>
      </c>
      <c r="AC2154" s="25" t="str">
        <f aca="false">IFERROR(T2154/Q2154,"")</f>
        <v/>
      </c>
      <c r="AD2154" s="25" t="str">
        <f aca="false">IFERROR(R2154/Q2154,"")</f>
        <v/>
      </c>
      <c r="AE2154" s="28" t="str">
        <f aca="false">IFERROR(R2154/T2154,"")</f>
        <v/>
      </c>
      <c r="AF2154" s="29" t="str">
        <f aca="false">IF(A2154="","",IF(OR(O2154&gt;K2154,P2154&gt;O2154,Q2154&gt;P2154,K2154&gt;J2154),"CHECK","OK"))</f>
        <v/>
      </c>
    </row>
    <row r="2155" customFormat="false" ht="15" hidden="false" customHeight="false" outlineLevel="0" collapsed="false">
      <c r="A2155" s="21"/>
      <c r="B2155" s="4"/>
      <c r="C2155" s="4"/>
      <c r="D2155" s="4"/>
      <c r="E2155" s="16"/>
      <c r="F2155" s="16"/>
      <c r="G2155" s="14"/>
      <c r="H2155" s="14"/>
      <c r="I2155" s="14"/>
      <c r="J2155" s="14"/>
      <c r="K2155" s="14"/>
      <c r="L2155" s="14"/>
      <c r="M2155" s="14"/>
      <c r="N2155" s="14"/>
      <c r="O2155" s="14"/>
      <c r="P2155" s="14"/>
      <c r="Q2155" s="14"/>
      <c r="R2155" s="16"/>
      <c r="S2155" s="24"/>
      <c r="T2155" s="25" t="str">
        <f aca="false">IF(A2155="","",E2155+F2155)</f>
        <v/>
      </c>
      <c r="U2155" s="26" t="str">
        <f aca="false">IFERROR(H2155/G2155,"")</f>
        <v/>
      </c>
      <c r="V2155" s="27" t="str">
        <f aca="false">IFERROR(J2155/I2155,"")</f>
        <v/>
      </c>
      <c r="W2155" s="27" t="str">
        <f aca="false">IFERROR(K2155/J2155,"")</f>
        <v/>
      </c>
      <c r="X2155" s="25" t="str">
        <f aca="false">IFERROR(T2155/K2155,"")</f>
        <v/>
      </c>
      <c r="Y2155" s="27" t="str">
        <f aca="false">IFERROR(O2155/K2155,"")</f>
        <v/>
      </c>
      <c r="Z2155" s="27" t="str">
        <f aca="false">IFERROR(P2155/O2155,"")</f>
        <v/>
      </c>
      <c r="AA2155" s="27" t="str">
        <f aca="false">IFERROR(Q2155/P2155,"")</f>
        <v/>
      </c>
      <c r="AB2155" s="25" t="str">
        <f aca="false">IFERROR(T2155/P2155,"")</f>
        <v/>
      </c>
      <c r="AC2155" s="25" t="str">
        <f aca="false">IFERROR(T2155/Q2155,"")</f>
        <v/>
      </c>
      <c r="AD2155" s="25" t="str">
        <f aca="false">IFERROR(R2155/Q2155,"")</f>
        <v/>
      </c>
      <c r="AE2155" s="28" t="str">
        <f aca="false">IFERROR(R2155/T2155,"")</f>
        <v/>
      </c>
      <c r="AF2155" s="29" t="str">
        <f aca="false">IF(A2155="","",IF(OR(O2155&gt;K2155,P2155&gt;O2155,Q2155&gt;P2155,K2155&gt;J2155),"CHECK","OK"))</f>
        <v/>
      </c>
    </row>
    <row r="2156" customFormat="false" ht="15" hidden="false" customHeight="false" outlineLevel="0" collapsed="false">
      <c r="A2156" s="21"/>
      <c r="B2156" s="4"/>
      <c r="C2156" s="4"/>
      <c r="D2156" s="4"/>
      <c r="E2156" s="16"/>
      <c r="F2156" s="16"/>
      <c r="G2156" s="14"/>
      <c r="H2156" s="14"/>
      <c r="I2156" s="14"/>
      <c r="J2156" s="14"/>
      <c r="K2156" s="14"/>
      <c r="L2156" s="14"/>
      <c r="M2156" s="14"/>
      <c r="N2156" s="14"/>
      <c r="O2156" s="14"/>
      <c r="P2156" s="14"/>
      <c r="Q2156" s="14"/>
      <c r="R2156" s="16"/>
      <c r="S2156" s="24"/>
      <c r="T2156" s="25" t="str">
        <f aca="false">IF(A2156="","",E2156+F2156)</f>
        <v/>
      </c>
      <c r="U2156" s="26" t="str">
        <f aca="false">IFERROR(H2156/G2156,"")</f>
        <v/>
      </c>
      <c r="V2156" s="27" t="str">
        <f aca="false">IFERROR(J2156/I2156,"")</f>
        <v/>
      </c>
      <c r="W2156" s="27" t="str">
        <f aca="false">IFERROR(K2156/J2156,"")</f>
        <v/>
      </c>
      <c r="X2156" s="25" t="str">
        <f aca="false">IFERROR(T2156/K2156,"")</f>
        <v/>
      </c>
      <c r="Y2156" s="27" t="str">
        <f aca="false">IFERROR(O2156/K2156,"")</f>
        <v/>
      </c>
      <c r="Z2156" s="27" t="str">
        <f aca="false">IFERROR(P2156/O2156,"")</f>
        <v/>
      </c>
      <c r="AA2156" s="27" t="str">
        <f aca="false">IFERROR(Q2156/P2156,"")</f>
        <v/>
      </c>
      <c r="AB2156" s="25" t="str">
        <f aca="false">IFERROR(T2156/P2156,"")</f>
        <v/>
      </c>
      <c r="AC2156" s="25" t="str">
        <f aca="false">IFERROR(T2156/Q2156,"")</f>
        <v/>
      </c>
      <c r="AD2156" s="25" t="str">
        <f aca="false">IFERROR(R2156/Q2156,"")</f>
        <v/>
      </c>
      <c r="AE2156" s="28" t="str">
        <f aca="false">IFERROR(R2156/T2156,"")</f>
        <v/>
      </c>
      <c r="AF2156" s="29" t="str">
        <f aca="false">IF(A2156="","",IF(OR(O2156&gt;K2156,P2156&gt;O2156,Q2156&gt;P2156,K2156&gt;J2156),"CHECK","OK"))</f>
        <v/>
      </c>
    </row>
    <row r="2157" customFormat="false" ht="15" hidden="false" customHeight="false" outlineLevel="0" collapsed="false">
      <c r="A2157" s="21"/>
      <c r="B2157" s="4"/>
      <c r="C2157" s="4"/>
      <c r="D2157" s="4"/>
      <c r="E2157" s="16"/>
      <c r="F2157" s="16"/>
      <c r="G2157" s="14"/>
      <c r="H2157" s="14"/>
      <c r="I2157" s="14"/>
      <c r="J2157" s="14"/>
      <c r="K2157" s="14"/>
      <c r="L2157" s="14"/>
      <c r="M2157" s="14"/>
      <c r="N2157" s="14"/>
      <c r="O2157" s="14"/>
      <c r="P2157" s="14"/>
      <c r="Q2157" s="14"/>
      <c r="R2157" s="16"/>
      <c r="S2157" s="24"/>
      <c r="T2157" s="25" t="str">
        <f aca="false">IF(A2157="","",E2157+F2157)</f>
        <v/>
      </c>
      <c r="U2157" s="26" t="str">
        <f aca="false">IFERROR(H2157/G2157,"")</f>
        <v/>
      </c>
      <c r="V2157" s="27" t="str">
        <f aca="false">IFERROR(J2157/I2157,"")</f>
        <v/>
      </c>
      <c r="W2157" s="27" t="str">
        <f aca="false">IFERROR(K2157/J2157,"")</f>
        <v/>
      </c>
      <c r="X2157" s="25" t="str">
        <f aca="false">IFERROR(T2157/K2157,"")</f>
        <v/>
      </c>
      <c r="Y2157" s="27" t="str">
        <f aca="false">IFERROR(O2157/K2157,"")</f>
        <v/>
      </c>
      <c r="Z2157" s="27" t="str">
        <f aca="false">IFERROR(P2157/O2157,"")</f>
        <v/>
      </c>
      <c r="AA2157" s="27" t="str">
        <f aca="false">IFERROR(Q2157/P2157,"")</f>
        <v/>
      </c>
      <c r="AB2157" s="25" t="str">
        <f aca="false">IFERROR(T2157/P2157,"")</f>
        <v/>
      </c>
      <c r="AC2157" s="25" t="str">
        <f aca="false">IFERROR(T2157/Q2157,"")</f>
        <v/>
      </c>
      <c r="AD2157" s="25" t="str">
        <f aca="false">IFERROR(R2157/Q2157,"")</f>
        <v/>
      </c>
      <c r="AE2157" s="28" t="str">
        <f aca="false">IFERROR(R2157/T2157,"")</f>
        <v/>
      </c>
      <c r="AF2157" s="29" t="str">
        <f aca="false">IF(A2157="","",IF(OR(O2157&gt;K2157,P2157&gt;O2157,Q2157&gt;P2157,K2157&gt;J2157),"CHECK","OK"))</f>
        <v/>
      </c>
    </row>
    <row r="2158" customFormat="false" ht="15" hidden="false" customHeight="false" outlineLevel="0" collapsed="false">
      <c r="A2158" s="21"/>
      <c r="B2158" s="4"/>
      <c r="C2158" s="4"/>
      <c r="D2158" s="4"/>
      <c r="E2158" s="16"/>
      <c r="F2158" s="16"/>
      <c r="G2158" s="14"/>
      <c r="H2158" s="14"/>
      <c r="I2158" s="14"/>
      <c r="J2158" s="14"/>
      <c r="K2158" s="14"/>
      <c r="L2158" s="14"/>
      <c r="M2158" s="14"/>
      <c r="N2158" s="14"/>
      <c r="O2158" s="14"/>
      <c r="P2158" s="14"/>
      <c r="Q2158" s="14"/>
      <c r="R2158" s="16"/>
      <c r="S2158" s="24"/>
      <c r="T2158" s="25" t="str">
        <f aca="false">IF(A2158="","",E2158+F2158)</f>
        <v/>
      </c>
      <c r="U2158" s="26" t="str">
        <f aca="false">IFERROR(H2158/G2158,"")</f>
        <v/>
      </c>
      <c r="V2158" s="27" t="str">
        <f aca="false">IFERROR(J2158/I2158,"")</f>
        <v/>
      </c>
      <c r="W2158" s="27" t="str">
        <f aca="false">IFERROR(K2158/J2158,"")</f>
        <v/>
      </c>
      <c r="X2158" s="25" t="str">
        <f aca="false">IFERROR(T2158/K2158,"")</f>
        <v/>
      </c>
      <c r="Y2158" s="27" t="str">
        <f aca="false">IFERROR(O2158/K2158,"")</f>
        <v/>
      </c>
      <c r="Z2158" s="27" t="str">
        <f aca="false">IFERROR(P2158/O2158,"")</f>
        <v/>
      </c>
      <c r="AA2158" s="27" t="str">
        <f aca="false">IFERROR(Q2158/P2158,"")</f>
        <v/>
      </c>
      <c r="AB2158" s="25" t="str">
        <f aca="false">IFERROR(T2158/P2158,"")</f>
        <v/>
      </c>
      <c r="AC2158" s="25" t="str">
        <f aca="false">IFERROR(T2158/Q2158,"")</f>
        <v/>
      </c>
      <c r="AD2158" s="25" t="str">
        <f aca="false">IFERROR(R2158/Q2158,"")</f>
        <v/>
      </c>
      <c r="AE2158" s="28" t="str">
        <f aca="false">IFERROR(R2158/T2158,"")</f>
        <v/>
      </c>
      <c r="AF2158" s="29" t="str">
        <f aca="false">IF(A2158="","",IF(OR(O2158&gt;K2158,P2158&gt;O2158,Q2158&gt;P2158,K2158&gt;J2158),"CHECK","OK"))</f>
        <v/>
      </c>
    </row>
    <row r="2159" customFormat="false" ht="15" hidden="false" customHeight="false" outlineLevel="0" collapsed="false">
      <c r="A2159" s="21"/>
      <c r="B2159" s="4"/>
      <c r="C2159" s="4"/>
      <c r="D2159" s="4"/>
      <c r="E2159" s="16"/>
      <c r="F2159" s="16"/>
      <c r="G2159" s="14"/>
      <c r="H2159" s="14"/>
      <c r="I2159" s="14"/>
      <c r="J2159" s="14"/>
      <c r="K2159" s="14"/>
      <c r="L2159" s="14"/>
      <c r="M2159" s="14"/>
      <c r="N2159" s="14"/>
      <c r="O2159" s="14"/>
      <c r="P2159" s="14"/>
      <c r="Q2159" s="14"/>
      <c r="R2159" s="16"/>
      <c r="S2159" s="24"/>
      <c r="T2159" s="25" t="str">
        <f aca="false">IF(A2159="","",E2159+F2159)</f>
        <v/>
      </c>
      <c r="U2159" s="26" t="str">
        <f aca="false">IFERROR(H2159/G2159,"")</f>
        <v/>
      </c>
      <c r="V2159" s="27" t="str">
        <f aca="false">IFERROR(J2159/I2159,"")</f>
        <v/>
      </c>
      <c r="W2159" s="27" t="str">
        <f aca="false">IFERROR(K2159/J2159,"")</f>
        <v/>
      </c>
      <c r="X2159" s="25" t="str">
        <f aca="false">IFERROR(T2159/K2159,"")</f>
        <v/>
      </c>
      <c r="Y2159" s="27" t="str">
        <f aca="false">IFERROR(O2159/K2159,"")</f>
        <v/>
      </c>
      <c r="Z2159" s="27" t="str">
        <f aca="false">IFERROR(P2159/O2159,"")</f>
        <v/>
      </c>
      <c r="AA2159" s="27" t="str">
        <f aca="false">IFERROR(Q2159/P2159,"")</f>
        <v/>
      </c>
      <c r="AB2159" s="25" t="str">
        <f aca="false">IFERROR(T2159/P2159,"")</f>
        <v/>
      </c>
      <c r="AC2159" s="25" t="str">
        <f aca="false">IFERROR(T2159/Q2159,"")</f>
        <v/>
      </c>
      <c r="AD2159" s="25" t="str">
        <f aca="false">IFERROR(R2159/Q2159,"")</f>
        <v/>
      </c>
      <c r="AE2159" s="28" t="str">
        <f aca="false">IFERROR(R2159/T2159,"")</f>
        <v/>
      </c>
      <c r="AF2159" s="29" t="str">
        <f aca="false">IF(A2159="","",IF(OR(O2159&gt;K2159,P2159&gt;O2159,Q2159&gt;P2159,K2159&gt;J2159),"CHECK","OK"))</f>
        <v/>
      </c>
    </row>
    <row r="2160" customFormat="false" ht="15" hidden="false" customHeight="false" outlineLevel="0" collapsed="false">
      <c r="A2160" s="21"/>
      <c r="B2160" s="4"/>
      <c r="C2160" s="4"/>
      <c r="D2160" s="4"/>
      <c r="E2160" s="16"/>
      <c r="F2160" s="16"/>
      <c r="G2160" s="14"/>
      <c r="H2160" s="14"/>
      <c r="I2160" s="14"/>
      <c r="J2160" s="14"/>
      <c r="K2160" s="14"/>
      <c r="L2160" s="14"/>
      <c r="M2160" s="14"/>
      <c r="N2160" s="14"/>
      <c r="O2160" s="14"/>
      <c r="P2160" s="14"/>
      <c r="Q2160" s="14"/>
      <c r="R2160" s="16"/>
      <c r="S2160" s="24"/>
      <c r="T2160" s="25" t="str">
        <f aca="false">IF(A2160="","",E2160+F2160)</f>
        <v/>
      </c>
      <c r="U2160" s="26" t="str">
        <f aca="false">IFERROR(H2160/G2160,"")</f>
        <v/>
      </c>
      <c r="V2160" s="27" t="str">
        <f aca="false">IFERROR(J2160/I2160,"")</f>
        <v/>
      </c>
      <c r="W2160" s="27" t="str">
        <f aca="false">IFERROR(K2160/J2160,"")</f>
        <v/>
      </c>
      <c r="X2160" s="25" t="str">
        <f aca="false">IFERROR(T2160/K2160,"")</f>
        <v/>
      </c>
      <c r="Y2160" s="27" t="str">
        <f aca="false">IFERROR(O2160/K2160,"")</f>
        <v/>
      </c>
      <c r="Z2160" s="27" t="str">
        <f aca="false">IFERROR(P2160/O2160,"")</f>
        <v/>
      </c>
      <c r="AA2160" s="27" t="str">
        <f aca="false">IFERROR(Q2160/P2160,"")</f>
        <v/>
      </c>
      <c r="AB2160" s="25" t="str">
        <f aca="false">IFERROR(T2160/P2160,"")</f>
        <v/>
      </c>
      <c r="AC2160" s="25" t="str">
        <f aca="false">IFERROR(T2160/Q2160,"")</f>
        <v/>
      </c>
      <c r="AD2160" s="25" t="str">
        <f aca="false">IFERROR(R2160/Q2160,"")</f>
        <v/>
      </c>
      <c r="AE2160" s="28" t="str">
        <f aca="false">IFERROR(R2160/T2160,"")</f>
        <v/>
      </c>
      <c r="AF2160" s="29" t="str">
        <f aca="false">IF(A2160="","",IF(OR(O2160&gt;K2160,P2160&gt;O2160,Q2160&gt;P2160,K2160&gt;J2160),"CHECK","OK"))</f>
        <v/>
      </c>
    </row>
    <row r="2161" customFormat="false" ht="15" hidden="false" customHeight="false" outlineLevel="0" collapsed="false">
      <c r="A2161" s="21"/>
      <c r="B2161" s="4"/>
      <c r="C2161" s="4"/>
      <c r="D2161" s="4"/>
      <c r="E2161" s="16"/>
      <c r="F2161" s="16"/>
      <c r="G2161" s="14"/>
      <c r="H2161" s="14"/>
      <c r="I2161" s="14"/>
      <c r="J2161" s="14"/>
      <c r="K2161" s="14"/>
      <c r="L2161" s="14"/>
      <c r="M2161" s="14"/>
      <c r="N2161" s="14"/>
      <c r="O2161" s="14"/>
      <c r="P2161" s="14"/>
      <c r="Q2161" s="14"/>
      <c r="R2161" s="16"/>
      <c r="S2161" s="24"/>
      <c r="T2161" s="25" t="str">
        <f aca="false">IF(A2161="","",E2161+F2161)</f>
        <v/>
      </c>
      <c r="U2161" s="26" t="str">
        <f aca="false">IFERROR(H2161/G2161,"")</f>
        <v/>
      </c>
      <c r="V2161" s="27" t="str">
        <f aca="false">IFERROR(J2161/I2161,"")</f>
        <v/>
      </c>
      <c r="W2161" s="27" t="str">
        <f aca="false">IFERROR(K2161/J2161,"")</f>
        <v/>
      </c>
      <c r="X2161" s="25" t="str">
        <f aca="false">IFERROR(T2161/K2161,"")</f>
        <v/>
      </c>
      <c r="Y2161" s="27" t="str">
        <f aca="false">IFERROR(O2161/K2161,"")</f>
        <v/>
      </c>
      <c r="Z2161" s="27" t="str">
        <f aca="false">IFERROR(P2161/O2161,"")</f>
        <v/>
      </c>
      <c r="AA2161" s="27" t="str">
        <f aca="false">IFERROR(Q2161/P2161,"")</f>
        <v/>
      </c>
      <c r="AB2161" s="25" t="str">
        <f aca="false">IFERROR(T2161/P2161,"")</f>
        <v/>
      </c>
      <c r="AC2161" s="25" t="str">
        <f aca="false">IFERROR(T2161/Q2161,"")</f>
        <v/>
      </c>
      <c r="AD2161" s="25" t="str">
        <f aca="false">IFERROR(R2161/Q2161,"")</f>
        <v/>
      </c>
      <c r="AE2161" s="28" t="str">
        <f aca="false">IFERROR(R2161/T2161,"")</f>
        <v/>
      </c>
      <c r="AF2161" s="29" t="str">
        <f aca="false">IF(A2161="","",IF(OR(O2161&gt;K2161,P2161&gt;O2161,Q2161&gt;P2161,K2161&gt;J2161),"CHECK","OK"))</f>
        <v/>
      </c>
    </row>
    <row r="2162" customFormat="false" ht="15" hidden="false" customHeight="false" outlineLevel="0" collapsed="false">
      <c r="A2162" s="21"/>
      <c r="B2162" s="4"/>
      <c r="C2162" s="4"/>
      <c r="D2162" s="4"/>
      <c r="E2162" s="16"/>
      <c r="F2162" s="16"/>
      <c r="G2162" s="14"/>
      <c r="H2162" s="14"/>
      <c r="I2162" s="14"/>
      <c r="J2162" s="14"/>
      <c r="K2162" s="14"/>
      <c r="L2162" s="14"/>
      <c r="M2162" s="14"/>
      <c r="N2162" s="14"/>
      <c r="O2162" s="14"/>
      <c r="P2162" s="14"/>
      <c r="Q2162" s="14"/>
      <c r="R2162" s="16"/>
      <c r="S2162" s="24"/>
      <c r="T2162" s="25" t="str">
        <f aca="false">IF(A2162="","",E2162+F2162)</f>
        <v/>
      </c>
      <c r="U2162" s="26" t="str">
        <f aca="false">IFERROR(H2162/G2162,"")</f>
        <v/>
      </c>
      <c r="V2162" s="27" t="str">
        <f aca="false">IFERROR(J2162/I2162,"")</f>
        <v/>
      </c>
      <c r="W2162" s="27" t="str">
        <f aca="false">IFERROR(K2162/J2162,"")</f>
        <v/>
      </c>
      <c r="X2162" s="25" t="str">
        <f aca="false">IFERROR(T2162/K2162,"")</f>
        <v/>
      </c>
      <c r="Y2162" s="27" t="str">
        <f aca="false">IFERROR(O2162/K2162,"")</f>
        <v/>
      </c>
      <c r="Z2162" s="27" t="str">
        <f aca="false">IFERROR(P2162/O2162,"")</f>
        <v/>
      </c>
      <c r="AA2162" s="27" t="str">
        <f aca="false">IFERROR(Q2162/P2162,"")</f>
        <v/>
      </c>
      <c r="AB2162" s="25" t="str">
        <f aca="false">IFERROR(T2162/P2162,"")</f>
        <v/>
      </c>
      <c r="AC2162" s="25" t="str">
        <f aca="false">IFERROR(T2162/Q2162,"")</f>
        <v/>
      </c>
      <c r="AD2162" s="25" t="str">
        <f aca="false">IFERROR(R2162/Q2162,"")</f>
        <v/>
      </c>
      <c r="AE2162" s="28" t="str">
        <f aca="false">IFERROR(R2162/T2162,"")</f>
        <v/>
      </c>
      <c r="AF2162" s="29" t="str">
        <f aca="false">IF(A2162="","",IF(OR(O2162&gt;K2162,P2162&gt;O2162,Q2162&gt;P2162,K2162&gt;J2162),"CHECK","OK"))</f>
        <v/>
      </c>
    </row>
    <row r="2163" customFormat="false" ht="15" hidden="false" customHeight="false" outlineLevel="0" collapsed="false">
      <c r="A2163" s="21"/>
      <c r="B2163" s="4"/>
      <c r="C2163" s="4"/>
      <c r="D2163" s="4"/>
      <c r="E2163" s="16"/>
      <c r="F2163" s="16"/>
      <c r="G2163" s="14"/>
      <c r="H2163" s="14"/>
      <c r="I2163" s="14"/>
      <c r="J2163" s="14"/>
      <c r="K2163" s="14"/>
      <c r="L2163" s="14"/>
      <c r="M2163" s="14"/>
      <c r="N2163" s="14"/>
      <c r="O2163" s="14"/>
      <c r="P2163" s="14"/>
      <c r="Q2163" s="14"/>
      <c r="R2163" s="16"/>
      <c r="S2163" s="24"/>
      <c r="T2163" s="25" t="str">
        <f aca="false">IF(A2163="","",E2163+F2163)</f>
        <v/>
      </c>
      <c r="U2163" s="26" t="str">
        <f aca="false">IFERROR(H2163/G2163,"")</f>
        <v/>
      </c>
      <c r="V2163" s="27" t="str">
        <f aca="false">IFERROR(J2163/I2163,"")</f>
        <v/>
      </c>
      <c r="W2163" s="27" t="str">
        <f aca="false">IFERROR(K2163/J2163,"")</f>
        <v/>
      </c>
      <c r="X2163" s="25" t="str">
        <f aca="false">IFERROR(T2163/K2163,"")</f>
        <v/>
      </c>
      <c r="Y2163" s="27" t="str">
        <f aca="false">IFERROR(O2163/K2163,"")</f>
        <v/>
      </c>
      <c r="Z2163" s="27" t="str">
        <f aca="false">IFERROR(P2163/O2163,"")</f>
        <v/>
      </c>
      <c r="AA2163" s="27" t="str">
        <f aca="false">IFERROR(Q2163/P2163,"")</f>
        <v/>
      </c>
      <c r="AB2163" s="25" t="str">
        <f aca="false">IFERROR(T2163/P2163,"")</f>
        <v/>
      </c>
      <c r="AC2163" s="25" t="str">
        <f aca="false">IFERROR(T2163/Q2163,"")</f>
        <v/>
      </c>
      <c r="AD2163" s="25" t="str">
        <f aca="false">IFERROR(R2163/Q2163,"")</f>
        <v/>
      </c>
      <c r="AE2163" s="28" t="str">
        <f aca="false">IFERROR(R2163/T2163,"")</f>
        <v/>
      </c>
      <c r="AF2163" s="29" t="str">
        <f aca="false">IF(A2163="","",IF(OR(O2163&gt;K2163,P2163&gt;O2163,Q2163&gt;P2163,K2163&gt;J2163),"CHECK","OK"))</f>
        <v/>
      </c>
    </row>
    <row r="2164" customFormat="false" ht="15" hidden="false" customHeight="false" outlineLevel="0" collapsed="false">
      <c r="A2164" s="21"/>
      <c r="B2164" s="4"/>
      <c r="C2164" s="4"/>
      <c r="D2164" s="4"/>
      <c r="E2164" s="16"/>
      <c r="F2164" s="16"/>
      <c r="G2164" s="14"/>
      <c r="H2164" s="14"/>
      <c r="I2164" s="14"/>
      <c r="J2164" s="14"/>
      <c r="K2164" s="14"/>
      <c r="L2164" s="14"/>
      <c r="M2164" s="14"/>
      <c r="N2164" s="14"/>
      <c r="O2164" s="14"/>
      <c r="P2164" s="14"/>
      <c r="Q2164" s="14"/>
      <c r="R2164" s="16"/>
      <c r="S2164" s="24"/>
      <c r="T2164" s="25" t="str">
        <f aca="false">IF(A2164="","",E2164+F2164)</f>
        <v/>
      </c>
      <c r="U2164" s="26" t="str">
        <f aca="false">IFERROR(H2164/G2164,"")</f>
        <v/>
      </c>
      <c r="V2164" s="27" t="str">
        <f aca="false">IFERROR(J2164/I2164,"")</f>
        <v/>
      </c>
      <c r="W2164" s="27" t="str">
        <f aca="false">IFERROR(K2164/J2164,"")</f>
        <v/>
      </c>
      <c r="X2164" s="25" t="str">
        <f aca="false">IFERROR(T2164/K2164,"")</f>
        <v/>
      </c>
      <c r="Y2164" s="27" t="str">
        <f aca="false">IFERROR(O2164/K2164,"")</f>
        <v/>
      </c>
      <c r="Z2164" s="27" t="str">
        <f aca="false">IFERROR(P2164/O2164,"")</f>
        <v/>
      </c>
      <c r="AA2164" s="27" t="str">
        <f aca="false">IFERROR(Q2164/P2164,"")</f>
        <v/>
      </c>
      <c r="AB2164" s="25" t="str">
        <f aca="false">IFERROR(T2164/P2164,"")</f>
        <v/>
      </c>
      <c r="AC2164" s="25" t="str">
        <f aca="false">IFERROR(T2164/Q2164,"")</f>
        <v/>
      </c>
      <c r="AD2164" s="25" t="str">
        <f aca="false">IFERROR(R2164/Q2164,"")</f>
        <v/>
      </c>
      <c r="AE2164" s="28" t="str">
        <f aca="false">IFERROR(R2164/T2164,"")</f>
        <v/>
      </c>
      <c r="AF2164" s="29" t="str">
        <f aca="false">IF(A2164="","",IF(OR(O2164&gt;K2164,P2164&gt;O2164,Q2164&gt;P2164,K2164&gt;J2164),"CHECK","OK"))</f>
        <v/>
      </c>
    </row>
    <row r="2165" customFormat="false" ht="15" hidden="false" customHeight="false" outlineLevel="0" collapsed="false">
      <c r="A2165" s="21"/>
      <c r="B2165" s="4"/>
      <c r="C2165" s="4"/>
      <c r="D2165" s="4"/>
      <c r="E2165" s="16"/>
      <c r="F2165" s="16"/>
      <c r="G2165" s="14"/>
      <c r="H2165" s="14"/>
      <c r="I2165" s="14"/>
      <c r="J2165" s="14"/>
      <c r="K2165" s="14"/>
      <c r="L2165" s="14"/>
      <c r="M2165" s="14"/>
      <c r="N2165" s="14"/>
      <c r="O2165" s="14"/>
      <c r="P2165" s="14"/>
      <c r="Q2165" s="14"/>
      <c r="R2165" s="16"/>
      <c r="S2165" s="24"/>
      <c r="T2165" s="25" t="str">
        <f aca="false">IF(A2165="","",E2165+F2165)</f>
        <v/>
      </c>
      <c r="U2165" s="26" t="str">
        <f aca="false">IFERROR(H2165/G2165,"")</f>
        <v/>
      </c>
      <c r="V2165" s="27" t="str">
        <f aca="false">IFERROR(J2165/I2165,"")</f>
        <v/>
      </c>
      <c r="W2165" s="27" t="str">
        <f aca="false">IFERROR(K2165/J2165,"")</f>
        <v/>
      </c>
      <c r="X2165" s="25" t="str">
        <f aca="false">IFERROR(T2165/K2165,"")</f>
        <v/>
      </c>
      <c r="Y2165" s="27" t="str">
        <f aca="false">IFERROR(O2165/K2165,"")</f>
        <v/>
      </c>
      <c r="Z2165" s="27" t="str">
        <f aca="false">IFERROR(P2165/O2165,"")</f>
        <v/>
      </c>
      <c r="AA2165" s="27" t="str">
        <f aca="false">IFERROR(Q2165/P2165,"")</f>
        <v/>
      </c>
      <c r="AB2165" s="25" t="str">
        <f aca="false">IFERROR(T2165/P2165,"")</f>
        <v/>
      </c>
      <c r="AC2165" s="25" t="str">
        <f aca="false">IFERROR(T2165/Q2165,"")</f>
        <v/>
      </c>
      <c r="AD2165" s="25" t="str">
        <f aca="false">IFERROR(R2165/Q2165,"")</f>
        <v/>
      </c>
      <c r="AE2165" s="28" t="str">
        <f aca="false">IFERROR(R2165/T2165,"")</f>
        <v/>
      </c>
      <c r="AF2165" s="29" t="str">
        <f aca="false">IF(A2165="","",IF(OR(O2165&gt;K2165,P2165&gt;O2165,Q2165&gt;P2165,K2165&gt;J2165),"CHECK","OK"))</f>
        <v/>
      </c>
    </row>
    <row r="2166" customFormat="false" ht="15" hidden="false" customHeight="false" outlineLevel="0" collapsed="false">
      <c r="A2166" s="21"/>
      <c r="B2166" s="4"/>
      <c r="C2166" s="4"/>
      <c r="D2166" s="4"/>
      <c r="E2166" s="16"/>
      <c r="F2166" s="16"/>
      <c r="G2166" s="14"/>
      <c r="H2166" s="14"/>
      <c r="I2166" s="14"/>
      <c r="J2166" s="14"/>
      <c r="K2166" s="14"/>
      <c r="L2166" s="14"/>
      <c r="M2166" s="14"/>
      <c r="N2166" s="14"/>
      <c r="O2166" s="14"/>
      <c r="P2166" s="14"/>
      <c r="Q2166" s="14"/>
      <c r="R2166" s="16"/>
      <c r="S2166" s="24"/>
      <c r="T2166" s="25" t="str">
        <f aca="false">IF(A2166="","",E2166+F2166)</f>
        <v/>
      </c>
      <c r="U2166" s="26" t="str">
        <f aca="false">IFERROR(H2166/G2166,"")</f>
        <v/>
      </c>
      <c r="V2166" s="27" t="str">
        <f aca="false">IFERROR(J2166/I2166,"")</f>
        <v/>
      </c>
      <c r="W2166" s="27" t="str">
        <f aca="false">IFERROR(K2166/J2166,"")</f>
        <v/>
      </c>
      <c r="X2166" s="25" t="str">
        <f aca="false">IFERROR(T2166/K2166,"")</f>
        <v/>
      </c>
      <c r="Y2166" s="27" t="str">
        <f aca="false">IFERROR(O2166/K2166,"")</f>
        <v/>
      </c>
      <c r="Z2166" s="27" t="str">
        <f aca="false">IFERROR(P2166/O2166,"")</f>
        <v/>
      </c>
      <c r="AA2166" s="27" t="str">
        <f aca="false">IFERROR(Q2166/P2166,"")</f>
        <v/>
      </c>
      <c r="AB2166" s="25" t="str">
        <f aca="false">IFERROR(T2166/P2166,"")</f>
        <v/>
      </c>
      <c r="AC2166" s="25" t="str">
        <f aca="false">IFERROR(T2166/Q2166,"")</f>
        <v/>
      </c>
      <c r="AD2166" s="25" t="str">
        <f aca="false">IFERROR(R2166/Q2166,"")</f>
        <v/>
      </c>
      <c r="AE2166" s="28" t="str">
        <f aca="false">IFERROR(R2166/T2166,"")</f>
        <v/>
      </c>
      <c r="AF2166" s="29" t="str">
        <f aca="false">IF(A2166="","",IF(OR(O2166&gt;K2166,P2166&gt;O2166,Q2166&gt;P2166,K2166&gt;J2166),"CHECK","OK"))</f>
        <v/>
      </c>
    </row>
    <row r="2167" customFormat="false" ht="15" hidden="false" customHeight="false" outlineLevel="0" collapsed="false">
      <c r="A2167" s="21"/>
      <c r="B2167" s="4"/>
      <c r="C2167" s="4"/>
      <c r="D2167" s="4"/>
      <c r="E2167" s="16"/>
      <c r="F2167" s="16"/>
      <c r="G2167" s="14"/>
      <c r="H2167" s="14"/>
      <c r="I2167" s="14"/>
      <c r="J2167" s="14"/>
      <c r="K2167" s="14"/>
      <c r="L2167" s="14"/>
      <c r="M2167" s="14"/>
      <c r="N2167" s="14"/>
      <c r="O2167" s="14"/>
      <c r="P2167" s="14"/>
      <c r="Q2167" s="14"/>
      <c r="R2167" s="16"/>
      <c r="S2167" s="24"/>
      <c r="T2167" s="25" t="str">
        <f aca="false">IF(A2167="","",E2167+F2167)</f>
        <v/>
      </c>
      <c r="U2167" s="26" t="str">
        <f aca="false">IFERROR(H2167/G2167,"")</f>
        <v/>
      </c>
      <c r="V2167" s="27" t="str">
        <f aca="false">IFERROR(J2167/I2167,"")</f>
        <v/>
      </c>
      <c r="W2167" s="27" t="str">
        <f aca="false">IFERROR(K2167/J2167,"")</f>
        <v/>
      </c>
      <c r="X2167" s="25" t="str">
        <f aca="false">IFERROR(T2167/K2167,"")</f>
        <v/>
      </c>
      <c r="Y2167" s="27" t="str">
        <f aca="false">IFERROR(O2167/K2167,"")</f>
        <v/>
      </c>
      <c r="Z2167" s="27" t="str">
        <f aca="false">IFERROR(P2167/O2167,"")</f>
        <v/>
      </c>
      <c r="AA2167" s="27" t="str">
        <f aca="false">IFERROR(Q2167/P2167,"")</f>
        <v/>
      </c>
      <c r="AB2167" s="25" t="str">
        <f aca="false">IFERROR(T2167/P2167,"")</f>
        <v/>
      </c>
      <c r="AC2167" s="25" t="str">
        <f aca="false">IFERROR(T2167/Q2167,"")</f>
        <v/>
      </c>
      <c r="AD2167" s="25" t="str">
        <f aca="false">IFERROR(R2167/Q2167,"")</f>
        <v/>
      </c>
      <c r="AE2167" s="28" t="str">
        <f aca="false">IFERROR(R2167/T2167,"")</f>
        <v/>
      </c>
      <c r="AF2167" s="29" t="str">
        <f aca="false">IF(A2167="","",IF(OR(O2167&gt;K2167,P2167&gt;O2167,Q2167&gt;P2167,K2167&gt;J2167),"CHECK","OK"))</f>
        <v/>
      </c>
    </row>
    <row r="2168" customFormat="false" ht="15" hidden="false" customHeight="false" outlineLevel="0" collapsed="false">
      <c r="A2168" s="21"/>
      <c r="B2168" s="4"/>
      <c r="C2168" s="4"/>
      <c r="D2168" s="4"/>
      <c r="E2168" s="16"/>
      <c r="F2168" s="16"/>
      <c r="G2168" s="14"/>
      <c r="H2168" s="14"/>
      <c r="I2168" s="14"/>
      <c r="J2168" s="14"/>
      <c r="K2168" s="14"/>
      <c r="L2168" s="14"/>
      <c r="M2168" s="14"/>
      <c r="N2168" s="14"/>
      <c r="O2168" s="14"/>
      <c r="P2168" s="14"/>
      <c r="Q2168" s="14"/>
      <c r="R2168" s="16"/>
      <c r="S2168" s="24"/>
      <c r="T2168" s="25" t="str">
        <f aca="false">IF(A2168="","",E2168+F2168)</f>
        <v/>
      </c>
      <c r="U2168" s="26" t="str">
        <f aca="false">IFERROR(H2168/G2168,"")</f>
        <v/>
      </c>
      <c r="V2168" s="27" t="str">
        <f aca="false">IFERROR(J2168/I2168,"")</f>
        <v/>
      </c>
      <c r="W2168" s="27" t="str">
        <f aca="false">IFERROR(K2168/J2168,"")</f>
        <v/>
      </c>
      <c r="X2168" s="25" t="str">
        <f aca="false">IFERROR(T2168/K2168,"")</f>
        <v/>
      </c>
      <c r="Y2168" s="27" t="str">
        <f aca="false">IFERROR(O2168/K2168,"")</f>
        <v/>
      </c>
      <c r="Z2168" s="27" t="str">
        <f aca="false">IFERROR(P2168/O2168,"")</f>
        <v/>
      </c>
      <c r="AA2168" s="27" t="str">
        <f aca="false">IFERROR(Q2168/P2168,"")</f>
        <v/>
      </c>
      <c r="AB2168" s="25" t="str">
        <f aca="false">IFERROR(T2168/P2168,"")</f>
        <v/>
      </c>
      <c r="AC2168" s="25" t="str">
        <f aca="false">IFERROR(T2168/Q2168,"")</f>
        <v/>
      </c>
      <c r="AD2168" s="25" t="str">
        <f aca="false">IFERROR(R2168/Q2168,"")</f>
        <v/>
      </c>
      <c r="AE2168" s="28" t="str">
        <f aca="false">IFERROR(R2168/T2168,"")</f>
        <v/>
      </c>
      <c r="AF2168" s="29" t="str">
        <f aca="false">IF(A2168="","",IF(OR(O2168&gt;K2168,P2168&gt;O2168,Q2168&gt;P2168,K2168&gt;J2168),"CHECK","OK"))</f>
        <v/>
      </c>
    </row>
    <row r="2169" customFormat="false" ht="15" hidden="false" customHeight="false" outlineLevel="0" collapsed="false">
      <c r="A2169" s="21"/>
      <c r="B2169" s="4"/>
      <c r="C2169" s="4"/>
      <c r="D2169" s="4"/>
      <c r="E2169" s="16"/>
      <c r="F2169" s="16"/>
      <c r="G2169" s="14"/>
      <c r="H2169" s="14"/>
      <c r="I2169" s="14"/>
      <c r="J2169" s="14"/>
      <c r="K2169" s="14"/>
      <c r="L2169" s="14"/>
      <c r="M2169" s="14"/>
      <c r="N2169" s="14"/>
      <c r="O2169" s="14"/>
      <c r="P2169" s="14"/>
      <c r="Q2169" s="14"/>
      <c r="R2169" s="16"/>
      <c r="S2169" s="24"/>
      <c r="T2169" s="25" t="str">
        <f aca="false">IF(A2169="","",E2169+F2169)</f>
        <v/>
      </c>
      <c r="U2169" s="26" t="str">
        <f aca="false">IFERROR(H2169/G2169,"")</f>
        <v/>
      </c>
      <c r="V2169" s="27" t="str">
        <f aca="false">IFERROR(J2169/I2169,"")</f>
        <v/>
      </c>
      <c r="W2169" s="27" t="str">
        <f aca="false">IFERROR(K2169/J2169,"")</f>
        <v/>
      </c>
      <c r="X2169" s="25" t="str">
        <f aca="false">IFERROR(T2169/K2169,"")</f>
        <v/>
      </c>
      <c r="Y2169" s="27" t="str">
        <f aca="false">IFERROR(O2169/K2169,"")</f>
        <v/>
      </c>
      <c r="Z2169" s="27" t="str">
        <f aca="false">IFERROR(P2169/O2169,"")</f>
        <v/>
      </c>
      <c r="AA2169" s="27" t="str">
        <f aca="false">IFERROR(Q2169/P2169,"")</f>
        <v/>
      </c>
      <c r="AB2169" s="25" t="str">
        <f aca="false">IFERROR(T2169/P2169,"")</f>
        <v/>
      </c>
      <c r="AC2169" s="25" t="str">
        <f aca="false">IFERROR(T2169/Q2169,"")</f>
        <v/>
      </c>
      <c r="AD2169" s="25" t="str">
        <f aca="false">IFERROR(R2169/Q2169,"")</f>
        <v/>
      </c>
      <c r="AE2169" s="28" t="str">
        <f aca="false">IFERROR(R2169/T2169,"")</f>
        <v/>
      </c>
      <c r="AF2169" s="29" t="str">
        <f aca="false">IF(A2169="","",IF(OR(O2169&gt;K2169,P2169&gt;O2169,Q2169&gt;P2169,K2169&gt;J2169),"CHECK","OK"))</f>
        <v/>
      </c>
    </row>
    <row r="2170" customFormat="false" ht="15" hidden="false" customHeight="false" outlineLevel="0" collapsed="false">
      <c r="A2170" s="21"/>
      <c r="B2170" s="4"/>
      <c r="C2170" s="4"/>
      <c r="D2170" s="4"/>
      <c r="E2170" s="16"/>
      <c r="F2170" s="16"/>
      <c r="G2170" s="14"/>
      <c r="H2170" s="14"/>
      <c r="I2170" s="14"/>
      <c r="J2170" s="14"/>
      <c r="K2170" s="14"/>
      <c r="L2170" s="14"/>
      <c r="M2170" s="14"/>
      <c r="N2170" s="14"/>
      <c r="O2170" s="14"/>
      <c r="P2170" s="14"/>
      <c r="Q2170" s="14"/>
      <c r="R2170" s="16"/>
      <c r="S2170" s="24"/>
      <c r="T2170" s="25" t="str">
        <f aca="false">IF(A2170="","",E2170+F2170)</f>
        <v/>
      </c>
      <c r="U2170" s="26" t="str">
        <f aca="false">IFERROR(H2170/G2170,"")</f>
        <v/>
      </c>
      <c r="V2170" s="27" t="str">
        <f aca="false">IFERROR(J2170/I2170,"")</f>
        <v/>
      </c>
      <c r="W2170" s="27" t="str">
        <f aca="false">IFERROR(K2170/J2170,"")</f>
        <v/>
      </c>
      <c r="X2170" s="25" t="str">
        <f aca="false">IFERROR(T2170/K2170,"")</f>
        <v/>
      </c>
      <c r="Y2170" s="27" t="str">
        <f aca="false">IFERROR(O2170/K2170,"")</f>
        <v/>
      </c>
      <c r="Z2170" s="27" t="str">
        <f aca="false">IFERROR(P2170/O2170,"")</f>
        <v/>
      </c>
      <c r="AA2170" s="27" t="str">
        <f aca="false">IFERROR(Q2170/P2170,"")</f>
        <v/>
      </c>
      <c r="AB2170" s="25" t="str">
        <f aca="false">IFERROR(T2170/P2170,"")</f>
        <v/>
      </c>
      <c r="AC2170" s="25" t="str">
        <f aca="false">IFERROR(T2170/Q2170,"")</f>
        <v/>
      </c>
      <c r="AD2170" s="25" t="str">
        <f aca="false">IFERROR(R2170/Q2170,"")</f>
        <v/>
      </c>
      <c r="AE2170" s="28" t="str">
        <f aca="false">IFERROR(R2170/T2170,"")</f>
        <v/>
      </c>
      <c r="AF2170" s="29" t="str">
        <f aca="false">IF(A2170="","",IF(OR(O2170&gt;K2170,P2170&gt;O2170,Q2170&gt;P2170,K2170&gt;J2170),"CHECK","OK"))</f>
        <v/>
      </c>
    </row>
    <row r="2171" customFormat="false" ht="15" hidden="false" customHeight="false" outlineLevel="0" collapsed="false">
      <c r="A2171" s="21"/>
      <c r="B2171" s="4"/>
      <c r="C2171" s="4"/>
      <c r="D2171" s="4"/>
      <c r="E2171" s="16"/>
      <c r="F2171" s="16"/>
      <c r="G2171" s="14"/>
      <c r="H2171" s="14"/>
      <c r="I2171" s="14"/>
      <c r="J2171" s="14"/>
      <c r="K2171" s="14"/>
      <c r="L2171" s="14"/>
      <c r="M2171" s="14"/>
      <c r="N2171" s="14"/>
      <c r="O2171" s="14"/>
      <c r="P2171" s="14"/>
      <c r="Q2171" s="14"/>
      <c r="R2171" s="16"/>
      <c r="S2171" s="24"/>
      <c r="T2171" s="25" t="str">
        <f aca="false">IF(A2171="","",E2171+F2171)</f>
        <v/>
      </c>
      <c r="U2171" s="26" t="str">
        <f aca="false">IFERROR(H2171/G2171,"")</f>
        <v/>
      </c>
      <c r="V2171" s="27" t="str">
        <f aca="false">IFERROR(J2171/I2171,"")</f>
        <v/>
      </c>
      <c r="W2171" s="27" t="str">
        <f aca="false">IFERROR(K2171/J2171,"")</f>
        <v/>
      </c>
      <c r="X2171" s="25" t="str">
        <f aca="false">IFERROR(T2171/K2171,"")</f>
        <v/>
      </c>
      <c r="Y2171" s="27" t="str">
        <f aca="false">IFERROR(O2171/K2171,"")</f>
        <v/>
      </c>
      <c r="Z2171" s="27" t="str">
        <f aca="false">IFERROR(P2171/O2171,"")</f>
        <v/>
      </c>
      <c r="AA2171" s="27" t="str">
        <f aca="false">IFERROR(Q2171/P2171,"")</f>
        <v/>
      </c>
      <c r="AB2171" s="25" t="str">
        <f aca="false">IFERROR(T2171/P2171,"")</f>
        <v/>
      </c>
      <c r="AC2171" s="25" t="str">
        <f aca="false">IFERROR(T2171/Q2171,"")</f>
        <v/>
      </c>
      <c r="AD2171" s="25" t="str">
        <f aca="false">IFERROR(R2171/Q2171,"")</f>
        <v/>
      </c>
      <c r="AE2171" s="28" t="str">
        <f aca="false">IFERROR(R2171/T2171,"")</f>
        <v/>
      </c>
      <c r="AF2171" s="29" t="str">
        <f aca="false">IF(A2171="","",IF(OR(O2171&gt;K2171,P2171&gt;O2171,Q2171&gt;P2171,K2171&gt;J2171),"CHECK","OK"))</f>
        <v/>
      </c>
    </row>
    <row r="2172" customFormat="false" ht="15" hidden="false" customHeight="false" outlineLevel="0" collapsed="false">
      <c r="A2172" s="21"/>
      <c r="B2172" s="4"/>
      <c r="C2172" s="4"/>
      <c r="D2172" s="4"/>
      <c r="E2172" s="16"/>
      <c r="F2172" s="16"/>
      <c r="G2172" s="14"/>
      <c r="H2172" s="14"/>
      <c r="I2172" s="14"/>
      <c r="J2172" s="14"/>
      <c r="K2172" s="14"/>
      <c r="L2172" s="14"/>
      <c r="M2172" s="14"/>
      <c r="N2172" s="14"/>
      <c r="O2172" s="14"/>
      <c r="P2172" s="14"/>
      <c r="Q2172" s="14"/>
      <c r="R2172" s="16"/>
      <c r="S2172" s="24"/>
      <c r="T2172" s="25" t="str">
        <f aca="false">IF(A2172="","",E2172+F2172)</f>
        <v/>
      </c>
      <c r="U2172" s="26" t="str">
        <f aca="false">IFERROR(H2172/G2172,"")</f>
        <v/>
      </c>
      <c r="V2172" s="27" t="str">
        <f aca="false">IFERROR(J2172/I2172,"")</f>
        <v/>
      </c>
      <c r="W2172" s="27" t="str">
        <f aca="false">IFERROR(K2172/J2172,"")</f>
        <v/>
      </c>
      <c r="X2172" s="25" t="str">
        <f aca="false">IFERROR(T2172/K2172,"")</f>
        <v/>
      </c>
      <c r="Y2172" s="27" t="str">
        <f aca="false">IFERROR(O2172/K2172,"")</f>
        <v/>
      </c>
      <c r="Z2172" s="27" t="str">
        <f aca="false">IFERROR(P2172/O2172,"")</f>
        <v/>
      </c>
      <c r="AA2172" s="27" t="str">
        <f aca="false">IFERROR(Q2172/P2172,"")</f>
        <v/>
      </c>
      <c r="AB2172" s="25" t="str">
        <f aca="false">IFERROR(T2172/P2172,"")</f>
        <v/>
      </c>
      <c r="AC2172" s="25" t="str">
        <f aca="false">IFERROR(T2172/Q2172,"")</f>
        <v/>
      </c>
      <c r="AD2172" s="25" t="str">
        <f aca="false">IFERROR(R2172/Q2172,"")</f>
        <v/>
      </c>
      <c r="AE2172" s="28" t="str">
        <f aca="false">IFERROR(R2172/T2172,"")</f>
        <v/>
      </c>
      <c r="AF2172" s="29" t="str">
        <f aca="false">IF(A2172="","",IF(OR(O2172&gt;K2172,P2172&gt;O2172,Q2172&gt;P2172,K2172&gt;J2172),"CHECK","OK"))</f>
        <v/>
      </c>
    </row>
    <row r="2173" customFormat="false" ht="15" hidden="false" customHeight="false" outlineLevel="0" collapsed="false">
      <c r="A2173" s="21"/>
      <c r="B2173" s="4"/>
      <c r="C2173" s="4"/>
      <c r="D2173" s="4"/>
      <c r="E2173" s="16"/>
      <c r="F2173" s="16"/>
      <c r="G2173" s="14"/>
      <c r="H2173" s="14"/>
      <c r="I2173" s="14"/>
      <c r="J2173" s="14"/>
      <c r="K2173" s="14"/>
      <c r="L2173" s="14"/>
      <c r="M2173" s="14"/>
      <c r="N2173" s="14"/>
      <c r="O2173" s="14"/>
      <c r="P2173" s="14"/>
      <c r="Q2173" s="14"/>
      <c r="R2173" s="16"/>
      <c r="S2173" s="24"/>
      <c r="T2173" s="25" t="str">
        <f aca="false">IF(A2173="","",E2173+F2173)</f>
        <v/>
      </c>
      <c r="U2173" s="26" t="str">
        <f aca="false">IFERROR(H2173/G2173,"")</f>
        <v/>
      </c>
      <c r="V2173" s="27" t="str">
        <f aca="false">IFERROR(J2173/I2173,"")</f>
        <v/>
      </c>
      <c r="W2173" s="27" t="str">
        <f aca="false">IFERROR(K2173/J2173,"")</f>
        <v/>
      </c>
      <c r="X2173" s="25" t="str">
        <f aca="false">IFERROR(T2173/K2173,"")</f>
        <v/>
      </c>
      <c r="Y2173" s="27" t="str">
        <f aca="false">IFERROR(O2173/K2173,"")</f>
        <v/>
      </c>
      <c r="Z2173" s="27" t="str">
        <f aca="false">IFERROR(P2173/O2173,"")</f>
        <v/>
      </c>
      <c r="AA2173" s="27" t="str">
        <f aca="false">IFERROR(Q2173/P2173,"")</f>
        <v/>
      </c>
      <c r="AB2173" s="25" t="str">
        <f aca="false">IFERROR(T2173/P2173,"")</f>
        <v/>
      </c>
      <c r="AC2173" s="25" t="str">
        <f aca="false">IFERROR(T2173/Q2173,"")</f>
        <v/>
      </c>
      <c r="AD2173" s="25" t="str">
        <f aca="false">IFERROR(R2173/Q2173,"")</f>
        <v/>
      </c>
      <c r="AE2173" s="28" t="str">
        <f aca="false">IFERROR(R2173/T2173,"")</f>
        <v/>
      </c>
      <c r="AF2173" s="29" t="str">
        <f aca="false">IF(A2173="","",IF(OR(O2173&gt;K2173,P2173&gt;O2173,Q2173&gt;P2173,K2173&gt;J2173),"CHECK","OK"))</f>
        <v/>
      </c>
    </row>
    <row r="2174" customFormat="false" ht="15" hidden="false" customHeight="false" outlineLevel="0" collapsed="false">
      <c r="A2174" s="21"/>
      <c r="B2174" s="4"/>
      <c r="C2174" s="4"/>
      <c r="D2174" s="4"/>
      <c r="E2174" s="16"/>
      <c r="F2174" s="16"/>
      <c r="G2174" s="14"/>
      <c r="H2174" s="14"/>
      <c r="I2174" s="14"/>
      <c r="J2174" s="14"/>
      <c r="K2174" s="14"/>
      <c r="L2174" s="14"/>
      <c r="M2174" s="14"/>
      <c r="N2174" s="14"/>
      <c r="O2174" s="14"/>
      <c r="P2174" s="14"/>
      <c r="Q2174" s="14"/>
      <c r="R2174" s="16"/>
      <c r="S2174" s="24"/>
      <c r="T2174" s="25" t="str">
        <f aca="false">IF(A2174="","",E2174+F2174)</f>
        <v/>
      </c>
      <c r="U2174" s="26" t="str">
        <f aca="false">IFERROR(H2174/G2174,"")</f>
        <v/>
      </c>
      <c r="V2174" s="27" t="str">
        <f aca="false">IFERROR(J2174/I2174,"")</f>
        <v/>
      </c>
      <c r="W2174" s="27" t="str">
        <f aca="false">IFERROR(K2174/J2174,"")</f>
        <v/>
      </c>
      <c r="X2174" s="25" t="str">
        <f aca="false">IFERROR(T2174/K2174,"")</f>
        <v/>
      </c>
      <c r="Y2174" s="27" t="str">
        <f aca="false">IFERROR(O2174/K2174,"")</f>
        <v/>
      </c>
      <c r="Z2174" s="27" t="str">
        <f aca="false">IFERROR(P2174/O2174,"")</f>
        <v/>
      </c>
      <c r="AA2174" s="27" t="str">
        <f aca="false">IFERROR(Q2174/P2174,"")</f>
        <v/>
      </c>
      <c r="AB2174" s="25" t="str">
        <f aca="false">IFERROR(T2174/P2174,"")</f>
        <v/>
      </c>
      <c r="AC2174" s="25" t="str">
        <f aca="false">IFERROR(T2174/Q2174,"")</f>
        <v/>
      </c>
      <c r="AD2174" s="25" t="str">
        <f aca="false">IFERROR(R2174/Q2174,"")</f>
        <v/>
      </c>
      <c r="AE2174" s="28" t="str">
        <f aca="false">IFERROR(R2174/T2174,"")</f>
        <v/>
      </c>
      <c r="AF2174" s="29" t="str">
        <f aca="false">IF(A2174="","",IF(OR(O2174&gt;K2174,P2174&gt;O2174,Q2174&gt;P2174,K2174&gt;J2174),"CHECK","OK"))</f>
        <v/>
      </c>
    </row>
    <row r="2175" customFormat="false" ht="15" hidden="false" customHeight="false" outlineLevel="0" collapsed="false">
      <c r="A2175" s="21"/>
      <c r="B2175" s="4"/>
      <c r="C2175" s="4"/>
      <c r="D2175" s="4"/>
      <c r="E2175" s="16"/>
      <c r="F2175" s="16"/>
      <c r="G2175" s="14"/>
      <c r="H2175" s="14"/>
      <c r="I2175" s="14"/>
      <c r="J2175" s="14"/>
      <c r="K2175" s="14"/>
      <c r="L2175" s="14"/>
      <c r="M2175" s="14"/>
      <c r="N2175" s="14"/>
      <c r="O2175" s="14"/>
      <c r="P2175" s="14"/>
      <c r="Q2175" s="14"/>
      <c r="R2175" s="16"/>
      <c r="S2175" s="24"/>
      <c r="T2175" s="25" t="str">
        <f aca="false">IF(A2175="","",E2175+F2175)</f>
        <v/>
      </c>
      <c r="U2175" s="26" t="str">
        <f aca="false">IFERROR(H2175/G2175,"")</f>
        <v/>
      </c>
      <c r="V2175" s="27" t="str">
        <f aca="false">IFERROR(J2175/I2175,"")</f>
        <v/>
      </c>
      <c r="W2175" s="27" t="str">
        <f aca="false">IFERROR(K2175/J2175,"")</f>
        <v/>
      </c>
      <c r="X2175" s="25" t="str">
        <f aca="false">IFERROR(T2175/K2175,"")</f>
        <v/>
      </c>
      <c r="Y2175" s="27" t="str">
        <f aca="false">IFERROR(O2175/K2175,"")</f>
        <v/>
      </c>
      <c r="Z2175" s="27" t="str">
        <f aca="false">IFERROR(P2175/O2175,"")</f>
        <v/>
      </c>
      <c r="AA2175" s="27" t="str">
        <f aca="false">IFERROR(Q2175/P2175,"")</f>
        <v/>
      </c>
      <c r="AB2175" s="25" t="str">
        <f aca="false">IFERROR(T2175/P2175,"")</f>
        <v/>
      </c>
      <c r="AC2175" s="25" t="str">
        <f aca="false">IFERROR(T2175/Q2175,"")</f>
        <v/>
      </c>
      <c r="AD2175" s="25" t="str">
        <f aca="false">IFERROR(R2175/Q2175,"")</f>
        <v/>
      </c>
      <c r="AE2175" s="28" t="str">
        <f aca="false">IFERROR(R2175/T2175,"")</f>
        <v/>
      </c>
      <c r="AF2175" s="29" t="str">
        <f aca="false">IF(A2175="","",IF(OR(O2175&gt;K2175,P2175&gt;O2175,Q2175&gt;P2175,K2175&gt;J2175),"CHECK","OK"))</f>
        <v/>
      </c>
    </row>
    <row r="2176" customFormat="false" ht="15" hidden="false" customHeight="false" outlineLevel="0" collapsed="false">
      <c r="A2176" s="21"/>
      <c r="B2176" s="4"/>
      <c r="C2176" s="4"/>
      <c r="D2176" s="4"/>
      <c r="E2176" s="16"/>
      <c r="F2176" s="16"/>
      <c r="G2176" s="14"/>
      <c r="H2176" s="14"/>
      <c r="I2176" s="14"/>
      <c r="J2176" s="14"/>
      <c r="K2176" s="14"/>
      <c r="L2176" s="14"/>
      <c r="M2176" s="14"/>
      <c r="N2176" s="14"/>
      <c r="O2176" s="14"/>
      <c r="P2176" s="14"/>
      <c r="Q2176" s="14"/>
      <c r="R2176" s="16"/>
      <c r="S2176" s="24"/>
      <c r="T2176" s="25" t="str">
        <f aca="false">IF(A2176="","",E2176+F2176)</f>
        <v/>
      </c>
      <c r="U2176" s="26" t="str">
        <f aca="false">IFERROR(H2176/G2176,"")</f>
        <v/>
      </c>
      <c r="V2176" s="27" t="str">
        <f aca="false">IFERROR(J2176/I2176,"")</f>
        <v/>
      </c>
      <c r="W2176" s="27" t="str">
        <f aca="false">IFERROR(K2176/J2176,"")</f>
        <v/>
      </c>
      <c r="X2176" s="25" t="str">
        <f aca="false">IFERROR(T2176/K2176,"")</f>
        <v/>
      </c>
      <c r="Y2176" s="27" t="str">
        <f aca="false">IFERROR(O2176/K2176,"")</f>
        <v/>
      </c>
      <c r="Z2176" s="27" t="str">
        <f aca="false">IFERROR(P2176/O2176,"")</f>
        <v/>
      </c>
      <c r="AA2176" s="27" t="str">
        <f aca="false">IFERROR(Q2176/P2176,"")</f>
        <v/>
      </c>
      <c r="AB2176" s="25" t="str">
        <f aca="false">IFERROR(T2176/P2176,"")</f>
        <v/>
      </c>
      <c r="AC2176" s="25" t="str">
        <f aca="false">IFERROR(T2176/Q2176,"")</f>
        <v/>
      </c>
      <c r="AD2176" s="25" t="str">
        <f aca="false">IFERROR(R2176/Q2176,"")</f>
        <v/>
      </c>
      <c r="AE2176" s="28" t="str">
        <f aca="false">IFERROR(R2176/T2176,"")</f>
        <v/>
      </c>
      <c r="AF2176" s="29" t="str">
        <f aca="false">IF(A2176="","",IF(OR(O2176&gt;K2176,P2176&gt;O2176,Q2176&gt;P2176,K2176&gt;J2176),"CHECK","OK"))</f>
        <v/>
      </c>
    </row>
    <row r="2177" customFormat="false" ht="15" hidden="false" customHeight="false" outlineLevel="0" collapsed="false">
      <c r="A2177" s="21"/>
      <c r="B2177" s="4"/>
      <c r="C2177" s="4"/>
      <c r="D2177" s="4"/>
      <c r="E2177" s="16"/>
      <c r="F2177" s="16"/>
      <c r="G2177" s="14"/>
      <c r="H2177" s="14"/>
      <c r="I2177" s="14"/>
      <c r="J2177" s="14"/>
      <c r="K2177" s="14"/>
      <c r="L2177" s="14"/>
      <c r="M2177" s="14"/>
      <c r="N2177" s="14"/>
      <c r="O2177" s="14"/>
      <c r="P2177" s="14"/>
      <c r="Q2177" s="14"/>
      <c r="R2177" s="16"/>
      <c r="S2177" s="24"/>
      <c r="T2177" s="25" t="str">
        <f aca="false">IF(A2177="","",E2177+F2177)</f>
        <v/>
      </c>
      <c r="U2177" s="26" t="str">
        <f aca="false">IFERROR(H2177/G2177,"")</f>
        <v/>
      </c>
      <c r="V2177" s="27" t="str">
        <f aca="false">IFERROR(J2177/I2177,"")</f>
        <v/>
      </c>
      <c r="W2177" s="27" t="str">
        <f aca="false">IFERROR(K2177/J2177,"")</f>
        <v/>
      </c>
      <c r="X2177" s="25" t="str">
        <f aca="false">IFERROR(T2177/K2177,"")</f>
        <v/>
      </c>
      <c r="Y2177" s="27" t="str">
        <f aca="false">IFERROR(O2177/K2177,"")</f>
        <v/>
      </c>
      <c r="Z2177" s="27" t="str">
        <f aca="false">IFERROR(P2177/O2177,"")</f>
        <v/>
      </c>
      <c r="AA2177" s="27" t="str">
        <f aca="false">IFERROR(Q2177/P2177,"")</f>
        <v/>
      </c>
      <c r="AB2177" s="25" t="str">
        <f aca="false">IFERROR(T2177/P2177,"")</f>
        <v/>
      </c>
      <c r="AC2177" s="25" t="str">
        <f aca="false">IFERROR(T2177/Q2177,"")</f>
        <v/>
      </c>
      <c r="AD2177" s="25" t="str">
        <f aca="false">IFERROR(R2177/Q2177,"")</f>
        <v/>
      </c>
      <c r="AE2177" s="28" t="str">
        <f aca="false">IFERROR(R2177/T2177,"")</f>
        <v/>
      </c>
      <c r="AF2177" s="29" t="str">
        <f aca="false">IF(A2177="","",IF(OR(O2177&gt;K2177,P2177&gt;O2177,Q2177&gt;P2177,K2177&gt;J2177),"CHECK","OK"))</f>
        <v/>
      </c>
    </row>
    <row r="2178" customFormat="false" ht="15" hidden="false" customHeight="false" outlineLevel="0" collapsed="false">
      <c r="A2178" s="21"/>
      <c r="B2178" s="4"/>
      <c r="C2178" s="4"/>
      <c r="D2178" s="4"/>
      <c r="E2178" s="16"/>
      <c r="F2178" s="16"/>
      <c r="G2178" s="14"/>
      <c r="H2178" s="14"/>
      <c r="I2178" s="14"/>
      <c r="J2178" s="14"/>
      <c r="K2178" s="14"/>
      <c r="L2178" s="14"/>
      <c r="M2178" s="14"/>
      <c r="N2178" s="14"/>
      <c r="O2178" s="14"/>
      <c r="P2178" s="14"/>
      <c r="Q2178" s="14"/>
      <c r="R2178" s="16"/>
      <c r="S2178" s="24"/>
      <c r="T2178" s="25" t="str">
        <f aca="false">IF(A2178="","",E2178+F2178)</f>
        <v/>
      </c>
      <c r="U2178" s="26" t="str">
        <f aca="false">IFERROR(H2178/G2178,"")</f>
        <v/>
      </c>
      <c r="V2178" s="27" t="str">
        <f aca="false">IFERROR(J2178/I2178,"")</f>
        <v/>
      </c>
      <c r="W2178" s="27" t="str">
        <f aca="false">IFERROR(K2178/J2178,"")</f>
        <v/>
      </c>
      <c r="X2178" s="25" t="str">
        <f aca="false">IFERROR(T2178/K2178,"")</f>
        <v/>
      </c>
      <c r="Y2178" s="27" t="str">
        <f aca="false">IFERROR(O2178/K2178,"")</f>
        <v/>
      </c>
      <c r="Z2178" s="27" t="str">
        <f aca="false">IFERROR(P2178/O2178,"")</f>
        <v/>
      </c>
      <c r="AA2178" s="27" t="str">
        <f aca="false">IFERROR(Q2178/P2178,"")</f>
        <v/>
      </c>
      <c r="AB2178" s="25" t="str">
        <f aca="false">IFERROR(T2178/P2178,"")</f>
        <v/>
      </c>
      <c r="AC2178" s="25" t="str">
        <f aca="false">IFERROR(T2178/Q2178,"")</f>
        <v/>
      </c>
      <c r="AD2178" s="25" t="str">
        <f aca="false">IFERROR(R2178/Q2178,"")</f>
        <v/>
      </c>
      <c r="AE2178" s="28" t="str">
        <f aca="false">IFERROR(R2178/T2178,"")</f>
        <v/>
      </c>
      <c r="AF2178" s="29" t="str">
        <f aca="false">IF(A2178="","",IF(OR(O2178&gt;K2178,P2178&gt;O2178,Q2178&gt;P2178,K2178&gt;J2178),"CHECK","OK"))</f>
        <v/>
      </c>
    </row>
    <row r="2179" customFormat="false" ht="15" hidden="false" customHeight="false" outlineLevel="0" collapsed="false">
      <c r="A2179" s="21"/>
      <c r="B2179" s="4"/>
      <c r="C2179" s="4"/>
      <c r="D2179" s="4"/>
      <c r="E2179" s="16"/>
      <c r="F2179" s="16"/>
      <c r="G2179" s="14"/>
      <c r="H2179" s="14"/>
      <c r="I2179" s="14"/>
      <c r="J2179" s="14"/>
      <c r="K2179" s="14"/>
      <c r="L2179" s="14"/>
      <c r="M2179" s="14"/>
      <c r="N2179" s="14"/>
      <c r="O2179" s="14"/>
      <c r="P2179" s="14"/>
      <c r="Q2179" s="14"/>
      <c r="R2179" s="16"/>
      <c r="S2179" s="24"/>
      <c r="T2179" s="25" t="str">
        <f aca="false">IF(A2179="","",E2179+F2179)</f>
        <v/>
      </c>
      <c r="U2179" s="26" t="str">
        <f aca="false">IFERROR(H2179/G2179,"")</f>
        <v/>
      </c>
      <c r="V2179" s="27" t="str">
        <f aca="false">IFERROR(J2179/I2179,"")</f>
        <v/>
      </c>
      <c r="W2179" s="27" t="str">
        <f aca="false">IFERROR(K2179/J2179,"")</f>
        <v/>
      </c>
      <c r="X2179" s="25" t="str">
        <f aca="false">IFERROR(T2179/K2179,"")</f>
        <v/>
      </c>
      <c r="Y2179" s="27" t="str">
        <f aca="false">IFERROR(O2179/K2179,"")</f>
        <v/>
      </c>
      <c r="Z2179" s="27" t="str">
        <f aca="false">IFERROR(P2179/O2179,"")</f>
        <v/>
      </c>
      <c r="AA2179" s="27" t="str">
        <f aca="false">IFERROR(Q2179/P2179,"")</f>
        <v/>
      </c>
      <c r="AB2179" s="25" t="str">
        <f aca="false">IFERROR(T2179/P2179,"")</f>
        <v/>
      </c>
      <c r="AC2179" s="25" t="str">
        <f aca="false">IFERROR(T2179/Q2179,"")</f>
        <v/>
      </c>
      <c r="AD2179" s="25" t="str">
        <f aca="false">IFERROR(R2179/Q2179,"")</f>
        <v/>
      </c>
      <c r="AE2179" s="28" t="str">
        <f aca="false">IFERROR(R2179/T2179,"")</f>
        <v/>
      </c>
      <c r="AF2179" s="29" t="str">
        <f aca="false">IF(A2179="","",IF(OR(O2179&gt;K2179,P2179&gt;O2179,Q2179&gt;P2179,K2179&gt;J2179),"CHECK","OK"))</f>
        <v/>
      </c>
    </row>
    <row r="2180" customFormat="false" ht="15" hidden="false" customHeight="false" outlineLevel="0" collapsed="false">
      <c r="A2180" s="21"/>
      <c r="B2180" s="4"/>
      <c r="C2180" s="4"/>
      <c r="D2180" s="4"/>
      <c r="E2180" s="16"/>
      <c r="F2180" s="16"/>
      <c r="G2180" s="14"/>
      <c r="H2180" s="14"/>
      <c r="I2180" s="14"/>
      <c r="J2180" s="14"/>
      <c r="K2180" s="14"/>
      <c r="L2180" s="14"/>
      <c r="M2180" s="14"/>
      <c r="N2180" s="14"/>
      <c r="O2180" s="14"/>
      <c r="P2180" s="14"/>
      <c r="Q2180" s="14"/>
      <c r="R2180" s="16"/>
      <c r="S2180" s="24"/>
      <c r="T2180" s="25" t="str">
        <f aca="false">IF(A2180="","",E2180+F2180)</f>
        <v/>
      </c>
      <c r="U2180" s="26" t="str">
        <f aca="false">IFERROR(H2180/G2180,"")</f>
        <v/>
      </c>
      <c r="V2180" s="27" t="str">
        <f aca="false">IFERROR(J2180/I2180,"")</f>
        <v/>
      </c>
      <c r="W2180" s="27" t="str">
        <f aca="false">IFERROR(K2180/J2180,"")</f>
        <v/>
      </c>
      <c r="X2180" s="25" t="str">
        <f aca="false">IFERROR(T2180/K2180,"")</f>
        <v/>
      </c>
      <c r="Y2180" s="27" t="str">
        <f aca="false">IFERROR(O2180/K2180,"")</f>
        <v/>
      </c>
      <c r="Z2180" s="27" t="str">
        <f aca="false">IFERROR(P2180/O2180,"")</f>
        <v/>
      </c>
      <c r="AA2180" s="27" t="str">
        <f aca="false">IFERROR(Q2180/P2180,"")</f>
        <v/>
      </c>
      <c r="AB2180" s="25" t="str">
        <f aca="false">IFERROR(T2180/P2180,"")</f>
        <v/>
      </c>
      <c r="AC2180" s="25" t="str">
        <f aca="false">IFERROR(T2180/Q2180,"")</f>
        <v/>
      </c>
      <c r="AD2180" s="25" t="str">
        <f aca="false">IFERROR(R2180/Q2180,"")</f>
        <v/>
      </c>
      <c r="AE2180" s="28" t="str">
        <f aca="false">IFERROR(R2180/T2180,"")</f>
        <v/>
      </c>
      <c r="AF2180" s="29" t="str">
        <f aca="false">IF(A2180="","",IF(OR(O2180&gt;K2180,P2180&gt;O2180,Q2180&gt;P2180,K2180&gt;J2180),"CHECK","OK"))</f>
        <v/>
      </c>
    </row>
    <row r="2181" customFormat="false" ht="15" hidden="false" customHeight="false" outlineLevel="0" collapsed="false">
      <c r="A2181" s="21"/>
      <c r="B2181" s="4"/>
      <c r="C2181" s="4"/>
      <c r="D2181" s="4"/>
      <c r="E2181" s="16"/>
      <c r="F2181" s="16"/>
      <c r="G2181" s="14"/>
      <c r="H2181" s="14"/>
      <c r="I2181" s="14"/>
      <c r="J2181" s="14"/>
      <c r="K2181" s="14"/>
      <c r="L2181" s="14"/>
      <c r="M2181" s="14"/>
      <c r="N2181" s="14"/>
      <c r="O2181" s="14"/>
      <c r="P2181" s="14"/>
      <c r="Q2181" s="14"/>
      <c r="R2181" s="16"/>
      <c r="S2181" s="24"/>
      <c r="T2181" s="25" t="str">
        <f aca="false">IF(A2181="","",E2181+F2181)</f>
        <v/>
      </c>
      <c r="U2181" s="26" t="str">
        <f aca="false">IFERROR(H2181/G2181,"")</f>
        <v/>
      </c>
      <c r="V2181" s="27" t="str">
        <f aca="false">IFERROR(J2181/I2181,"")</f>
        <v/>
      </c>
      <c r="W2181" s="27" t="str">
        <f aca="false">IFERROR(K2181/J2181,"")</f>
        <v/>
      </c>
      <c r="X2181" s="25" t="str">
        <f aca="false">IFERROR(T2181/K2181,"")</f>
        <v/>
      </c>
      <c r="Y2181" s="27" t="str">
        <f aca="false">IFERROR(O2181/K2181,"")</f>
        <v/>
      </c>
      <c r="Z2181" s="27" t="str">
        <f aca="false">IFERROR(P2181/O2181,"")</f>
        <v/>
      </c>
      <c r="AA2181" s="27" t="str">
        <f aca="false">IFERROR(Q2181/P2181,"")</f>
        <v/>
      </c>
      <c r="AB2181" s="25" t="str">
        <f aca="false">IFERROR(T2181/P2181,"")</f>
        <v/>
      </c>
      <c r="AC2181" s="25" t="str">
        <f aca="false">IFERROR(T2181/Q2181,"")</f>
        <v/>
      </c>
      <c r="AD2181" s="25" t="str">
        <f aca="false">IFERROR(R2181/Q2181,"")</f>
        <v/>
      </c>
      <c r="AE2181" s="28" t="str">
        <f aca="false">IFERROR(R2181/T2181,"")</f>
        <v/>
      </c>
      <c r="AF2181" s="29" t="str">
        <f aca="false">IF(A2181="","",IF(OR(O2181&gt;K2181,P2181&gt;O2181,Q2181&gt;P2181,K2181&gt;J2181),"CHECK","OK"))</f>
        <v/>
      </c>
    </row>
    <row r="2182" customFormat="false" ht="15" hidden="false" customHeight="false" outlineLevel="0" collapsed="false">
      <c r="A2182" s="21"/>
      <c r="B2182" s="4"/>
      <c r="C2182" s="4"/>
      <c r="D2182" s="4"/>
      <c r="E2182" s="16"/>
      <c r="F2182" s="16"/>
      <c r="G2182" s="14"/>
      <c r="H2182" s="14"/>
      <c r="I2182" s="14"/>
      <c r="J2182" s="14"/>
      <c r="K2182" s="14"/>
      <c r="L2182" s="14"/>
      <c r="M2182" s="14"/>
      <c r="N2182" s="14"/>
      <c r="O2182" s="14"/>
      <c r="P2182" s="14"/>
      <c r="Q2182" s="14"/>
      <c r="R2182" s="16"/>
      <c r="S2182" s="24"/>
      <c r="T2182" s="25" t="str">
        <f aca="false">IF(A2182="","",E2182+F2182)</f>
        <v/>
      </c>
      <c r="U2182" s="26" t="str">
        <f aca="false">IFERROR(H2182/G2182,"")</f>
        <v/>
      </c>
      <c r="V2182" s="27" t="str">
        <f aca="false">IFERROR(J2182/I2182,"")</f>
        <v/>
      </c>
      <c r="W2182" s="27" t="str">
        <f aca="false">IFERROR(K2182/J2182,"")</f>
        <v/>
      </c>
      <c r="X2182" s="25" t="str">
        <f aca="false">IFERROR(T2182/K2182,"")</f>
        <v/>
      </c>
      <c r="Y2182" s="27" t="str">
        <f aca="false">IFERROR(O2182/K2182,"")</f>
        <v/>
      </c>
      <c r="Z2182" s="27" t="str">
        <f aca="false">IFERROR(P2182/O2182,"")</f>
        <v/>
      </c>
      <c r="AA2182" s="27" t="str">
        <f aca="false">IFERROR(Q2182/P2182,"")</f>
        <v/>
      </c>
      <c r="AB2182" s="25" t="str">
        <f aca="false">IFERROR(T2182/P2182,"")</f>
        <v/>
      </c>
      <c r="AC2182" s="25" t="str">
        <f aca="false">IFERROR(T2182/Q2182,"")</f>
        <v/>
      </c>
      <c r="AD2182" s="25" t="str">
        <f aca="false">IFERROR(R2182/Q2182,"")</f>
        <v/>
      </c>
      <c r="AE2182" s="28" t="str">
        <f aca="false">IFERROR(R2182/T2182,"")</f>
        <v/>
      </c>
      <c r="AF2182" s="29" t="str">
        <f aca="false">IF(A2182="","",IF(OR(O2182&gt;K2182,P2182&gt;O2182,Q2182&gt;P2182,K2182&gt;J2182),"CHECK","OK"))</f>
        <v/>
      </c>
    </row>
    <row r="2183" customFormat="false" ht="15" hidden="false" customHeight="false" outlineLevel="0" collapsed="false">
      <c r="A2183" s="21"/>
      <c r="B2183" s="4"/>
      <c r="C2183" s="4"/>
      <c r="D2183" s="4"/>
      <c r="E2183" s="16"/>
      <c r="F2183" s="16"/>
      <c r="G2183" s="14"/>
      <c r="H2183" s="14"/>
      <c r="I2183" s="14"/>
      <c r="J2183" s="14"/>
      <c r="K2183" s="14"/>
      <c r="L2183" s="14"/>
      <c r="M2183" s="14"/>
      <c r="N2183" s="14"/>
      <c r="O2183" s="14"/>
      <c r="P2183" s="14"/>
      <c r="Q2183" s="14"/>
      <c r="R2183" s="16"/>
      <c r="S2183" s="24"/>
      <c r="T2183" s="25" t="str">
        <f aca="false">IF(A2183="","",E2183+F2183)</f>
        <v/>
      </c>
      <c r="U2183" s="26" t="str">
        <f aca="false">IFERROR(H2183/G2183,"")</f>
        <v/>
      </c>
      <c r="V2183" s="27" t="str">
        <f aca="false">IFERROR(J2183/I2183,"")</f>
        <v/>
      </c>
      <c r="W2183" s="27" t="str">
        <f aca="false">IFERROR(K2183/J2183,"")</f>
        <v/>
      </c>
      <c r="X2183" s="25" t="str">
        <f aca="false">IFERROR(T2183/K2183,"")</f>
        <v/>
      </c>
      <c r="Y2183" s="27" t="str">
        <f aca="false">IFERROR(O2183/K2183,"")</f>
        <v/>
      </c>
      <c r="Z2183" s="27" t="str">
        <f aca="false">IFERROR(P2183/O2183,"")</f>
        <v/>
      </c>
      <c r="AA2183" s="27" t="str">
        <f aca="false">IFERROR(Q2183/P2183,"")</f>
        <v/>
      </c>
      <c r="AB2183" s="25" t="str">
        <f aca="false">IFERROR(T2183/P2183,"")</f>
        <v/>
      </c>
      <c r="AC2183" s="25" t="str">
        <f aca="false">IFERROR(T2183/Q2183,"")</f>
        <v/>
      </c>
      <c r="AD2183" s="25" t="str">
        <f aca="false">IFERROR(R2183/Q2183,"")</f>
        <v/>
      </c>
      <c r="AE2183" s="28" t="str">
        <f aca="false">IFERROR(R2183/T2183,"")</f>
        <v/>
      </c>
      <c r="AF2183" s="29" t="str">
        <f aca="false">IF(A2183="","",IF(OR(O2183&gt;K2183,P2183&gt;O2183,Q2183&gt;P2183,K2183&gt;J2183),"CHECK","OK"))</f>
        <v/>
      </c>
    </row>
    <row r="2184" customFormat="false" ht="15" hidden="false" customHeight="false" outlineLevel="0" collapsed="false">
      <c r="A2184" s="21"/>
      <c r="B2184" s="4"/>
      <c r="C2184" s="4"/>
      <c r="D2184" s="4"/>
      <c r="E2184" s="16"/>
      <c r="F2184" s="16"/>
      <c r="G2184" s="14"/>
      <c r="H2184" s="14"/>
      <c r="I2184" s="14"/>
      <c r="J2184" s="14"/>
      <c r="K2184" s="14"/>
      <c r="L2184" s="14"/>
      <c r="M2184" s="14"/>
      <c r="N2184" s="14"/>
      <c r="O2184" s="14"/>
      <c r="P2184" s="14"/>
      <c r="Q2184" s="14"/>
      <c r="R2184" s="16"/>
      <c r="S2184" s="24"/>
      <c r="T2184" s="25" t="str">
        <f aca="false">IF(A2184="","",E2184+F2184)</f>
        <v/>
      </c>
      <c r="U2184" s="26" t="str">
        <f aca="false">IFERROR(H2184/G2184,"")</f>
        <v/>
      </c>
      <c r="V2184" s="27" t="str">
        <f aca="false">IFERROR(J2184/I2184,"")</f>
        <v/>
      </c>
      <c r="W2184" s="27" t="str">
        <f aca="false">IFERROR(K2184/J2184,"")</f>
        <v/>
      </c>
      <c r="X2184" s="25" t="str">
        <f aca="false">IFERROR(T2184/K2184,"")</f>
        <v/>
      </c>
      <c r="Y2184" s="27" t="str">
        <f aca="false">IFERROR(O2184/K2184,"")</f>
        <v/>
      </c>
      <c r="Z2184" s="27" t="str">
        <f aca="false">IFERROR(P2184/O2184,"")</f>
        <v/>
      </c>
      <c r="AA2184" s="27" t="str">
        <f aca="false">IFERROR(Q2184/P2184,"")</f>
        <v/>
      </c>
      <c r="AB2184" s="25" t="str">
        <f aca="false">IFERROR(T2184/P2184,"")</f>
        <v/>
      </c>
      <c r="AC2184" s="25" t="str">
        <f aca="false">IFERROR(T2184/Q2184,"")</f>
        <v/>
      </c>
      <c r="AD2184" s="25" t="str">
        <f aca="false">IFERROR(R2184/Q2184,"")</f>
        <v/>
      </c>
      <c r="AE2184" s="28" t="str">
        <f aca="false">IFERROR(R2184/T2184,"")</f>
        <v/>
      </c>
      <c r="AF2184" s="29" t="str">
        <f aca="false">IF(A2184="","",IF(OR(O2184&gt;K2184,P2184&gt;O2184,Q2184&gt;P2184,K2184&gt;J2184),"CHECK","OK"))</f>
        <v/>
      </c>
    </row>
    <row r="2185" customFormat="false" ht="15" hidden="false" customHeight="false" outlineLevel="0" collapsed="false">
      <c r="A2185" s="21"/>
      <c r="B2185" s="4"/>
      <c r="C2185" s="4"/>
      <c r="D2185" s="4"/>
      <c r="E2185" s="16"/>
      <c r="F2185" s="16"/>
      <c r="G2185" s="14"/>
      <c r="H2185" s="14"/>
      <c r="I2185" s="14"/>
      <c r="J2185" s="14"/>
      <c r="K2185" s="14"/>
      <c r="L2185" s="14"/>
      <c r="M2185" s="14"/>
      <c r="N2185" s="14"/>
      <c r="O2185" s="14"/>
      <c r="P2185" s="14"/>
      <c r="Q2185" s="14"/>
      <c r="R2185" s="16"/>
      <c r="S2185" s="24"/>
      <c r="T2185" s="25" t="str">
        <f aca="false">IF(A2185="","",E2185+F2185)</f>
        <v/>
      </c>
      <c r="U2185" s="26" t="str">
        <f aca="false">IFERROR(H2185/G2185,"")</f>
        <v/>
      </c>
      <c r="V2185" s="27" t="str">
        <f aca="false">IFERROR(J2185/I2185,"")</f>
        <v/>
      </c>
      <c r="W2185" s="27" t="str">
        <f aca="false">IFERROR(K2185/J2185,"")</f>
        <v/>
      </c>
      <c r="X2185" s="25" t="str">
        <f aca="false">IFERROR(T2185/K2185,"")</f>
        <v/>
      </c>
      <c r="Y2185" s="27" t="str">
        <f aca="false">IFERROR(O2185/K2185,"")</f>
        <v/>
      </c>
      <c r="Z2185" s="27" t="str">
        <f aca="false">IFERROR(P2185/O2185,"")</f>
        <v/>
      </c>
      <c r="AA2185" s="27" t="str">
        <f aca="false">IFERROR(Q2185/P2185,"")</f>
        <v/>
      </c>
      <c r="AB2185" s="25" t="str">
        <f aca="false">IFERROR(T2185/P2185,"")</f>
        <v/>
      </c>
      <c r="AC2185" s="25" t="str">
        <f aca="false">IFERROR(T2185/Q2185,"")</f>
        <v/>
      </c>
      <c r="AD2185" s="25" t="str">
        <f aca="false">IFERROR(R2185/Q2185,"")</f>
        <v/>
      </c>
      <c r="AE2185" s="28" t="str">
        <f aca="false">IFERROR(R2185/T2185,"")</f>
        <v/>
      </c>
      <c r="AF2185" s="29" t="str">
        <f aca="false">IF(A2185="","",IF(OR(O2185&gt;K2185,P2185&gt;O2185,Q2185&gt;P2185,K2185&gt;J2185),"CHECK","OK"))</f>
        <v/>
      </c>
    </row>
    <row r="2186" customFormat="false" ht="15" hidden="false" customHeight="false" outlineLevel="0" collapsed="false">
      <c r="A2186" s="21"/>
      <c r="B2186" s="4"/>
      <c r="C2186" s="4"/>
      <c r="D2186" s="4"/>
      <c r="E2186" s="16"/>
      <c r="F2186" s="16"/>
      <c r="G2186" s="14"/>
      <c r="H2186" s="14"/>
      <c r="I2186" s="14"/>
      <c r="J2186" s="14"/>
      <c r="K2186" s="14"/>
      <c r="L2186" s="14"/>
      <c r="M2186" s="14"/>
      <c r="N2186" s="14"/>
      <c r="O2186" s="14"/>
      <c r="P2186" s="14"/>
      <c r="Q2186" s="14"/>
      <c r="R2186" s="16"/>
      <c r="S2186" s="24"/>
      <c r="T2186" s="25" t="str">
        <f aca="false">IF(A2186="","",E2186+F2186)</f>
        <v/>
      </c>
      <c r="U2186" s="26" t="str">
        <f aca="false">IFERROR(H2186/G2186,"")</f>
        <v/>
      </c>
      <c r="V2186" s="27" t="str">
        <f aca="false">IFERROR(J2186/I2186,"")</f>
        <v/>
      </c>
      <c r="W2186" s="27" t="str">
        <f aca="false">IFERROR(K2186/J2186,"")</f>
        <v/>
      </c>
      <c r="X2186" s="25" t="str">
        <f aca="false">IFERROR(T2186/K2186,"")</f>
        <v/>
      </c>
      <c r="Y2186" s="27" t="str">
        <f aca="false">IFERROR(O2186/K2186,"")</f>
        <v/>
      </c>
      <c r="Z2186" s="27" t="str">
        <f aca="false">IFERROR(P2186/O2186,"")</f>
        <v/>
      </c>
      <c r="AA2186" s="27" t="str">
        <f aca="false">IFERROR(Q2186/P2186,"")</f>
        <v/>
      </c>
      <c r="AB2186" s="25" t="str">
        <f aca="false">IFERROR(T2186/P2186,"")</f>
        <v/>
      </c>
      <c r="AC2186" s="25" t="str">
        <f aca="false">IFERROR(T2186/Q2186,"")</f>
        <v/>
      </c>
      <c r="AD2186" s="25" t="str">
        <f aca="false">IFERROR(R2186/Q2186,"")</f>
        <v/>
      </c>
      <c r="AE2186" s="28" t="str">
        <f aca="false">IFERROR(R2186/T2186,"")</f>
        <v/>
      </c>
      <c r="AF2186" s="29" t="str">
        <f aca="false">IF(A2186="","",IF(OR(O2186&gt;K2186,P2186&gt;O2186,Q2186&gt;P2186,K2186&gt;J2186),"CHECK","OK"))</f>
        <v/>
      </c>
    </row>
    <row r="2187" customFormat="false" ht="15" hidden="false" customHeight="false" outlineLevel="0" collapsed="false">
      <c r="A2187" s="21"/>
      <c r="B2187" s="4"/>
      <c r="C2187" s="4"/>
      <c r="D2187" s="4"/>
      <c r="E2187" s="16"/>
      <c r="F2187" s="16"/>
      <c r="G2187" s="14"/>
      <c r="H2187" s="14"/>
      <c r="I2187" s="14"/>
      <c r="J2187" s="14"/>
      <c r="K2187" s="14"/>
      <c r="L2187" s="14"/>
      <c r="M2187" s="14"/>
      <c r="N2187" s="14"/>
      <c r="O2187" s="14"/>
      <c r="P2187" s="14"/>
      <c r="Q2187" s="14"/>
      <c r="R2187" s="16"/>
      <c r="S2187" s="24"/>
      <c r="T2187" s="25" t="str">
        <f aca="false">IF(A2187="","",E2187+F2187)</f>
        <v/>
      </c>
      <c r="U2187" s="26" t="str">
        <f aca="false">IFERROR(H2187/G2187,"")</f>
        <v/>
      </c>
      <c r="V2187" s="27" t="str">
        <f aca="false">IFERROR(J2187/I2187,"")</f>
        <v/>
      </c>
      <c r="W2187" s="27" t="str">
        <f aca="false">IFERROR(K2187/J2187,"")</f>
        <v/>
      </c>
      <c r="X2187" s="25" t="str">
        <f aca="false">IFERROR(T2187/K2187,"")</f>
        <v/>
      </c>
      <c r="Y2187" s="27" t="str">
        <f aca="false">IFERROR(O2187/K2187,"")</f>
        <v/>
      </c>
      <c r="Z2187" s="27" t="str">
        <f aca="false">IFERROR(P2187/O2187,"")</f>
        <v/>
      </c>
      <c r="AA2187" s="27" t="str">
        <f aca="false">IFERROR(Q2187/P2187,"")</f>
        <v/>
      </c>
      <c r="AB2187" s="25" t="str">
        <f aca="false">IFERROR(T2187/P2187,"")</f>
        <v/>
      </c>
      <c r="AC2187" s="25" t="str">
        <f aca="false">IFERROR(T2187/Q2187,"")</f>
        <v/>
      </c>
      <c r="AD2187" s="25" t="str">
        <f aca="false">IFERROR(R2187/Q2187,"")</f>
        <v/>
      </c>
      <c r="AE2187" s="28" t="str">
        <f aca="false">IFERROR(R2187/T2187,"")</f>
        <v/>
      </c>
      <c r="AF2187" s="29" t="str">
        <f aca="false">IF(A2187="","",IF(OR(O2187&gt;K2187,P2187&gt;O2187,Q2187&gt;P2187,K2187&gt;J2187),"CHECK","OK"))</f>
        <v/>
      </c>
    </row>
    <row r="2188" customFormat="false" ht="15" hidden="false" customHeight="false" outlineLevel="0" collapsed="false">
      <c r="A2188" s="21"/>
      <c r="B2188" s="4"/>
      <c r="C2188" s="4"/>
      <c r="D2188" s="4"/>
      <c r="E2188" s="16"/>
      <c r="F2188" s="16"/>
      <c r="G2188" s="14"/>
      <c r="H2188" s="14"/>
      <c r="I2188" s="14"/>
      <c r="J2188" s="14"/>
      <c r="K2188" s="14"/>
      <c r="L2188" s="14"/>
      <c r="M2188" s="14"/>
      <c r="N2188" s="14"/>
      <c r="O2188" s="14"/>
      <c r="P2188" s="14"/>
      <c r="Q2188" s="14"/>
      <c r="R2188" s="16"/>
      <c r="S2188" s="24"/>
      <c r="T2188" s="25" t="str">
        <f aca="false">IF(A2188="","",E2188+F2188)</f>
        <v/>
      </c>
      <c r="U2188" s="26" t="str">
        <f aca="false">IFERROR(H2188/G2188,"")</f>
        <v/>
      </c>
      <c r="V2188" s="27" t="str">
        <f aca="false">IFERROR(J2188/I2188,"")</f>
        <v/>
      </c>
      <c r="W2188" s="27" t="str">
        <f aca="false">IFERROR(K2188/J2188,"")</f>
        <v/>
      </c>
      <c r="X2188" s="25" t="str">
        <f aca="false">IFERROR(T2188/K2188,"")</f>
        <v/>
      </c>
      <c r="Y2188" s="27" t="str">
        <f aca="false">IFERROR(O2188/K2188,"")</f>
        <v/>
      </c>
      <c r="Z2188" s="27" t="str">
        <f aca="false">IFERROR(P2188/O2188,"")</f>
        <v/>
      </c>
      <c r="AA2188" s="27" t="str">
        <f aca="false">IFERROR(Q2188/P2188,"")</f>
        <v/>
      </c>
      <c r="AB2188" s="25" t="str">
        <f aca="false">IFERROR(T2188/P2188,"")</f>
        <v/>
      </c>
      <c r="AC2188" s="25" t="str">
        <f aca="false">IFERROR(T2188/Q2188,"")</f>
        <v/>
      </c>
      <c r="AD2188" s="25" t="str">
        <f aca="false">IFERROR(R2188/Q2188,"")</f>
        <v/>
      </c>
      <c r="AE2188" s="28" t="str">
        <f aca="false">IFERROR(R2188/T2188,"")</f>
        <v/>
      </c>
      <c r="AF2188" s="29" t="str">
        <f aca="false">IF(A2188="","",IF(OR(O2188&gt;K2188,P2188&gt;O2188,Q2188&gt;P2188,K2188&gt;J2188),"CHECK","OK"))</f>
        <v/>
      </c>
    </row>
    <row r="2189" customFormat="false" ht="15" hidden="false" customHeight="false" outlineLevel="0" collapsed="false">
      <c r="A2189" s="21"/>
      <c r="B2189" s="4"/>
      <c r="C2189" s="4"/>
      <c r="D2189" s="4"/>
      <c r="E2189" s="16"/>
      <c r="F2189" s="16"/>
      <c r="G2189" s="14"/>
      <c r="H2189" s="14"/>
      <c r="I2189" s="14"/>
      <c r="J2189" s="14"/>
      <c r="K2189" s="14"/>
      <c r="L2189" s="14"/>
      <c r="M2189" s="14"/>
      <c r="N2189" s="14"/>
      <c r="O2189" s="14"/>
      <c r="P2189" s="14"/>
      <c r="Q2189" s="14"/>
      <c r="R2189" s="16"/>
      <c r="S2189" s="24"/>
      <c r="T2189" s="25" t="str">
        <f aca="false">IF(A2189="","",E2189+F2189)</f>
        <v/>
      </c>
      <c r="U2189" s="26" t="str">
        <f aca="false">IFERROR(H2189/G2189,"")</f>
        <v/>
      </c>
      <c r="V2189" s="27" t="str">
        <f aca="false">IFERROR(J2189/I2189,"")</f>
        <v/>
      </c>
      <c r="W2189" s="27" t="str">
        <f aca="false">IFERROR(K2189/J2189,"")</f>
        <v/>
      </c>
      <c r="X2189" s="25" t="str">
        <f aca="false">IFERROR(T2189/K2189,"")</f>
        <v/>
      </c>
      <c r="Y2189" s="27" t="str">
        <f aca="false">IFERROR(O2189/K2189,"")</f>
        <v/>
      </c>
      <c r="Z2189" s="27" t="str">
        <f aca="false">IFERROR(P2189/O2189,"")</f>
        <v/>
      </c>
      <c r="AA2189" s="27" t="str">
        <f aca="false">IFERROR(Q2189/P2189,"")</f>
        <v/>
      </c>
      <c r="AB2189" s="25" t="str">
        <f aca="false">IFERROR(T2189/P2189,"")</f>
        <v/>
      </c>
      <c r="AC2189" s="25" t="str">
        <f aca="false">IFERROR(T2189/Q2189,"")</f>
        <v/>
      </c>
      <c r="AD2189" s="25" t="str">
        <f aca="false">IFERROR(R2189/Q2189,"")</f>
        <v/>
      </c>
      <c r="AE2189" s="28" t="str">
        <f aca="false">IFERROR(R2189/T2189,"")</f>
        <v/>
      </c>
      <c r="AF2189" s="29" t="str">
        <f aca="false">IF(A2189="","",IF(OR(O2189&gt;K2189,P2189&gt;O2189,Q2189&gt;P2189,K2189&gt;J2189),"CHECK","OK"))</f>
        <v/>
      </c>
    </row>
    <row r="2190" customFormat="false" ht="15" hidden="false" customHeight="false" outlineLevel="0" collapsed="false">
      <c r="A2190" s="21"/>
      <c r="B2190" s="4"/>
      <c r="C2190" s="4"/>
      <c r="D2190" s="4"/>
      <c r="E2190" s="16"/>
      <c r="F2190" s="16"/>
      <c r="G2190" s="14"/>
      <c r="H2190" s="14"/>
      <c r="I2190" s="14"/>
      <c r="J2190" s="14"/>
      <c r="K2190" s="14"/>
      <c r="L2190" s="14"/>
      <c r="M2190" s="14"/>
      <c r="N2190" s="14"/>
      <c r="O2190" s="14"/>
      <c r="P2190" s="14"/>
      <c r="Q2190" s="14"/>
      <c r="R2190" s="16"/>
      <c r="S2190" s="24"/>
      <c r="T2190" s="25" t="str">
        <f aca="false">IF(A2190="","",E2190+F2190)</f>
        <v/>
      </c>
      <c r="U2190" s="26" t="str">
        <f aca="false">IFERROR(H2190/G2190,"")</f>
        <v/>
      </c>
      <c r="V2190" s="27" t="str">
        <f aca="false">IFERROR(J2190/I2190,"")</f>
        <v/>
      </c>
      <c r="W2190" s="27" t="str">
        <f aca="false">IFERROR(K2190/J2190,"")</f>
        <v/>
      </c>
      <c r="X2190" s="25" t="str">
        <f aca="false">IFERROR(T2190/K2190,"")</f>
        <v/>
      </c>
      <c r="Y2190" s="27" t="str">
        <f aca="false">IFERROR(O2190/K2190,"")</f>
        <v/>
      </c>
      <c r="Z2190" s="27" t="str">
        <f aca="false">IFERROR(P2190/O2190,"")</f>
        <v/>
      </c>
      <c r="AA2190" s="27" t="str">
        <f aca="false">IFERROR(Q2190/P2190,"")</f>
        <v/>
      </c>
      <c r="AB2190" s="25" t="str">
        <f aca="false">IFERROR(T2190/P2190,"")</f>
        <v/>
      </c>
      <c r="AC2190" s="25" t="str">
        <f aca="false">IFERROR(T2190/Q2190,"")</f>
        <v/>
      </c>
      <c r="AD2190" s="25" t="str">
        <f aca="false">IFERROR(R2190/Q2190,"")</f>
        <v/>
      </c>
      <c r="AE2190" s="28" t="str">
        <f aca="false">IFERROR(R2190/T2190,"")</f>
        <v/>
      </c>
      <c r="AF2190" s="29" t="str">
        <f aca="false">IF(A2190="","",IF(OR(O2190&gt;K2190,P2190&gt;O2190,Q2190&gt;P2190,K2190&gt;J2190),"CHECK","OK"))</f>
        <v/>
      </c>
    </row>
    <row r="2191" customFormat="false" ht="15" hidden="false" customHeight="false" outlineLevel="0" collapsed="false">
      <c r="A2191" s="21"/>
      <c r="B2191" s="4"/>
      <c r="C2191" s="4"/>
      <c r="D2191" s="4"/>
      <c r="E2191" s="16"/>
      <c r="F2191" s="16"/>
      <c r="G2191" s="14"/>
      <c r="H2191" s="14"/>
      <c r="I2191" s="14"/>
      <c r="J2191" s="14"/>
      <c r="K2191" s="14"/>
      <c r="L2191" s="14"/>
      <c r="M2191" s="14"/>
      <c r="N2191" s="14"/>
      <c r="O2191" s="14"/>
      <c r="P2191" s="14"/>
      <c r="Q2191" s="14"/>
      <c r="R2191" s="16"/>
      <c r="S2191" s="24"/>
      <c r="T2191" s="25" t="str">
        <f aca="false">IF(A2191="","",E2191+F2191)</f>
        <v/>
      </c>
      <c r="U2191" s="26" t="str">
        <f aca="false">IFERROR(H2191/G2191,"")</f>
        <v/>
      </c>
      <c r="V2191" s="27" t="str">
        <f aca="false">IFERROR(J2191/I2191,"")</f>
        <v/>
      </c>
      <c r="W2191" s="27" t="str">
        <f aca="false">IFERROR(K2191/J2191,"")</f>
        <v/>
      </c>
      <c r="X2191" s="25" t="str">
        <f aca="false">IFERROR(T2191/K2191,"")</f>
        <v/>
      </c>
      <c r="Y2191" s="27" t="str">
        <f aca="false">IFERROR(O2191/K2191,"")</f>
        <v/>
      </c>
      <c r="Z2191" s="27" t="str">
        <f aca="false">IFERROR(P2191/O2191,"")</f>
        <v/>
      </c>
      <c r="AA2191" s="27" t="str">
        <f aca="false">IFERROR(Q2191/P2191,"")</f>
        <v/>
      </c>
      <c r="AB2191" s="25" t="str">
        <f aca="false">IFERROR(T2191/P2191,"")</f>
        <v/>
      </c>
      <c r="AC2191" s="25" t="str">
        <f aca="false">IFERROR(T2191/Q2191,"")</f>
        <v/>
      </c>
      <c r="AD2191" s="25" t="str">
        <f aca="false">IFERROR(R2191/Q2191,"")</f>
        <v/>
      </c>
      <c r="AE2191" s="28" t="str">
        <f aca="false">IFERROR(R2191/T2191,"")</f>
        <v/>
      </c>
      <c r="AF2191" s="29" t="str">
        <f aca="false">IF(A2191="","",IF(OR(O2191&gt;K2191,P2191&gt;O2191,Q2191&gt;P2191,K2191&gt;J2191),"CHECK","OK"))</f>
        <v/>
      </c>
    </row>
    <row r="2192" customFormat="false" ht="15" hidden="false" customHeight="false" outlineLevel="0" collapsed="false">
      <c r="A2192" s="21"/>
      <c r="B2192" s="4"/>
      <c r="C2192" s="4"/>
      <c r="D2192" s="4"/>
      <c r="E2192" s="16"/>
      <c r="F2192" s="16"/>
      <c r="G2192" s="14"/>
      <c r="H2192" s="14"/>
      <c r="I2192" s="14"/>
      <c r="J2192" s="14"/>
      <c r="K2192" s="14"/>
      <c r="L2192" s="14"/>
      <c r="M2192" s="14"/>
      <c r="N2192" s="14"/>
      <c r="O2192" s="14"/>
      <c r="P2192" s="14"/>
      <c r="Q2192" s="14"/>
      <c r="R2192" s="16"/>
      <c r="S2192" s="24"/>
      <c r="T2192" s="25" t="str">
        <f aca="false">IF(A2192="","",E2192+F2192)</f>
        <v/>
      </c>
      <c r="U2192" s="26" t="str">
        <f aca="false">IFERROR(H2192/G2192,"")</f>
        <v/>
      </c>
      <c r="V2192" s="27" t="str">
        <f aca="false">IFERROR(J2192/I2192,"")</f>
        <v/>
      </c>
      <c r="W2192" s="27" t="str">
        <f aca="false">IFERROR(K2192/J2192,"")</f>
        <v/>
      </c>
      <c r="X2192" s="25" t="str">
        <f aca="false">IFERROR(T2192/K2192,"")</f>
        <v/>
      </c>
      <c r="Y2192" s="27" t="str">
        <f aca="false">IFERROR(O2192/K2192,"")</f>
        <v/>
      </c>
      <c r="Z2192" s="27" t="str">
        <f aca="false">IFERROR(P2192/O2192,"")</f>
        <v/>
      </c>
      <c r="AA2192" s="27" t="str">
        <f aca="false">IFERROR(Q2192/P2192,"")</f>
        <v/>
      </c>
      <c r="AB2192" s="25" t="str">
        <f aca="false">IFERROR(T2192/P2192,"")</f>
        <v/>
      </c>
      <c r="AC2192" s="25" t="str">
        <f aca="false">IFERROR(T2192/Q2192,"")</f>
        <v/>
      </c>
      <c r="AD2192" s="25" t="str">
        <f aca="false">IFERROR(R2192/Q2192,"")</f>
        <v/>
      </c>
      <c r="AE2192" s="28" t="str">
        <f aca="false">IFERROR(R2192/T2192,"")</f>
        <v/>
      </c>
      <c r="AF2192" s="29" t="str">
        <f aca="false">IF(A2192="","",IF(OR(O2192&gt;K2192,P2192&gt;O2192,Q2192&gt;P2192,K2192&gt;J2192),"CHECK","OK"))</f>
        <v/>
      </c>
    </row>
    <row r="2193" customFormat="false" ht="15" hidden="false" customHeight="false" outlineLevel="0" collapsed="false">
      <c r="A2193" s="21"/>
      <c r="B2193" s="4"/>
      <c r="C2193" s="4"/>
      <c r="D2193" s="4"/>
      <c r="E2193" s="16"/>
      <c r="F2193" s="16"/>
      <c r="G2193" s="14"/>
      <c r="H2193" s="14"/>
      <c r="I2193" s="14"/>
      <c r="J2193" s="14"/>
      <c r="K2193" s="14"/>
      <c r="L2193" s="14"/>
      <c r="M2193" s="14"/>
      <c r="N2193" s="14"/>
      <c r="O2193" s="14"/>
      <c r="P2193" s="14"/>
      <c r="Q2193" s="14"/>
      <c r="R2193" s="16"/>
      <c r="S2193" s="24"/>
      <c r="T2193" s="25" t="str">
        <f aca="false">IF(A2193="","",E2193+F2193)</f>
        <v/>
      </c>
      <c r="U2193" s="26" t="str">
        <f aca="false">IFERROR(H2193/G2193,"")</f>
        <v/>
      </c>
      <c r="V2193" s="27" t="str">
        <f aca="false">IFERROR(J2193/I2193,"")</f>
        <v/>
      </c>
      <c r="W2193" s="27" t="str">
        <f aca="false">IFERROR(K2193/J2193,"")</f>
        <v/>
      </c>
      <c r="X2193" s="25" t="str">
        <f aca="false">IFERROR(T2193/K2193,"")</f>
        <v/>
      </c>
      <c r="Y2193" s="27" t="str">
        <f aca="false">IFERROR(O2193/K2193,"")</f>
        <v/>
      </c>
      <c r="Z2193" s="27" t="str">
        <f aca="false">IFERROR(P2193/O2193,"")</f>
        <v/>
      </c>
      <c r="AA2193" s="27" t="str">
        <f aca="false">IFERROR(Q2193/P2193,"")</f>
        <v/>
      </c>
      <c r="AB2193" s="25" t="str">
        <f aca="false">IFERROR(T2193/P2193,"")</f>
        <v/>
      </c>
      <c r="AC2193" s="25" t="str">
        <f aca="false">IFERROR(T2193/Q2193,"")</f>
        <v/>
      </c>
      <c r="AD2193" s="25" t="str">
        <f aca="false">IFERROR(R2193/Q2193,"")</f>
        <v/>
      </c>
      <c r="AE2193" s="28" t="str">
        <f aca="false">IFERROR(R2193/T2193,"")</f>
        <v/>
      </c>
      <c r="AF2193" s="29" t="str">
        <f aca="false">IF(A2193="","",IF(OR(O2193&gt;K2193,P2193&gt;O2193,Q2193&gt;P2193,K2193&gt;J2193),"CHECK","OK"))</f>
        <v/>
      </c>
    </row>
    <row r="2194" customFormat="false" ht="15" hidden="false" customHeight="false" outlineLevel="0" collapsed="false">
      <c r="A2194" s="21"/>
      <c r="B2194" s="4"/>
      <c r="C2194" s="4"/>
      <c r="D2194" s="4"/>
      <c r="E2194" s="16"/>
      <c r="F2194" s="16"/>
      <c r="G2194" s="14"/>
      <c r="H2194" s="14"/>
      <c r="I2194" s="14"/>
      <c r="J2194" s="14"/>
      <c r="K2194" s="14"/>
      <c r="L2194" s="14"/>
      <c r="M2194" s="14"/>
      <c r="N2194" s="14"/>
      <c r="O2194" s="14"/>
      <c r="P2194" s="14"/>
      <c r="Q2194" s="14"/>
      <c r="R2194" s="16"/>
      <c r="S2194" s="24"/>
      <c r="T2194" s="25" t="str">
        <f aca="false">IF(A2194="","",E2194+F2194)</f>
        <v/>
      </c>
      <c r="U2194" s="26" t="str">
        <f aca="false">IFERROR(H2194/G2194,"")</f>
        <v/>
      </c>
      <c r="V2194" s="27" t="str">
        <f aca="false">IFERROR(J2194/I2194,"")</f>
        <v/>
      </c>
      <c r="W2194" s="27" t="str">
        <f aca="false">IFERROR(K2194/J2194,"")</f>
        <v/>
      </c>
      <c r="X2194" s="25" t="str">
        <f aca="false">IFERROR(T2194/K2194,"")</f>
        <v/>
      </c>
      <c r="Y2194" s="27" t="str">
        <f aca="false">IFERROR(O2194/K2194,"")</f>
        <v/>
      </c>
      <c r="Z2194" s="27" t="str">
        <f aca="false">IFERROR(P2194/O2194,"")</f>
        <v/>
      </c>
      <c r="AA2194" s="27" t="str">
        <f aca="false">IFERROR(Q2194/P2194,"")</f>
        <v/>
      </c>
      <c r="AB2194" s="25" t="str">
        <f aca="false">IFERROR(T2194/P2194,"")</f>
        <v/>
      </c>
      <c r="AC2194" s="25" t="str">
        <f aca="false">IFERROR(T2194/Q2194,"")</f>
        <v/>
      </c>
      <c r="AD2194" s="25" t="str">
        <f aca="false">IFERROR(R2194/Q2194,"")</f>
        <v/>
      </c>
      <c r="AE2194" s="28" t="str">
        <f aca="false">IFERROR(R2194/T2194,"")</f>
        <v/>
      </c>
      <c r="AF2194" s="29" t="str">
        <f aca="false">IF(A2194="","",IF(OR(O2194&gt;K2194,P2194&gt;O2194,Q2194&gt;P2194,K2194&gt;J2194),"CHECK","OK"))</f>
        <v/>
      </c>
    </row>
    <row r="2195" customFormat="false" ht="15" hidden="false" customHeight="false" outlineLevel="0" collapsed="false">
      <c r="A2195" s="21"/>
      <c r="B2195" s="4"/>
      <c r="C2195" s="4"/>
      <c r="D2195" s="4"/>
      <c r="E2195" s="16"/>
      <c r="F2195" s="16"/>
      <c r="G2195" s="14"/>
      <c r="H2195" s="14"/>
      <c r="I2195" s="14"/>
      <c r="J2195" s="14"/>
      <c r="K2195" s="14"/>
      <c r="L2195" s="14"/>
      <c r="M2195" s="14"/>
      <c r="N2195" s="14"/>
      <c r="O2195" s="14"/>
      <c r="P2195" s="14"/>
      <c r="Q2195" s="14"/>
      <c r="R2195" s="16"/>
      <c r="S2195" s="24"/>
      <c r="T2195" s="25" t="str">
        <f aca="false">IF(A2195="","",E2195+F2195)</f>
        <v/>
      </c>
      <c r="U2195" s="26" t="str">
        <f aca="false">IFERROR(H2195/G2195,"")</f>
        <v/>
      </c>
      <c r="V2195" s="27" t="str">
        <f aca="false">IFERROR(J2195/I2195,"")</f>
        <v/>
      </c>
      <c r="W2195" s="27" t="str">
        <f aca="false">IFERROR(K2195/J2195,"")</f>
        <v/>
      </c>
      <c r="X2195" s="25" t="str">
        <f aca="false">IFERROR(T2195/K2195,"")</f>
        <v/>
      </c>
      <c r="Y2195" s="27" t="str">
        <f aca="false">IFERROR(O2195/K2195,"")</f>
        <v/>
      </c>
      <c r="Z2195" s="27" t="str">
        <f aca="false">IFERROR(P2195/O2195,"")</f>
        <v/>
      </c>
      <c r="AA2195" s="27" t="str">
        <f aca="false">IFERROR(Q2195/P2195,"")</f>
        <v/>
      </c>
      <c r="AB2195" s="25" t="str">
        <f aca="false">IFERROR(T2195/P2195,"")</f>
        <v/>
      </c>
      <c r="AC2195" s="25" t="str">
        <f aca="false">IFERROR(T2195/Q2195,"")</f>
        <v/>
      </c>
      <c r="AD2195" s="25" t="str">
        <f aca="false">IFERROR(R2195/Q2195,"")</f>
        <v/>
      </c>
      <c r="AE2195" s="28" t="str">
        <f aca="false">IFERROR(R2195/T2195,"")</f>
        <v/>
      </c>
      <c r="AF2195" s="29" t="str">
        <f aca="false">IF(A2195="","",IF(OR(O2195&gt;K2195,P2195&gt;O2195,Q2195&gt;P2195,K2195&gt;J2195),"CHECK","OK"))</f>
        <v/>
      </c>
    </row>
    <row r="2196" customFormat="false" ht="15" hidden="false" customHeight="false" outlineLevel="0" collapsed="false">
      <c r="A2196" s="21"/>
      <c r="B2196" s="4"/>
      <c r="C2196" s="4"/>
      <c r="D2196" s="4"/>
      <c r="E2196" s="16"/>
      <c r="F2196" s="16"/>
      <c r="G2196" s="14"/>
      <c r="H2196" s="14"/>
      <c r="I2196" s="14"/>
      <c r="J2196" s="14"/>
      <c r="K2196" s="14"/>
      <c r="L2196" s="14"/>
      <c r="M2196" s="14"/>
      <c r="N2196" s="14"/>
      <c r="O2196" s="14"/>
      <c r="P2196" s="14"/>
      <c r="Q2196" s="14"/>
      <c r="R2196" s="16"/>
      <c r="S2196" s="24"/>
      <c r="T2196" s="25" t="str">
        <f aca="false">IF(A2196="","",E2196+F2196)</f>
        <v/>
      </c>
      <c r="U2196" s="26" t="str">
        <f aca="false">IFERROR(H2196/G2196,"")</f>
        <v/>
      </c>
      <c r="V2196" s="27" t="str">
        <f aca="false">IFERROR(J2196/I2196,"")</f>
        <v/>
      </c>
      <c r="W2196" s="27" t="str">
        <f aca="false">IFERROR(K2196/J2196,"")</f>
        <v/>
      </c>
      <c r="X2196" s="25" t="str">
        <f aca="false">IFERROR(T2196/K2196,"")</f>
        <v/>
      </c>
      <c r="Y2196" s="27" t="str">
        <f aca="false">IFERROR(O2196/K2196,"")</f>
        <v/>
      </c>
      <c r="Z2196" s="27" t="str">
        <f aca="false">IFERROR(P2196/O2196,"")</f>
        <v/>
      </c>
      <c r="AA2196" s="27" t="str">
        <f aca="false">IFERROR(Q2196/P2196,"")</f>
        <v/>
      </c>
      <c r="AB2196" s="25" t="str">
        <f aca="false">IFERROR(T2196/P2196,"")</f>
        <v/>
      </c>
      <c r="AC2196" s="25" t="str">
        <f aca="false">IFERROR(T2196/Q2196,"")</f>
        <v/>
      </c>
      <c r="AD2196" s="25" t="str">
        <f aca="false">IFERROR(R2196/Q2196,"")</f>
        <v/>
      </c>
      <c r="AE2196" s="28" t="str">
        <f aca="false">IFERROR(R2196/T2196,"")</f>
        <v/>
      </c>
      <c r="AF2196" s="29" t="str">
        <f aca="false">IF(A2196="","",IF(OR(O2196&gt;K2196,P2196&gt;O2196,Q2196&gt;P2196,K2196&gt;J2196),"CHECK","OK"))</f>
        <v/>
      </c>
    </row>
    <row r="2197" customFormat="false" ht="15" hidden="false" customHeight="false" outlineLevel="0" collapsed="false">
      <c r="A2197" s="21"/>
      <c r="B2197" s="4"/>
      <c r="C2197" s="4"/>
      <c r="D2197" s="4"/>
      <c r="E2197" s="16"/>
      <c r="F2197" s="16"/>
      <c r="G2197" s="14"/>
      <c r="H2197" s="14"/>
      <c r="I2197" s="14"/>
      <c r="J2197" s="14"/>
      <c r="K2197" s="14"/>
      <c r="L2197" s="14"/>
      <c r="M2197" s="14"/>
      <c r="N2197" s="14"/>
      <c r="O2197" s="14"/>
      <c r="P2197" s="14"/>
      <c r="Q2197" s="14"/>
      <c r="R2197" s="16"/>
      <c r="S2197" s="24"/>
      <c r="T2197" s="25" t="str">
        <f aca="false">IF(A2197="","",E2197+F2197)</f>
        <v/>
      </c>
      <c r="U2197" s="26" t="str">
        <f aca="false">IFERROR(H2197/G2197,"")</f>
        <v/>
      </c>
      <c r="V2197" s="27" t="str">
        <f aca="false">IFERROR(J2197/I2197,"")</f>
        <v/>
      </c>
      <c r="W2197" s="27" t="str">
        <f aca="false">IFERROR(K2197/J2197,"")</f>
        <v/>
      </c>
      <c r="X2197" s="25" t="str">
        <f aca="false">IFERROR(T2197/K2197,"")</f>
        <v/>
      </c>
      <c r="Y2197" s="27" t="str">
        <f aca="false">IFERROR(O2197/K2197,"")</f>
        <v/>
      </c>
      <c r="Z2197" s="27" t="str">
        <f aca="false">IFERROR(P2197/O2197,"")</f>
        <v/>
      </c>
      <c r="AA2197" s="27" t="str">
        <f aca="false">IFERROR(Q2197/P2197,"")</f>
        <v/>
      </c>
      <c r="AB2197" s="25" t="str">
        <f aca="false">IFERROR(T2197/P2197,"")</f>
        <v/>
      </c>
      <c r="AC2197" s="25" t="str">
        <f aca="false">IFERROR(T2197/Q2197,"")</f>
        <v/>
      </c>
      <c r="AD2197" s="25" t="str">
        <f aca="false">IFERROR(R2197/Q2197,"")</f>
        <v/>
      </c>
      <c r="AE2197" s="28" t="str">
        <f aca="false">IFERROR(R2197/T2197,"")</f>
        <v/>
      </c>
      <c r="AF2197" s="29" t="str">
        <f aca="false">IF(A2197="","",IF(OR(O2197&gt;K2197,P2197&gt;O2197,Q2197&gt;P2197,K2197&gt;J2197),"CHECK","OK"))</f>
        <v/>
      </c>
    </row>
    <row r="2198" customFormat="false" ht="15" hidden="false" customHeight="false" outlineLevel="0" collapsed="false">
      <c r="A2198" s="21"/>
      <c r="B2198" s="4"/>
      <c r="C2198" s="4"/>
      <c r="D2198" s="4"/>
      <c r="E2198" s="16"/>
      <c r="F2198" s="16"/>
      <c r="G2198" s="14"/>
      <c r="H2198" s="14"/>
      <c r="I2198" s="14"/>
      <c r="J2198" s="14"/>
      <c r="K2198" s="14"/>
      <c r="L2198" s="14"/>
      <c r="M2198" s="14"/>
      <c r="N2198" s="14"/>
      <c r="O2198" s="14"/>
      <c r="P2198" s="14"/>
      <c r="Q2198" s="14"/>
      <c r="R2198" s="16"/>
      <c r="S2198" s="24"/>
      <c r="T2198" s="25" t="str">
        <f aca="false">IF(A2198="","",E2198+F2198)</f>
        <v/>
      </c>
      <c r="U2198" s="26" t="str">
        <f aca="false">IFERROR(H2198/G2198,"")</f>
        <v/>
      </c>
      <c r="V2198" s="27" t="str">
        <f aca="false">IFERROR(J2198/I2198,"")</f>
        <v/>
      </c>
      <c r="W2198" s="27" t="str">
        <f aca="false">IFERROR(K2198/J2198,"")</f>
        <v/>
      </c>
      <c r="X2198" s="25" t="str">
        <f aca="false">IFERROR(T2198/K2198,"")</f>
        <v/>
      </c>
      <c r="Y2198" s="27" t="str">
        <f aca="false">IFERROR(O2198/K2198,"")</f>
        <v/>
      </c>
      <c r="Z2198" s="27" t="str">
        <f aca="false">IFERROR(P2198/O2198,"")</f>
        <v/>
      </c>
      <c r="AA2198" s="27" t="str">
        <f aca="false">IFERROR(Q2198/P2198,"")</f>
        <v/>
      </c>
      <c r="AB2198" s="25" t="str">
        <f aca="false">IFERROR(T2198/P2198,"")</f>
        <v/>
      </c>
      <c r="AC2198" s="25" t="str">
        <f aca="false">IFERROR(T2198/Q2198,"")</f>
        <v/>
      </c>
      <c r="AD2198" s="25" t="str">
        <f aca="false">IFERROR(R2198/Q2198,"")</f>
        <v/>
      </c>
      <c r="AE2198" s="28" t="str">
        <f aca="false">IFERROR(R2198/T2198,"")</f>
        <v/>
      </c>
      <c r="AF2198" s="29" t="str">
        <f aca="false">IF(A2198="","",IF(OR(O2198&gt;K2198,P2198&gt;O2198,Q2198&gt;P2198,K2198&gt;J2198),"CHECK","OK"))</f>
        <v/>
      </c>
    </row>
    <row r="2199" customFormat="false" ht="15" hidden="false" customHeight="false" outlineLevel="0" collapsed="false">
      <c r="A2199" s="21"/>
      <c r="B2199" s="4"/>
      <c r="C2199" s="4"/>
      <c r="D2199" s="4"/>
      <c r="E2199" s="16"/>
      <c r="F2199" s="16"/>
      <c r="G2199" s="14"/>
      <c r="H2199" s="14"/>
      <c r="I2199" s="14"/>
      <c r="J2199" s="14"/>
      <c r="K2199" s="14"/>
      <c r="L2199" s="14"/>
      <c r="M2199" s="14"/>
      <c r="N2199" s="14"/>
      <c r="O2199" s="14"/>
      <c r="P2199" s="14"/>
      <c r="Q2199" s="14"/>
      <c r="R2199" s="16"/>
      <c r="S2199" s="24"/>
      <c r="T2199" s="25" t="str">
        <f aca="false">IF(A2199="","",E2199+F2199)</f>
        <v/>
      </c>
      <c r="U2199" s="26" t="str">
        <f aca="false">IFERROR(H2199/G2199,"")</f>
        <v/>
      </c>
      <c r="V2199" s="27" t="str">
        <f aca="false">IFERROR(J2199/I2199,"")</f>
        <v/>
      </c>
      <c r="W2199" s="27" t="str">
        <f aca="false">IFERROR(K2199/J2199,"")</f>
        <v/>
      </c>
      <c r="X2199" s="25" t="str">
        <f aca="false">IFERROR(T2199/K2199,"")</f>
        <v/>
      </c>
      <c r="Y2199" s="27" t="str">
        <f aca="false">IFERROR(O2199/K2199,"")</f>
        <v/>
      </c>
      <c r="Z2199" s="27" t="str">
        <f aca="false">IFERROR(P2199/O2199,"")</f>
        <v/>
      </c>
      <c r="AA2199" s="27" t="str">
        <f aca="false">IFERROR(Q2199/P2199,"")</f>
        <v/>
      </c>
      <c r="AB2199" s="25" t="str">
        <f aca="false">IFERROR(T2199/P2199,"")</f>
        <v/>
      </c>
      <c r="AC2199" s="25" t="str">
        <f aca="false">IFERROR(T2199/Q2199,"")</f>
        <v/>
      </c>
      <c r="AD2199" s="25" t="str">
        <f aca="false">IFERROR(R2199/Q2199,"")</f>
        <v/>
      </c>
      <c r="AE2199" s="28" t="str">
        <f aca="false">IFERROR(R2199/T2199,"")</f>
        <v/>
      </c>
      <c r="AF2199" s="29" t="str">
        <f aca="false">IF(A2199="","",IF(OR(O2199&gt;K2199,P2199&gt;O2199,Q2199&gt;P2199,K2199&gt;J2199),"CHECK","OK"))</f>
        <v/>
      </c>
    </row>
    <row r="2200" customFormat="false" ht="15" hidden="false" customHeight="false" outlineLevel="0" collapsed="false">
      <c r="A2200" s="21"/>
      <c r="B2200" s="4"/>
      <c r="C2200" s="4"/>
      <c r="D2200" s="4"/>
      <c r="E2200" s="16"/>
      <c r="F2200" s="16"/>
      <c r="G2200" s="14"/>
      <c r="H2200" s="14"/>
      <c r="I2200" s="14"/>
      <c r="J2200" s="14"/>
      <c r="K2200" s="14"/>
      <c r="L2200" s="14"/>
      <c r="M2200" s="14"/>
      <c r="N2200" s="14"/>
      <c r="O2200" s="14"/>
      <c r="P2200" s="14"/>
      <c r="Q2200" s="14"/>
      <c r="R2200" s="16"/>
      <c r="S2200" s="24"/>
      <c r="T2200" s="25" t="str">
        <f aca="false">IF(A2200="","",E2200+F2200)</f>
        <v/>
      </c>
      <c r="U2200" s="26" t="str">
        <f aca="false">IFERROR(H2200/G2200,"")</f>
        <v/>
      </c>
      <c r="V2200" s="27" t="str">
        <f aca="false">IFERROR(J2200/I2200,"")</f>
        <v/>
      </c>
      <c r="W2200" s="27" t="str">
        <f aca="false">IFERROR(K2200/J2200,"")</f>
        <v/>
      </c>
      <c r="X2200" s="25" t="str">
        <f aca="false">IFERROR(T2200/K2200,"")</f>
        <v/>
      </c>
      <c r="Y2200" s="27" t="str">
        <f aca="false">IFERROR(O2200/K2200,"")</f>
        <v/>
      </c>
      <c r="Z2200" s="27" t="str">
        <f aca="false">IFERROR(P2200/O2200,"")</f>
        <v/>
      </c>
      <c r="AA2200" s="27" t="str">
        <f aca="false">IFERROR(Q2200/P2200,"")</f>
        <v/>
      </c>
      <c r="AB2200" s="25" t="str">
        <f aca="false">IFERROR(T2200/P2200,"")</f>
        <v/>
      </c>
      <c r="AC2200" s="25" t="str">
        <f aca="false">IFERROR(T2200/Q2200,"")</f>
        <v/>
      </c>
      <c r="AD2200" s="25" t="str">
        <f aca="false">IFERROR(R2200/Q2200,"")</f>
        <v/>
      </c>
      <c r="AE2200" s="28" t="str">
        <f aca="false">IFERROR(R2200/T2200,"")</f>
        <v/>
      </c>
      <c r="AF2200" s="29" t="str">
        <f aca="false">IF(A2200="","",IF(OR(O2200&gt;K2200,P2200&gt;O2200,Q2200&gt;P2200,K2200&gt;J2200),"CHECK","OK"))</f>
        <v/>
      </c>
    </row>
    <row r="2201" customFormat="false" ht="15" hidden="false" customHeight="false" outlineLevel="0" collapsed="false">
      <c r="A2201" s="21"/>
      <c r="B2201" s="4"/>
      <c r="C2201" s="4"/>
      <c r="D2201" s="4"/>
      <c r="E2201" s="16"/>
      <c r="F2201" s="16"/>
      <c r="G2201" s="14"/>
      <c r="H2201" s="14"/>
      <c r="I2201" s="14"/>
      <c r="J2201" s="14"/>
      <c r="K2201" s="14"/>
      <c r="L2201" s="14"/>
      <c r="M2201" s="14"/>
      <c r="N2201" s="14"/>
      <c r="O2201" s="14"/>
      <c r="P2201" s="14"/>
      <c r="Q2201" s="14"/>
      <c r="R2201" s="16"/>
      <c r="S2201" s="24"/>
      <c r="T2201" s="25" t="str">
        <f aca="false">IF(A2201="","",E2201+F2201)</f>
        <v/>
      </c>
      <c r="U2201" s="26" t="str">
        <f aca="false">IFERROR(H2201/G2201,"")</f>
        <v/>
      </c>
      <c r="V2201" s="27" t="str">
        <f aca="false">IFERROR(J2201/I2201,"")</f>
        <v/>
      </c>
      <c r="W2201" s="27" t="str">
        <f aca="false">IFERROR(K2201/J2201,"")</f>
        <v/>
      </c>
      <c r="X2201" s="25" t="str">
        <f aca="false">IFERROR(T2201/K2201,"")</f>
        <v/>
      </c>
      <c r="Y2201" s="27" t="str">
        <f aca="false">IFERROR(O2201/K2201,"")</f>
        <v/>
      </c>
      <c r="Z2201" s="27" t="str">
        <f aca="false">IFERROR(P2201/O2201,"")</f>
        <v/>
      </c>
      <c r="AA2201" s="27" t="str">
        <f aca="false">IFERROR(Q2201/P2201,"")</f>
        <v/>
      </c>
      <c r="AB2201" s="25" t="str">
        <f aca="false">IFERROR(T2201/P2201,"")</f>
        <v/>
      </c>
      <c r="AC2201" s="25" t="str">
        <f aca="false">IFERROR(T2201/Q2201,"")</f>
        <v/>
      </c>
      <c r="AD2201" s="25" t="str">
        <f aca="false">IFERROR(R2201/Q2201,"")</f>
        <v/>
      </c>
      <c r="AE2201" s="28" t="str">
        <f aca="false">IFERROR(R2201/T2201,"")</f>
        <v/>
      </c>
      <c r="AF2201" s="29" t="str">
        <f aca="false">IF(A2201="","",IF(OR(O2201&gt;K2201,P2201&gt;O2201,Q2201&gt;P2201,K2201&gt;J2201),"CHECK","OK"))</f>
        <v/>
      </c>
    </row>
    <row r="2202" customFormat="false" ht="15" hidden="false" customHeight="false" outlineLevel="0" collapsed="false">
      <c r="A2202" s="21"/>
      <c r="B2202" s="4"/>
      <c r="C2202" s="4"/>
      <c r="D2202" s="4"/>
      <c r="E2202" s="16"/>
      <c r="F2202" s="16"/>
      <c r="G2202" s="14"/>
      <c r="H2202" s="14"/>
      <c r="I2202" s="14"/>
      <c r="J2202" s="14"/>
      <c r="K2202" s="14"/>
      <c r="L2202" s="14"/>
      <c r="M2202" s="14"/>
      <c r="N2202" s="14"/>
      <c r="O2202" s="14"/>
      <c r="P2202" s="14"/>
      <c r="Q2202" s="14"/>
      <c r="R2202" s="16"/>
      <c r="S2202" s="24"/>
      <c r="T2202" s="25" t="str">
        <f aca="false">IF(A2202="","",E2202+F2202)</f>
        <v/>
      </c>
      <c r="U2202" s="26" t="str">
        <f aca="false">IFERROR(H2202/G2202,"")</f>
        <v/>
      </c>
      <c r="V2202" s="27" t="str">
        <f aca="false">IFERROR(J2202/I2202,"")</f>
        <v/>
      </c>
      <c r="W2202" s="27" t="str">
        <f aca="false">IFERROR(K2202/J2202,"")</f>
        <v/>
      </c>
      <c r="X2202" s="25" t="str">
        <f aca="false">IFERROR(T2202/K2202,"")</f>
        <v/>
      </c>
      <c r="Y2202" s="27" t="str">
        <f aca="false">IFERROR(O2202/K2202,"")</f>
        <v/>
      </c>
      <c r="Z2202" s="27" t="str">
        <f aca="false">IFERROR(P2202/O2202,"")</f>
        <v/>
      </c>
      <c r="AA2202" s="27" t="str">
        <f aca="false">IFERROR(Q2202/P2202,"")</f>
        <v/>
      </c>
      <c r="AB2202" s="25" t="str">
        <f aca="false">IFERROR(T2202/P2202,"")</f>
        <v/>
      </c>
      <c r="AC2202" s="25" t="str">
        <f aca="false">IFERROR(T2202/Q2202,"")</f>
        <v/>
      </c>
      <c r="AD2202" s="25" t="str">
        <f aca="false">IFERROR(R2202/Q2202,"")</f>
        <v/>
      </c>
      <c r="AE2202" s="28" t="str">
        <f aca="false">IFERROR(R2202/T2202,"")</f>
        <v/>
      </c>
      <c r="AF2202" s="29" t="str">
        <f aca="false">IF(A2202="","",IF(OR(O2202&gt;K2202,P2202&gt;O2202,Q2202&gt;P2202,K2202&gt;J2202),"CHECK","OK"))</f>
        <v/>
      </c>
    </row>
    <row r="2203" customFormat="false" ht="15" hidden="false" customHeight="false" outlineLevel="0" collapsed="false">
      <c r="A2203" s="21"/>
      <c r="B2203" s="4"/>
      <c r="C2203" s="4"/>
      <c r="D2203" s="4"/>
      <c r="E2203" s="16"/>
      <c r="F2203" s="16"/>
      <c r="G2203" s="14"/>
      <c r="H2203" s="14"/>
      <c r="I2203" s="14"/>
      <c r="J2203" s="14"/>
      <c r="K2203" s="14"/>
      <c r="L2203" s="14"/>
      <c r="M2203" s="14"/>
      <c r="N2203" s="14"/>
      <c r="O2203" s="14"/>
      <c r="P2203" s="14"/>
      <c r="Q2203" s="14"/>
      <c r="R2203" s="16"/>
      <c r="S2203" s="24"/>
      <c r="T2203" s="25" t="str">
        <f aca="false">IF(A2203="","",E2203+F2203)</f>
        <v/>
      </c>
      <c r="U2203" s="26" t="str">
        <f aca="false">IFERROR(H2203/G2203,"")</f>
        <v/>
      </c>
      <c r="V2203" s="27" t="str">
        <f aca="false">IFERROR(J2203/I2203,"")</f>
        <v/>
      </c>
      <c r="W2203" s="27" t="str">
        <f aca="false">IFERROR(K2203/J2203,"")</f>
        <v/>
      </c>
      <c r="X2203" s="25" t="str">
        <f aca="false">IFERROR(T2203/K2203,"")</f>
        <v/>
      </c>
      <c r="Y2203" s="27" t="str">
        <f aca="false">IFERROR(O2203/K2203,"")</f>
        <v/>
      </c>
      <c r="Z2203" s="27" t="str">
        <f aca="false">IFERROR(P2203/O2203,"")</f>
        <v/>
      </c>
      <c r="AA2203" s="27" t="str">
        <f aca="false">IFERROR(Q2203/P2203,"")</f>
        <v/>
      </c>
      <c r="AB2203" s="25" t="str">
        <f aca="false">IFERROR(T2203/P2203,"")</f>
        <v/>
      </c>
      <c r="AC2203" s="25" t="str">
        <f aca="false">IFERROR(T2203/Q2203,"")</f>
        <v/>
      </c>
      <c r="AD2203" s="25" t="str">
        <f aca="false">IFERROR(R2203/Q2203,"")</f>
        <v/>
      </c>
      <c r="AE2203" s="28" t="str">
        <f aca="false">IFERROR(R2203/T2203,"")</f>
        <v/>
      </c>
      <c r="AF2203" s="29" t="str">
        <f aca="false">IF(A2203="","",IF(OR(O2203&gt;K2203,P2203&gt;O2203,Q2203&gt;P2203,K2203&gt;J2203),"CHECK","OK"))</f>
        <v/>
      </c>
    </row>
    <row r="2204" customFormat="false" ht="15" hidden="false" customHeight="false" outlineLevel="0" collapsed="false">
      <c r="A2204" s="21"/>
      <c r="B2204" s="4"/>
      <c r="C2204" s="4"/>
      <c r="D2204" s="4"/>
      <c r="E2204" s="16"/>
      <c r="F2204" s="16"/>
      <c r="G2204" s="14"/>
      <c r="H2204" s="14"/>
      <c r="I2204" s="14"/>
      <c r="J2204" s="14"/>
      <c r="K2204" s="14"/>
      <c r="L2204" s="14"/>
      <c r="M2204" s="14"/>
      <c r="N2204" s="14"/>
      <c r="O2204" s="14"/>
      <c r="P2204" s="14"/>
      <c r="Q2204" s="14"/>
      <c r="R2204" s="16"/>
      <c r="S2204" s="24"/>
      <c r="T2204" s="25" t="str">
        <f aca="false">IF(A2204="","",E2204+F2204)</f>
        <v/>
      </c>
      <c r="U2204" s="26" t="str">
        <f aca="false">IFERROR(H2204/G2204,"")</f>
        <v/>
      </c>
      <c r="V2204" s="27" t="str">
        <f aca="false">IFERROR(J2204/I2204,"")</f>
        <v/>
      </c>
      <c r="W2204" s="27" t="str">
        <f aca="false">IFERROR(K2204/J2204,"")</f>
        <v/>
      </c>
      <c r="X2204" s="25" t="str">
        <f aca="false">IFERROR(T2204/K2204,"")</f>
        <v/>
      </c>
      <c r="Y2204" s="27" t="str">
        <f aca="false">IFERROR(O2204/K2204,"")</f>
        <v/>
      </c>
      <c r="Z2204" s="27" t="str">
        <f aca="false">IFERROR(P2204/O2204,"")</f>
        <v/>
      </c>
      <c r="AA2204" s="27" t="str">
        <f aca="false">IFERROR(Q2204/P2204,"")</f>
        <v/>
      </c>
      <c r="AB2204" s="25" t="str">
        <f aca="false">IFERROR(T2204/P2204,"")</f>
        <v/>
      </c>
      <c r="AC2204" s="25" t="str">
        <f aca="false">IFERROR(T2204/Q2204,"")</f>
        <v/>
      </c>
      <c r="AD2204" s="25" t="str">
        <f aca="false">IFERROR(R2204/Q2204,"")</f>
        <v/>
      </c>
      <c r="AE2204" s="28" t="str">
        <f aca="false">IFERROR(R2204/T2204,"")</f>
        <v/>
      </c>
      <c r="AF2204" s="29" t="str">
        <f aca="false">IF(A2204="","",IF(OR(O2204&gt;K2204,P2204&gt;O2204,Q2204&gt;P2204,K2204&gt;J2204),"CHECK","OK"))</f>
        <v/>
      </c>
    </row>
    <row r="2205" customFormat="false" ht="15" hidden="false" customHeight="false" outlineLevel="0" collapsed="false">
      <c r="A2205" s="21"/>
      <c r="B2205" s="4"/>
      <c r="C2205" s="4"/>
      <c r="D2205" s="4"/>
      <c r="E2205" s="16"/>
      <c r="F2205" s="16"/>
      <c r="G2205" s="14"/>
      <c r="H2205" s="14"/>
      <c r="I2205" s="14"/>
      <c r="J2205" s="14"/>
      <c r="K2205" s="14"/>
      <c r="L2205" s="14"/>
      <c r="M2205" s="14"/>
      <c r="N2205" s="14"/>
      <c r="O2205" s="14"/>
      <c r="P2205" s="14"/>
      <c r="Q2205" s="14"/>
      <c r="R2205" s="16"/>
      <c r="S2205" s="24"/>
      <c r="T2205" s="25" t="str">
        <f aca="false">IF(A2205="","",E2205+F2205)</f>
        <v/>
      </c>
      <c r="U2205" s="26" t="str">
        <f aca="false">IFERROR(H2205/G2205,"")</f>
        <v/>
      </c>
      <c r="V2205" s="27" t="str">
        <f aca="false">IFERROR(J2205/I2205,"")</f>
        <v/>
      </c>
      <c r="W2205" s="27" t="str">
        <f aca="false">IFERROR(K2205/J2205,"")</f>
        <v/>
      </c>
      <c r="X2205" s="25" t="str">
        <f aca="false">IFERROR(T2205/K2205,"")</f>
        <v/>
      </c>
      <c r="Y2205" s="27" t="str">
        <f aca="false">IFERROR(O2205/K2205,"")</f>
        <v/>
      </c>
      <c r="Z2205" s="27" t="str">
        <f aca="false">IFERROR(P2205/O2205,"")</f>
        <v/>
      </c>
      <c r="AA2205" s="27" t="str">
        <f aca="false">IFERROR(Q2205/P2205,"")</f>
        <v/>
      </c>
      <c r="AB2205" s="25" t="str">
        <f aca="false">IFERROR(T2205/P2205,"")</f>
        <v/>
      </c>
      <c r="AC2205" s="25" t="str">
        <f aca="false">IFERROR(T2205/Q2205,"")</f>
        <v/>
      </c>
      <c r="AD2205" s="25" t="str">
        <f aca="false">IFERROR(R2205/Q2205,"")</f>
        <v/>
      </c>
      <c r="AE2205" s="28" t="str">
        <f aca="false">IFERROR(R2205/T2205,"")</f>
        <v/>
      </c>
      <c r="AF2205" s="29" t="str">
        <f aca="false">IF(A2205="","",IF(OR(O2205&gt;K2205,P2205&gt;O2205,Q2205&gt;P2205,K2205&gt;J2205),"CHECK","OK"))</f>
        <v/>
      </c>
    </row>
    <row r="2206" customFormat="false" ht="15" hidden="false" customHeight="false" outlineLevel="0" collapsed="false">
      <c r="A2206" s="21"/>
      <c r="B2206" s="4"/>
      <c r="C2206" s="4"/>
      <c r="D2206" s="4"/>
      <c r="E2206" s="16"/>
      <c r="F2206" s="16"/>
      <c r="G2206" s="14"/>
      <c r="H2206" s="14"/>
      <c r="I2206" s="14"/>
      <c r="J2206" s="14"/>
      <c r="K2206" s="14"/>
      <c r="L2206" s="14"/>
      <c r="M2206" s="14"/>
      <c r="N2206" s="14"/>
      <c r="O2206" s="14"/>
      <c r="P2206" s="14"/>
      <c r="Q2206" s="14"/>
      <c r="R2206" s="16"/>
      <c r="S2206" s="24"/>
      <c r="T2206" s="25" t="str">
        <f aca="false">IF(A2206="","",E2206+F2206)</f>
        <v/>
      </c>
      <c r="U2206" s="26" t="str">
        <f aca="false">IFERROR(H2206/G2206,"")</f>
        <v/>
      </c>
      <c r="V2206" s="27" t="str">
        <f aca="false">IFERROR(J2206/I2206,"")</f>
        <v/>
      </c>
      <c r="W2206" s="27" t="str">
        <f aca="false">IFERROR(K2206/J2206,"")</f>
        <v/>
      </c>
      <c r="X2206" s="25" t="str">
        <f aca="false">IFERROR(T2206/K2206,"")</f>
        <v/>
      </c>
      <c r="Y2206" s="27" t="str">
        <f aca="false">IFERROR(O2206/K2206,"")</f>
        <v/>
      </c>
      <c r="Z2206" s="27" t="str">
        <f aca="false">IFERROR(P2206/O2206,"")</f>
        <v/>
      </c>
      <c r="AA2206" s="27" t="str">
        <f aca="false">IFERROR(Q2206/P2206,"")</f>
        <v/>
      </c>
      <c r="AB2206" s="25" t="str">
        <f aca="false">IFERROR(T2206/P2206,"")</f>
        <v/>
      </c>
      <c r="AC2206" s="25" t="str">
        <f aca="false">IFERROR(T2206/Q2206,"")</f>
        <v/>
      </c>
      <c r="AD2206" s="25" t="str">
        <f aca="false">IFERROR(R2206/Q2206,"")</f>
        <v/>
      </c>
      <c r="AE2206" s="28" t="str">
        <f aca="false">IFERROR(R2206/T2206,"")</f>
        <v/>
      </c>
      <c r="AF2206" s="29" t="str">
        <f aca="false">IF(A2206="","",IF(OR(O2206&gt;K2206,P2206&gt;O2206,Q2206&gt;P2206,K2206&gt;J2206),"CHECK","OK"))</f>
        <v/>
      </c>
    </row>
    <row r="2207" customFormat="false" ht="15" hidden="false" customHeight="false" outlineLevel="0" collapsed="false">
      <c r="A2207" s="21"/>
      <c r="B2207" s="4"/>
      <c r="C2207" s="4"/>
      <c r="D2207" s="4"/>
      <c r="E2207" s="16"/>
      <c r="F2207" s="16"/>
      <c r="G2207" s="14"/>
      <c r="H2207" s="14"/>
      <c r="I2207" s="14"/>
      <c r="J2207" s="14"/>
      <c r="K2207" s="14"/>
      <c r="L2207" s="14"/>
      <c r="M2207" s="14"/>
      <c r="N2207" s="14"/>
      <c r="O2207" s="14"/>
      <c r="P2207" s="14"/>
      <c r="Q2207" s="14"/>
      <c r="R2207" s="16"/>
      <c r="S2207" s="24"/>
      <c r="T2207" s="25" t="str">
        <f aca="false">IF(A2207="","",E2207+F2207)</f>
        <v/>
      </c>
      <c r="U2207" s="26" t="str">
        <f aca="false">IFERROR(H2207/G2207,"")</f>
        <v/>
      </c>
      <c r="V2207" s="27" t="str">
        <f aca="false">IFERROR(J2207/I2207,"")</f>
        <v/>
      </c>
      <c r="W2207" s="27" t="str">
        <f aca="false">IFERROR(K2207/J2207,"")</f>
        <v/>
      </c>
      <c r="X2207" s="25" t="str">
        <f aca="false">IFERROR(T2207/K2207,"")</f>
        <v/>
      </c>
      <c r="Y2207" s="27" t="str">
        <f aca="false">IFERROR(O2207/K2207,"")</f>
        <v/>
      </c>
      <c r="Z2207" s="27" t="str">
        <f aca="false">IFERROR(P2207/O2207,"")</f>
        <v/>
      </c>
      <c r="AA2207" s="27" t="str">
        <f aca="false">IFERROR(Q2207/P2207,"")</f>
        <v/>
      </c>
      <c r="AB2207" s="25" t="str">
        <f aca="false">IFERROR(T2207/P2207,"")</f>
        <v/>
      </c>
      <c r="AC2207" s="25" t="str">
        <f aca="false">IFERROR(T2207/Q2207,"")</f>
        <v/>
      </c>
      <c r="AD2207" s="25" t="str">
        <f aca="false">IFERROR(R2207/Q2207,"")</f>
        <v/>
      </c>
      <c r="AE2207" s="28" t="str">
        <f aca="false">IFERROR(R2207/T2207,"")</f>
        <v/>
      </c>
      <c r="AF2207" s="29" t="str">
        <f aca="false">IF(A2207="","",IF(OR(O2207&gt;K2207,P2207&gt;O2207,Q2207&gt;P2207,K2207&gt;J2207),"CHECK","OK"))</f>
        <v/>
      </c>
    </row>
    <row r="2208" customFormat="false" ht="15" hidden="false" customHeight="false" outlineLevel="0" collapsed="false">
      <c r="A2208" s="21"/>
      <c r="B2208" s="4"/>
      <c r="C2208" s="4"/>
      <c r="D2208" s="4"/>
      <c r="E2208" s="16"/>
      <c r="F2208" s="16"/>
      <c r="G2208" s="14"/>
      <c r="H2208" s="14"/>
      <c r="I2208" s="14"/>
      <c r="J2208" s="14"/>
      <c r="K2208" s="14"/>
      <c r="L2208" s="14"/>
      <c r="M2208" s="14"/>
      <c r="N2208" s="14"/>
      <c r="O2208" s="14"/>
      <c r="P2208" s="14"/>
      <c r="Q2208" s="14"/>
      <c r="R2208" s="16"/>
      <c r="S2208" s="24"/>
      <c r="T2208" s="25" t="str">
        <f aca="false">IF(A2208="","",E2208+F2208)</f>
        <v/>
      </c>
      <c r="U2208" s="26" t="str">
        <f aca="false">IFERROR(H2208/G2208,"")</f>
        <v/>
      </c>
      <c r="V2208" s="27" t="str">
        <f aca="false">IFERROR(J2208/I2208,"")</f>
        <v/>
      </c>
      <c r="W2208" s="27" t="str">
        <f aca="false">IFERROR(K2208/J2208,"")</f>
        <v/>
      </c>
      <c r="X2208" s="25" t="str">
        <f aca="false">IFERROR(T2208/K2208,"")</f>
        <v/>
      </c>
      <c r="Y2208" s="27" t="str">
        <f aca="false">IFERROR(O2208/K2208,"")</f>
        <v/>
      </c>
      <c r="Z2208" s="27" t="str">
        <f aca="false">IFERROR(P2208/O2208,"")</f>
        <v/>
      </c>
      <c r="AA2208" s="27" t="str">
        <f aca="false">IFERROR(Q2208/P2208,"")</f>
        <v/>
      </c>
      <c r="AB2208" s="25" t="str">
        <f aca="false">IFERROR(T2208/P2208,"")</f>
        <v/>
      </c>
      <c r="AC2208" s="25" t="str">
        <f aca="false">IFERROR(T2208/Q2208,"")</f>
        <v/>
      </c>
      <c r="AD2208" s="25" t="str">
        <f aca="false">IFERROR(R2208/Q2208,"")</f>
        <v/>
      </c>
      <c r="AE2208" s="28" t="str">
        <f aca="false">IFERROR(R2208/T2208,"")</f>
        <v/>
      </c>
      <c r="AF2208" s="29" t="str">
        <f aca="false">IF(A2208="","",IF(OR(O2208&gt;K2208,P2208&gt;O2208,Q2208&gt;P2208,K2208&gt;J2208),"CHECK","OK"))</f>
        <v/>
      </c>
    </row>
    <row r="2209" customFormat="false" ht="15" hidden="false" customHeight="false" outlineLevel="0" collapsed="false">
      <c r="A2209" s="21"/>
      <c r="B2209" s="4"/>
      <c r="C2209" s="4"/>
      <c r="D2209" s="4"/>
      <c r="E2209" s="16"/>
      <c r="F2209" s="16"/>
      <c r="G2209" s="14"/>
      <c r="H2209" s="14"/>
      <c r="I2209" s="14"/>
      <c r="J2209" s="14"/>
      <c r="K2209" s="14"/>
      <c r="L2209" s="14"/>
      <c r="M2209" s="14"/>
      <c r="N2209" s="14"/>
      <c r="O2209" s="14"/>
      <c r="P2209" s="14"/>
      <c r="Q2209" s="14"/>
      <c r="R2209" s="16"/>
      <c r="S2209" s="24"/>
      <c r="T2209" s="25" t="str">
        <f aca="false">IF(A2209="","",E2209+F2209)</f>
        <v/>
      </c>
      <c r="U2209" s="26" t="str">
        <f aca="false">IFERROR(H2209/G2209,"")</f>
        <v/>
      </c>
      <c r="V2209" s="27" t="str">
        <f aca="false">IFERROR(J2209/I2209,"")</f>
        <v/>
      </c>
      <c r="W2209" s="27" t="str">
        <f aca="false">IFERROR(K2209/J2209,"")</f>
        <v/>
      </c>
      <c r="X2209" s="25" t="str">
        <f aca="false">IFERROR(T2209/K2209,"")</f>
        <v/>
      </c>
      <c r="Y2209" s="27" t="str">
        <f aca="false">IFERROR(O2209/K2209,"")</f>
        <v/>
      </c>
      <c r="Z2209" s="27" t="str">
        <f aca="false">IFERROR(P2209/O2209,"")</f>
        <v/>
      </c>
      <c r="AA2209" s="27" t="str">
        <f aca="false">IFERROR(Q2209/P2209,"")</f>
        <v/>
      </c>
      <c r="AB2209" s="25" t="str">
        <f aca="false">IFERROR(T2209/P2209,"")</f>
        <v/>
      </c>
      <c r="AC2209" s="25" t="str">
        <f aca="false">IFERROR(T2209/Q2209,"")</f>
        <v/>
      </c>
      <c r="AD2209" s="25" t="str">
        <f aca="false">IFERROR(R2209/Q2209,"")</f>
        <v/>
      </c>
      <c r="AE2209" s="28" t="str">
        <f aca="false">IFERROR(R2209/T2209,"")</f>
        <v/>
      </c>
      <c r="AF2209" s="29" t="str">
        <f aca="false">IF(A2209="","",IF(OR(O2209&gt;K2209,P2209&gt;O2209,Q2209&gt;P2209,K2209&gt;J2209),"CHECK","OK"))</f>
        <v/>
      </c>
    </row>
    <row r="2210" customFormat="false" ht="15" hidden="false" customHeight="false" outlineLevel="0" collapsed="false">
      <c r="A2210" s="21"/>
      <c r="B2210" s="4"/>
      <c r="C2210" s="4"/>
      <c r="D2210" s="4"/>
      <c r="E2210" s="16"/>
      <c r="F2210" s="16"/>
      <c r="G2210" s="14"/>
      <c r="H2210" s="14"/>
      <c r="I2210" s="14"/>
      <c r="J2210" s="14"/>
      <c r="K2210" s="14"/>
      <c r="L2210" s="14"/>
      <c r="M2210" s="14"/>
      <c r="N2210" s="14"/>
      <c r="O2210" s="14"/>
      <c r="P2210" s="14"/>
      <c r="Q2210" s="14"/>
      <c r="R2210" s="16"/>
      <c r="S2210" s="24"/>
      <c r="T2210" s="25" t="str">
        <f aca="false">IF(A2210="","",E2210+F2210)</f>
        <v/>
      </c>
      <c r="U2210" s="26" t="str">
        <f aca="false">IFERROR(H2210/G2210,"")</f>
        <v/>
      </c>
      <c r="V2210" s="27" t="str">
        <f aca="false">IFERROR(J2210/I2210,"")</f>
        <v/>
      </c>
      <c r="W2210" s="27" t="str">
        <f aca="false">IFERROR(K2210/J2210,"")</f>
        <v/>
      </c>
      <c r="X2210" s="25" t="str">
        <f aca="false">IFERROR(T2210/K2210,"")</f>
        <v/>
      </c>
      <c r="Y2210" s="27" t="str">
        <f aca="false">IFERROR(O2210/K2210,"")</f>
        <v/>
      </c>
      <c r="Z2210" s="27" t="str">
        <f aca="false">IFERROR(P2210/O2210,"")</f>
        <v/>
      </c>
      <c r="AA2210" s="27" t="str">
        <f aca="false">IFERROR(Q2210/P2210,"")</f>
        <v/>
      </c>
      <c r="AB2210" s="25" t="str">
        <f aca="false">IFERROR(T2210/P2210,"")</f>
        <v/>
      </c>
      <c r="AC2210" s="25" t="str">
        <f aca="false">IFERROR(T2210/Q2210,"")</f>
        <v/>
      </c>
      <c r="AD2210" s="25" t="str">
        <f aca="false">IFERROR(R2210/Q2210,"")</f>
        <v/>
      </c>
      <c r="AE2210" s="28" t="str">
        <f aca="false">IFERROR(R2210/T2210,"")</f>
        <v/>
      </c>
      <c r="AF2210" s="29" t="str">
        <f aca="false">IF(A2210="","",IF(OR(O2210&gt;K2210,P2210&gt;O2210,Q2210&gt;P2210,K2210&gt;J2210),"CHECK","OK"))</f>
        <v/>
      </c>
    </row>
    <row r="2211" customFormat="false" ht="15" hidden="false" customHeight="false" outlineLevel="0" collapsed="false">
      <c r="A2211" s="21"/>
      <c r="B2211" s="4"/>
      <c r="C2211" s="4"/>
      <c r="D2211" s="4"/>
      <c r="E2211" s="16"/>
      <c r="F2211" s="16"/>
      <c r="G2211" s="14"/>
      <c r="H2211" s="14"/>
      <c r="I2211" s="14"/>
      <c r="J2211" s="14"/>
      <c r="K2211" s="14"/>
      <c r="L2211" s="14"/>
      <c r="M2211" s="14"/>
      <c r="N2211" s="14"/>
      <c r="O2211" s="14"/>
      <c r="P2211" s="14"/>
      <c r="Q2211" s="14"/>
      <c r="R2211" s="16"/>
      <c r="S2211" s="24"/>
      <c r="T2211" s="25" t="str">
        <f aca="false">IF(A2211="","",E2211+F2211)</f>
        <v/>
      </c>
      <c r="U2211" s="26" t="str">
        <f aca="false">IFERROR(H2211/G2211,"")</f>
        <v/>
      </c>
      <c r="V2211" s="27" t="str">
        <f aca="false">IFERROR(J2211/I2211,"")</f>
        <v/>
      </c>
      <c r="W2211" s="27" t="str">
        <f aca="false">IFERROR(K2211/J2211,"")</f>
        <v/>
      </c>
      <c r="X2211" s="25" t="str">
        <f aca="false">IFERROR(T2211/K2211,"")</f>
        <v/>
      </c>
      <c r="Y2211" s="27" t="str">
        <f aca="false">IFERROR(O2211/K2211,"")</f>
        <v/>
      </c>
      <c r="Z2211" s="27" t="str">
        <f aca="false">IFERROR(P2211/O2211,"")</f>
        <v/>
      </c>
      <c r="AA2211" s="27" t="str">
        <f aca="false">IFERROR(Q2211/P2211,"")</f>
        <v/>
      </c>
      <c r="AB2211" s="25" t="str">
        <f aca="false">IFERROR(T2211/P2211,"")</f>
        <v/>
      </c>
      <c r="AC2211" s="25" t="str">
        <f aca="false">IFERROR(T2211/Q2211,"")</f>
        <v/>
      </c>
      <c r="AD2211" s="25" t="str">
        <f aca="false">IFERROR(R2211/Q2211,"")</f>
        <v/>
      </c>
      <c r="AE2211" s="28" t="str">
        <f aca="false">IFERROR(R2211/T2211,"")</f>
        <v/>
      </c>
      <c r="AF2211" s="29" t="str">
        <f aca="false">IF(A2211="","",IF(OR(O2211&gt;K2211,P2211&gt;O2211,Q2211&gt;P2211,K2211&gt;J2211),"CHECK","OK"))</f>
        <v/>
      </c>
    </row>
    <row r="2212" customFormat="false" ht="15" hidden="false" customHeight="false" outlineLevel="0" collapsed="false">
      <c r="A2212" s="21"/>
      <c r="B2212" s="4"/>
      <c r="C2212" s="4"/>
      <c r="D2212" s="4"/>
      <c r="E2212" s="16"/>
      <c r="F2212" s="16"/>
      <c r="G2212" s="14"/>
      <c r="H2212" s="14"/>
      <c r="I2212" s="14"/>
      <c r="J2212" s="14"/>
      <c r="K2212" s="14"/>
      <c r="L2212" s="14"/>
      <c r="M2212" s="14"/>
      <c r="N2212" s="14"/>
      <c r="O2212" s="14"/>
      <c r="P2212" s="14"/>
      <c r="Q2212" s="14"/>
      <c r="R2212" s="16"/>
      <c r="S2212" s="24"/>
      <c r="T2212" s="25" t="str">
        <f aca="false">IF(A2212="","",E2212+F2212)</f>
        <v/>
      </c>
      <c r="U2212" s="26" t="str">
        <f aca="false">IFERROR(H2212/G2212,"")</f>
        <v/>
      </c>
      <c r="V2212" s="27" t="str">
        <f aca="false">IFERROR(J2212/I2212,"")</f>
        <v/>
      </c>
      <c r="W2212" s="27" t="str">
        <f aca="false">IFERROR(K2212/J2212,"")</f>
        <v/>
      </c>
      <c r="X2212" s="25" t="str">
        <f aca="false">IFERROR(T2212/K2212,"")</f>
        <v/>
      </c>
      <c r="Y2212" s="27" t="str">
        <f aca="false">IFERROR(O2212/K2212,"")</f>
        <v/>
      </c>
      <c r="Z2212" s="27" t="str">
        <f aca="false">IFERROR(P2212/O2212,"")</f>
        <v/>
      </c>
      <c r="AA2212" s="27" t="str">
        <f aca="false">IFERROR(Q2212/P2212,"")</f>
        <v/>
      </c>
      <c r="AB2212" s="25" t="str">
        <f aca="false">IFERROR(T2212/P2212,"")</f>
        <v/>
      </c>
      <c r="AC2212" s="25" t="str">
        <f aca="false">IFERROR(T2212/Q2212,"")</f>
        <v/>
      </c>
      <c r="AD2212" s="25" t="str">
        <f aca="false">IFERROR(R2212/Q2212,"")</f>
        <v/>
      </c>
      <c r="AE2212" s="28" t="str">
        <f aca="false">IFERROR(R2212/T2212,"")</f>
        <v/>
      </c>
      <c r="AF2212" s="29" t="str">
        <f aca="false">IF(A2212="","",IF(OR(O2212&gt;K2212,P2212&gt;O2212,Q2212&gt;P2212,K2212&gt;J2212),"CHECK","OK"))</f>
        <v/>
      </c>
    </row>
    <row r="2213" customFormat="false" ht="15" hidden="false" customHeight="false" outlineLevel="0" collapsed="false">
      <c r="A2213" s="21"/>
      <c r="B2213" s="4"/>
      <c r="C2213" s="4"/>
      <c r="D2213" s="4"/>
      <c r="E2213" s="16"/>
      <c r="F2213" s="16"/>
      <c r="G2213" s="14"/>
      <c r="H2213" s="14"/>
      <c r="I2213" s="14"/>
      <c r="J2213" s="14"/>
      <c r="K2213" s="14"/>
      <c r="L2213" s="14"/>
      <c r="M2213" s="14"/>
      <c r="N2213" s="14"/>
      <c r="O2213" s="14"/>
      <c r="P2213" s="14"/>
      <c r="Q2213" s="14"/>
      <c r="R2213" s="16"/>
      <c r="S2213" s="24"/>
      <c r="T2213" s="25" t="str">
        <f aca="false">IF(A2213="","",E2213+F2213)</f>
        <v/>
      </c>
      <c r="U2213" s="26" t="str">
        <f aca="false">IFERROR(H2213/G2213,"")</f>
        <v/>
      </c>
      <c r="V2213" s="27" t="str">
        <f aca="false">IFERROR(J2213/I2213,"")</f>
        <v/>
      </c>
      <c r="W2213" s="27" t="str">
        <f aca="false">IFERROR(K2213/J2213,"")</f>
        <v/>
      </c>
      <c r="X2213" s="25" t="str">
        <f aca="false">IFERROR(T2213/K2213,"")</f>
        <v/>
      </c>
      <c r="Y2213" s="27" t="str">
        <f aca="false">IFERROR(O2213/K2213,"")</f>
        <v/>
      </c>
      <c r="Z2213" s="27" t="str">
        <f aca="false">IFERROR(P2213/O2213,"")</f>
        <v/>
      </c>
      <c r="AA2213" s="27" t="str">
        <f aca="false">IFERROR(Q2213/P2213,"")</f>
        <v/>
      </c>
      <c r="AB2213" s="25" t="str">
        <f aca="false">IFERROR(T2213/P2213,"")</f>
        <v/>
      </c>
      <c r="AC2213" s="25" t="str">
        <f aca="false">IFERROR(T2213/Q2213,"")</f>
        <v/>
      </c>
      <c r="AD2213" s="25" t="str">
        <f aca="false">IFERROR(R2213/Q2213,"")</f>
        <v/>
      </c>
      <c r="AE2213" s="28" t="str">
        <f aca="false">IFERROR(R2213/T2213,"")</f>
        <v/>
      </c>
      <c r="AF2213" s="29" t="str">
        <f aca="false">IF(A2213="","",IF(OR(O2213&gt;K2213,P2213&gt;O2213,Q2213&gt;P2213,K2213&gt;J2213),"CHECK","OK"))</f>
        <v/>
      </c>
    </row>
    <row r="2214" customFormat="false" ht="15" hidden="false" customHeight="false" outlineLevel="0" collapsed="false">
      <c r="A2214" s="21"/>
      <c r="B2214" s="4"/>
      <c r="C2214" s="4"/>
      <c r="D2214" s="4"/>
      <c r="E2214" s="16"/>
      <c r="F2214" s="16"/>
      <c r="G2214" s="14"/>
      <c r="H2214" s="14"/>
      <c r="I2214" s="14"/>
      <c r="J2214" s="14"/>
      <c r="K2214" s="14"/>
      <c r="L2214" s="14"/>
      <c r="M2214" s="14"/>
      <c r="N2214" s="14"/>
      <c r="O2214" s="14"/>
      <c r="P2214" s="14"/>
      <c r="Q2214" s="14"/>
      <c r="R2214" s="16"/>
      <c r="S2214" s="24"/>
      <c r="T2214" s="25" t="str">
        <f aca="false">IF(A2214="","",E2214+F2214)</f>
        <v/>
      </c>
      <c r="U2214" s="26" t="str">
        <f aca="false">IFERROR(H2214/G2214,"")</f>
        <v/>
      </c>
      <c r="V2214" s="27" t="str">
        <f aca="false">IFERROR(J2214/I2214,"")</f>
        <v/>
      </c>
      <c r="W2214" s="27" t="str">
        <f aca="false">IFERROR(K2214/J2214,"")</f>
        <v/>
      </c>
      <c r="X2214" s="25" t="str">
        <f aca="false">IFERROR(T2214/K2214,"")</f>
        <v/>
      </c>
      <c r="Y2214" s="27" t="str">
        <f aca="false">IFERROR(O2214/K2214,"")</f>
        <v/>
      </c>
      <c r="Z2214" s="27" t="str">
        <f aca="false">IFERROR(P2214/O2214,"")</f>
        <v/>
      </c>
      <c r="AA2214" s="27" t="str">
        <f aca="false">IFERROR(Q2214/P2214,"")</f>
        <v/>
      </c>
      <c r="AB2214" s="25" t="str">
        <f aca="false">IFERROR(T2214/P2214,"")</f>
        <v/>
      </c>
      <c r="AC2214" s="25" t="str">
        <f aca="false">IFERROR(T2214/Q2214,"")</f>
        <v/>
      </c>
      <c r="AD2214" s="25" t="str">
        <f aca="false">IFERROR(R2214/Q2214,"")</f>
        <v/>
      </c>
      <c r="AE2214" s="28" t="str">
        <f aca="false">IFERROR(R2214/T2214,"")</f>
        <v/>
      </c>
      <c r="AF2214" s="29" t="str">
        <f aca="false">IF(A2214="","",IF(OR(O2214&gt;K2214,P2214&gt;O2214,Q2214&gt;P2214,K2214&gt;J2214),"CHECK","OK"))</f>
        <v/>
      </c>
    </row>
    <row r="2215" customFormat="false" ht="15" hidden="false" customHeight="false" outlineLevel="0" collapsed="false">
      <c r="A2215" s="21"/>
      <c r="B2215" s="4"/>
      <c r="C2215" s="4"/>
      <c r="D2215" s="4"/>
      <c r="E2215" s="16"/>
      <c r="F2215" s="16"/>
      <c r="G2215" s="14"/>
      <c r="H2215" s="14"/>
      <c r="I2215" s="14"/>
      <c r="J2215" s="14"/>
      <c r="K2215" s="14"/>
      <c r="L2215" s="14"/>
      <c r="M2215" s="14"/>
      <c r="N2215" s="14"/>
      <c r="O2215" s="14"/>
      <c r="P2215" s="14"/>
      <c r="Q2215" s="14"/>
      <c r="R2215" s="16"/>
      <c r="S2215" s="24"/>
      <c r="T2215" s="25" t="str">
        <f aca="false">IF(A2215="","",E2215+F2215)</f>
        <v/>
      </c>
      <c r="U2215" s="26" t="str">
        <f aca="false">IFERROR(H2215/G2215,"")</f>
        <v/>
      </c>
      <c r="V2215" s="27" t="str">
        <f aca="false">IFERROR(J2215/I2215,"")</f>
        <v/>
      </c>
      <c r="W2215" s="27" t="str">
        <f aca="false">IFERROR(K2215/J2215,"")</f>
        <v/>
      </c>
      <c r="X2215" s="25" t="str">
        <f aca="false">IFERROR(T2215/K2215,"")</f>
        <v/>
      </c>
      <c r="Y2215" s="27" t="str">
        <f aca="false">IFERROR(O2215/K2215,"")</f>
        <v/>
      </c>
      <c r="Z2215" s="27" t="str">
        <f aca="false">IFERROR(P2215/O2215,"")</f>
        <v/>
      </c>
      <c r="AA2215" s="27" t="str">
        <f aca="false">IFERROR(Q2215/P2215,"")</f>
        <v/>
      </c>
      <c r="AB2215" s="25" t="str">
        <f aca="false">IFERROR(T2215/P2215,"")</f>
        <v/>
      </c>
      <c r="AC2215" s="25" t="str">
        <f aca="false">IFERROR(T2215/Q2215,"")</f>
        <v/>
      </c>
      <c r="AD2215" s="25" t="str">
        <f aca="false">IFERROR(R2215/Q2215,"")</f>
        <v/>
      </c>
      <c r="AE2215" s="28" t="str">
        <f aca="false">IFERROR(R2215/T2215,"")</f>
        <v/>
      </c>
      <c r="AF2215" s="29" t="str">
        <f aca="false">IF(A2215="","",IF(OR(O2215&gt;K2215,P2215&gt;O2215,Q2215&gt;P2215,K2215&gt;J2215),"CHECK","OK"))</f>
        <v/>
      </c>
    </row>
    <row r="2216" customFormat="false" ht="15" hidden="false" customHeight="false" outlineLevel="0" collapsed="false">
      <c r="A2216" s="21"/>
      <c r="B2216" s="4"/>
      <c r="C2216" s="4"/>
      <c r="D2216" s="4"/>
      <c r="E2216" s="16"/>
      <c r="F2216" s="16"/>
      <c r="G2216" s="14"/>
      <c r="H2216" s="14"/>
      <c r="I2216" s="14"/>
      <c r="J2216" s="14"/>
      <c r="K2216" s="14"/>
      <c r="L2216" s="14"/>
      <c r="M2216" s="14"/>
      <c r="N2216" s="14"/>
      <c r="O2216" s="14"/>
      <c r="P2216" s="14"/>
      <c r="Q2216" s="14"/>
      <c r="R2216" s="16"/>
      <c r="S2216" s="24"/>
      <c r="T2216" s="25" t="str">
        <f aca="false">IF(A2216="","",E2216+F2216)</f>
        <v/>
      </c>
      <c r="U2216" s="26" t="str">
        <f aca="false">IFERROR(H2216/G2216,"")</f>
        <v/>
      </c>
      <c r="V2216" s="27" t="str">
        <f aca="false">IFERROR(J2216/I2216,"")</f>
        <v/>
      </c>
      <c r="W2216" s="27" t="str">
        <f aca="false">IFERROR(K2216/J2216,"")</f>
        <v/>
      </c>
      <c r="X2216" s="25" t="str">
        <f aca="false">IFERROR(T2216/K2216,"")</f>
        <v/>
      </c>
      <c r="Y2216" s="27" t="str">
        <f aca="false">IFERROR(O2216/K2216,"")</f>
        <v/>
      </c>
      <c r="Z2216" s="27" t="str">
        <f aca="false">IFERROR(P2216/O2216,"")</f>
        <v/>
      </c>
      <c r="AA2216" s="27" t="str">
        <f aca="false">IFERROR(Q2216/P2216,"")</f>
        <v/>
      </c>
      <c r="AB2216" s="25" t="str">
        <f aca="false">IFERROR(T2216/P2216,"")</f>
        <v/>
      </c>
      <c r="AC2216" s="25" t="str">
        <f aca="false">IFERROR(T2216/Q2216,"")</f>
        <v/>
      </c>
      <c r="AD2216" s="25" t="str">
        <f aca="false">IFERROR(R2216/Q2216,"")</f>
        <v/>
      </c>
      <c r="AE2216" s="28" t="str">
        <f aca="false">IFERROR(R2216/T2216,"")</f>
        <v/>
      </c>
      <c r="AF2216" s="29" t="str">
        <f aca="false">IF(A2216="","",IF(OR(O2216&gt;K2216,P2216&gt;O2216,Q2216&gt;P2216,K2216&gt;J2216),"CHECK","OK"))</f>
        <v/>
      </c>
    </row>
    <row r="2217" customFormat="false" ht="15" hidden="false" customHeight="false" outlineLevel="0" collapsed="false">
      <c r="A2217" s="21"/>
      <c r="B2217" s="4"/>
      <c r="C2217" s="4"/>
      <c r="D2217" s="4"/>
      <c r="E2217" s="16"/>
      <c r="F2217" s="16"/>
      <c r="G2217" s="14"/>
      <c r="H2217" s="14"/>
      <c r="I2217" s="14"/>
      <c r="J2217" s="14"/>
      <c r="K2217" s="14"/>
      <c r="L2217" s="14"/>
      <c r="M2217" s="14"/>
      <c r="N2217" s="14"/>
      <c r="O2217" s="14"/>
      <c r="P2217" s="14"/>
      <c r="Q2217" s="14"/>
      <c r="R2217" s="16"/>
      <c r="S2217" s="24"/>
      <c r="T2217" s="25" t="str">
        <f aca="false">IF(A2217="","",E2217+F2217)</f>
        <v/>
      </c>
      <c r="U2217" s="26" t="str">
        <f aca="false">IFERROR(H2217/G2217,"")</f>
        <v/>
      </c>
      <c r="V2217" s="27" t="str">
        <f aca="false">IFERROR(J2217/I2217,"")</f>
        <v/>
      </c>
      <c r="W2217" s="27" t="str">
        <f aca="false">IFERROR(K2217/J2217,"")</f>
        <v/>
      </c>
      <c r="X2217" s="25" t="str">
        <f aca="false">IFERROR(T2217/K2217,"")</f>
        <v/>
      </c>
      <c r="Y2217" s="27" t="str">
        <f aca="false">IFERROR(O2217/K2217,"")</f>
        <v/>
      </c>
      <c r="Z2217" s="27" t="str">
        <f aca="false">IFERROR(P2217/O2217,"")</f>
        <v/>
      </c>
      <c r="AA2217" s="27" t="str">
        <f aca="false">IFERROR(Q2217/P2217,"")</f>
        <v/>
      </c>
      <c r="AB2217" s="25" t="str">
        <f aca="false">IFERROR(T2217/P2217,"")</f>
        <v/>
      </c>
      <c r="AC2217" s="25" t="str">
        <f aca="false">IFERROR(T2217/Q2217,"")</f>
        <v/>
      </c>
      <c r="AD2217" s="25" t="str">
        <f aca="false">IFERROR(R2217/Q2217,"")</f>
        <v/>
      </c>
      <c r="AE2217" s="28" t="str">
        <f aca="false">IFERROR(R2217/T2217,"")</f>
        <v/>
      </c>
      <c r="AF2217" s="29" t="str">
        <f aca="false">IF(A2217="","",IF(OR(O2217&gt;K2217,P2217&gt;O2217,Q2217&gt;P2217,K2217&gt;J2217),"CHECK","OK"))</f>
        <v/>
      </c>
    </row>
    <row r="2218" customFormat="false" ht="15" hidden="false" customHeight="false" outlineLevel="0" collapsed="false">
      <c r="A2218" s="21"/>
      <c r="B2218" s="4"/>
      <c r="C2218" s="4"/>
      <c r="D2218" s="4"/>
      <c r="E2218" s="16"/>
      <c r="F2218" s="16"/>
      <c r="G2218" s="14"/>
      <c r="H2218" s="14"/>
      <c r="I2218" s="14"/>
      <c r="J2218" s="14"/>
      <c r="K2218" s="14"/>
      <c r="L2218" s="14"/>
      <c r="M2218" s="14"/>
      <c r="N2218" s="14"/>
      <c r="O2218" s="14"/>
      <c r="P2218" s="14"/>
      <c r="Q2218" s="14"/>
      <c r="R2218" s="16"/>
      <c r="S2218" s="24"/>
      <c r="T2218" s="25" t="str">
        <f aca="false">IF(A2218="","",E2218+F2218)</f>
        <v/>
      </c>
      <c r="U2218" s="26" t="str">
        <f aca="false">IFERROR(H2218/G2218,"")</f>
        <v/>
      </c>
      <c r="V2218" s="27" t="str">
        <f aca="false">IFERROR(J2218/I2218,"")</f>
        <v/>
      </c>
      <c r="W2218" s="27" t="str">
        <f aca="false">IFERROR(K2218/J2218,"")</f>
        <v/>
      </c>
      <c r="X2218" s="25" t="str">
        <f aca="false">IFERROR(T2218/K2218,"")</f>
        <v/>
      </c>
      <c r="Y2218" s="27" t="str">
        <f aca="false">IFERROR(O2218/K2218,"")</f>
        <v/>
      </c>
      <c r="Z2218" s="27" t="str">
        <f aca="false">IFERROR(P2218/O2218,"")</f>
        <v/>
      </c>
      <c r="AA2218" s="27" t="str">
        <f aca="false">IFERROR(Q2218/P2218,"")</f>
        <v/>
      </c>
      <c r="AB2218" s="25" t="str">
        <f aca="false">IFERROR(T2218/P2218,"")</f>
        <v/>
      </c>
      <c r="AC2218" s="25" t="str">
        <f aca="false">IFERROR(T2218/Q2218,"")</f>
        <v/>
      </c>
      <c r="AD2218" s="25" t="str">
        <f aca="false">IFERROR(R2218/Q2218,"")</f>
        <v/>
      </c>
      <c r="AE2218" s="28" t="str">
        <f aca="false">IFERROR(R2218/T2218,"")</f>
        <v/>
      </c>
      <c r="AF2218" s="29" t="str">
        <f aca="false">IF(A2218="","",IF(OR(O2218&gt;K2218,P2218&gt;O2218,Q2218&gt;P2218,K2218&gt;J2218),"CHECK","OK"))</f>
        <v/>
      </c>
    </row>
    <row r="2219" customFormat="false" ht="15" hidden="false" customHeight="false" outlineLevel="0" collapsed="false">
      <c r="A2219" s="21"/>
      <c r="B2219" s="4"/>
      <c r="C2219" s="4"/>
      <c r="D2219" s="4"/>
      <c r="E2219" s="16"/>
      <c r="F2219" s="16"/>
      <c r="G2219" s="14"/>
      <c r="H2219" s="14"/>
      <c r="I2219" s="14"/>
      <c r="J2219" s="14"/>
      <c r="K2219" s="14"/>
      <c r="L2219" s="14"/>
      <c r="M2219" s="14"/>
      <c r="N2219" s="14"/>
      <c r="O2219" s="14"/>
      <c r="P2219" s="14"/>
      <c r="Q2219" s="14"/>
      <c r="R2219" s="16"/>
      <c r="S2219" s="24"/>
      <c r="T2219" s="25" t="str">
        <f aca="false">IF(A2219="","",E2219+F2219)</f>
        <v/>
      </c>
      <c r="U2219" s="26" t="str">
        <f aca="false">IFERROR(H2219/G2219,"")</f>
        <v/>
      </c>
      <c r="V2219" s="27" t="str">
        <f aca="false">IFERROR(J2219/I2219,"")</f>
        <v/>
      </c>
      <c r="W2219" s="27" t="str">
        <f aca="false">IFERROR(K2219/J2219,"")</f>
        <v/>
      </c>
      <c r="X2219" s="25" t="str">
        <f aca="false">IFERROR(T2219/K2219,"")</f>
        <v/>
      </c>
      <c r="Y2219" s="27" t="str">
        <f aca="false">IFERROR(O2219/K2219,"")</f>
        <v/>
      </c>
      <c r="Z2219" s="27" t="str">
        <f aca="false">IFERROR(P2219/O2219,"")</f>
        <v/>
      </c>
      <c r="AA2219" s="27" t="str">
        <f aca="false">IFERROR(Q2219/P2219,"")</f>
        <v/>
      </c>
      <c r="AB2219" s="25" t="str">
        <f aca="false">IFERROR(T2219/P2219,"")</f>
        <v/>
      </c>
      <c r="AC2219" s="25" t="str">
        <f aca="false">IFERROR(T2219/Q2219,"")</f>
        <v/>
      </c>
      <c r="AD2219" s="25" t="str">
        <f aca="false">IFERROR(R2219/Q2219,"")</f>
        <v/>
      </c>
      <c r="AE2219" s="28" t="str">
        <f aca="false">IFERROR(R2219/T2219,"")</f>
        <v/>
      </c>
      <c r="AF2219" s="29" t="str">
        <f aca="false">IF(A2219="","",IF(OR(O2219&gt;K2219,P2219&gt;O2219,Q2219&gt;P2219,K2219&gt;J2219),"CHECK","OK"))</f>
        <v/>
      </c>
    </row>
    <row r="2220" customFormat="false" ht="15" hidden="false" customHeight="false" outlineLevel="0" collapsed="false">
      <c r="A2220" s="21"/>
      <c r="B2220" s="4"/>
      <c r="C2220" s="4"/>
      <c r="D2220" s="4"/>
      <c r="E2220" s="16"/>
      <c r="F2220" s="16"/>
      <c r="G2220" s="14"/>
      <c r="H2220" s="14"/>
      <c r="I2220" s="14"/>
      <c r="J2220" s="14"/>
      <c r="K2220" s="14"/>
      <c r="L2220" s="14"/>
      <c r="M2220" s="14"/>
      <c r="N2220" s="14"/>
      <c r="O2220" s="14"/>
      <c r="P2220" s="14"/>
      <c r="Q2220" s="14"/>
      <c r="R2220" s="16"/>
      <c r="S2220" s="24"/>
      <c r="T2220" s="25" t="str">
        <f aca="false">IF(A2220="","",E2220+F2220)</f>
        <v/>
      </c>
      <c r="U2220" s="26" t="str">
        <f aca="false">IFERROR(H2220/G2220,"")</f>
        <v/>
      </c>
      <c r="V2220" s="27" t="str">
        <f aca="false">IFERROR(J2220/I2220,"")</f>
        <v/>
      </c>
      <c r="W2220" s="27" t="str">
        <f aca="false">IFERROR(K2220/J2220,"")</f>
        <v/>
      </c>
      <c r="X2220" s="25" t="str">
        <f aca="false">IFERROR(T2220/K2220,"")</f>
        <v/>
      </c>
      <c r="Y2220" s="27" t="str">
        <f aca="false">IFERROR(O2220/K2220,"")</f>
        <v/>
      </c>
      <c r="Z2220" s="27" t="str">
        <f aca="false">IFERROR(P2220/O2220,"")</f>
        <v/>
      </c>
      <c r="AA2220" s="27" t="str">
        <f aca="false">IFERROR(Q2220/P2220,"")</f>
        <v/>
      </c>
      <c r="AB2220" s="25" t="str">
        <f aca="false">IFERROR(T2220/P2220,"")</f>
        <v/>
      </c>
      <c r="AC2220" s="25" t="str">
        <f aca="false">IFERROR(T2220/Q2220,"")</f>
        <v/>
      </c>
      <c r="AD2220" s="25" t="str">
        <f aca="false">IFERROR(R2220/Q2220,"")</f>
        <v/>
      </c>
      <c r="AE2220" s="28" t="str">
        <f aca="false">IFERROR(R2220/T2220,"")</f>
        <v/>
      </c>
      <c r="AF2220" s="29" t="str">
        <f aca="false">IF(A2220="","",IF(OR(O2220&gt;K2220,P2220&gt;O2220,Q2220&gt;P2220,K2220&gt;J2220),"CHECK","OK"))</f>
        <v/>
      </c>
    </row>
    <row r="2221" customFormat="false" ht="15" hidden="false" customHeight="false" outlineLevel="0" collapsed="false">
      <c r="A2221" s="21"/>
      <c r="B2221" s="4"/>
      <c r="C2221" s="4"/>
      <c r="D2221" s="4"/>
      <c r="E2221" s="16"/>
      <c r="F2221" s="16"/>
      <c r="G2221" s="14"/>
      <c r="H2221" s="14"/>
      <c r="I2221" s="14"/>
      <c r="J2221" s="14"/>
      <c r="K2221" s="14"/>
      <c r="L2221" s="14"/>
      <c r="M2221" s="14"/>
      <c r="N2221" s="14"/>
      <c r="O2221" s="14"/>
      <c r="P2221" s="14"/>
      <c r="Q2221" s="14"/>
      <c r="R2221" s="16"/>
      <c r="S2221" s="24"/>
      <c r="T2221" s="25" t="str">
        <f aca="false">IF(A2221="","",E2221+F2221)</f>
        <v/>
      </c>
      <c r="U2221" s="26" t="str">
        <f aca="false">IFERROR(H2221/G2221,"")</f>
        <v/>
      </c>
      <c r="V2221" s="27" t="str">
        <f aca="false">IFERROR(J2221/I2221,"")</f>
        <v/>
      </c>
      <c r="W2221" s="27" t="str">
        <f aca="false">IFERROR(K2221/J2221,"")</f>
        <v/>
      </c>
      <c r="X2221" s="25" t="str">
        <f aca="false">IFERROR(T2221/K2221,"")</f>
        <v/>
      </c>
      <c r="Y2221" s="27" t="str">
        <f aca="false">IFERROR(O2221/K2221,"")</f>
        <v/>
      </c>
      <c r="Z2221" s="27" t="str">
        <f aca="false">IFERROR(P2221/O2221,"")</f>
        <v/>
      </c>
      <c r="AA2221" s="27" t="str">
        <f aca="false">IFERROR(Q2221/P2221,"")</f>
        <v/>
      </c>
      <c r="AB2221" s="25" t="str">
        <f aca="false">IFERROR(T2221/P2221,"")</f>
        <v/>
      </c>
      <c r="AC2221" s="25" t="str">
        <f aca="false">IFERROR(T2221/Q2221,"")</f>
        <v/>
      </c>
      <c r="AD2221" s="25" t="str">
        <f aca="false">IFERROR(R2221/Q2221,"")</f>
        <v/>
      </c>
      <c r="AE2221" s="28" t="str">
        <f aca="false">IFERROR(R2221/T2221,"")</f>
        <v/>
      </c>
      <c r="AF2221" s="29" t="str">
        <f aca="false">IF(A2221="","",IF(OR(O2221&gt;K2221,P2221&gt;O2221,Q2221&gt;P2221,K2221&gt;J2221),"CHECK","OK"))</f>
        <v/>
      </c>
    </row>
    <row r="2222" customFormat="false" ht="15" hidden="false" customHeight="false" outlineLevel="0" collapsed="false">
      <c r="A2222" s="21"/>
      <c r="B2222" s="4"/>
      <c r="C2222" s="4"/>
      <c r="D2222" s="4"/>
      <c r="E2222" s="16"/>
      <c r="F2222" s="16"/>
      <c r="G2222" s="14"/>
      <c r="H2222" s="14"/>
      <c r="I2222" s="14"/>
      <c r="J2222" s="14"/>
      <c r="K2222" s="14"/>
      <c r="L2222" s="14"/>
      <c r="M2222" s="14"/>
      <c r="N2222" s="14"/>
      <c r="O2222" s="14"/>
      <c r="P2222" s="14"/>
      <c r="Q2222" s="14"/>
      <c r="R2222" s="16"/>
      <c r="S2222" s="24"/>
      <c r="T2222" s="25" t="str">
        <f aca="false">IF(A2222="","",E2222+F2222)</f>
        <v/>
      </c>
      <c r="U2222" s="26" t="str">
        <f aca="false">IFERROR(H2222/G2222,"")</f>
        <v/>
      </c>
      <c r="V2222" s="27" t="str">
        <f aca="false">IFERROR(J2222/I2222,"")</f>
        <v/>
      </c>
      <c r="W2222" s="27" t="str">
        <f aca="false">IFERROR(K2222/J2222,"")</f>
        <v/>
      </c>
      <c r="X2222" s="25" t="str">
        <f aca="false">IFERROR(T2222/K2222,"")</f>
        <v/>
      </c>
      <c r="Y2222" s="27" t="str">
        <f aca="false">IFERROR(O2222/K2222,"")</f>
        <v/>
      </c>
      <c r="Z2222" s="27" t="str">
        <f aca="false">IFERROR(P2222/O2222,"")</f>
        <v/>
      </c>
      <c r="AA2222" s="27" t="str">
        <f aca="false">IFERROR(Q2222/P2222,"")</f>
        <v/>
      </c>
      <c r="AB2222" s="25" t="str">
        <f aca="false">IFERROR(T2222/P2222,"")</f>
        <v/>
      </c>
      <c r="AC2222" s="25" t="str">
        <f aca="false">IFERROR(T2222/Q2222,"")</f>
        <v/>
      </c>
      <c r="AD2222" s="25" t="str">
        <f aca="false">IFERROR(R2222/Q2222,"")</f>
        <v/>
      </c>
      <c r="AE2222" s="28" t="str">
        <f aca="false">IFERROR(R2222/T2222,"")</f>
        <v/>
      </c>
      <c r="AF2222" s="29" t="str">
        <f aca="false">IF(A2222="","",IF(OR(O2222&gt;K2222,P2222&gt;O2222,Q2222&gt;P2222,K2222&gt;J2222),"CHECK","OK"))</f>
        <v/>
      </c>
    </row>
    <row r="2223" customFormat="false" ht="15" hidden="false" customHeight="false" outlineLevel="0" collapsed="false">
      <c r="A2223" s="21"/>
      <c r="B2223" s="4"/>
      <c r="C2223" s="4"/>
      <c r="D2223" s="4"/>
      <c r="E2223" s="16"/>
      <c r="F2223" s="16"/>
      <c r="G2223" s="14"/>
      <c r="H2223" s="14"/>
      <c r="I2223" s="14"/>
      <c r="J2223" s="14"/>
      <c r="K2223" s="14"/>
      <c r="L2223" s="14"/>
      <c r="M2223" s="14"/>
      <c r="N2223" s="14"/>
      <c r="O2223" s="14"/>
      <c r="P2223" s="14"/>
      <c r="Q2223" s="14"/>
      <c r="R2223" s="16"/>
      <c r="S2223" s="24"/>
      <c r="T2223" s="25" t="str">
        <f aca="false">IF(A2223="","",E2223+F2223)</f>
        <v/>
      </c>
      <c r="U2223" s="26" t="str">
        <f aca="false">IFERROR(H2223/G2223,"")</f>
        <v/>
      </c>
      <c r="V2223" s="27" t="str">
        <f aca="false">IFERROR(J2223/I2223,"")</f>
        <v/>
      </c>
      <c r="W2223" s="27" t="str">
        <f aca="false">IFERROR(K2223/J2223,"")</f>
        <v/>
      </c>
      <c r="X2223" s="25" t="str">
        <f aca="false">IFERROR(T2223/K2223,"")</f>
        <v/>
      </c>
      <c r="Y2223" s="27" t="str">
        <f aca="false">IFERROR(O2223/K2223,"")</f>
        <v/>
      </c>
      <c r="Z2223" s="27" t="str">
        <f aca="false">IFERROR(P2223/O2223,"")</f>
        <v/>
      </c>
      <c r="AA2223" s="27" t="str">
        <f aca="false">IFERROR(Q2223/P2223,"")</f>
        <v/>
      </c>
      <c r="AB2223" s="25" t="str">
        <f aca="false">IFERROR(T2223/P2223,"")</f>
        <v/>
      </c>
      <c r="AC2223" s="25" t="str">
        <f aca="false">IFERROR(T2223/Q2223,"")</f>
        <v/>
      </c>
      <c r="AD2223" s="25" t="str">
        <f aca="false">IFERROR(R2223/Q2223,"")</f>
        <v/>
      </c>
      <c r="AE2223" s="28" t="str">
        <f aca="false">IFERROR(R2223/T2223,"")</f>
        <v/>
      </c>
      <c r="AF2223" s="29" t="str">
        <f aca="false">IF(A2223="","",IF(OR(O2223&gt;K2223,P2223&gt;O2223,Q2223&gt;P2223,K2223&gt;J2223),"CHECK","OK"))</f>
        <v/>
      </c>
    </row>
    <row r="2224" customFormat="false" ht="15" hidden="false" customHeight="false" outlineLevel="0" collapsed="false">
      <c r="A2224" s="21"/>
      <c r="B2224" s="4"/>
      <c r="C2224" s="4"/>
      <c r="D2224" s="4"/>
      <c r="E2224" s="16"/>
      <c r="F2224" s="16"/>
      <c r="G2224" s="14"/>
      <c r="H2224" s="14"/>
      <c r="I2224" s="14"/>
      <c r="J2224" s="14"/>
      <c r="K2224" s="14"/>
      <c r="L2224" s="14"/>
      <c r="M2224" s="14"/>
      <c r="N2224" s="14"/>
      <c r="O2224" s="14"/>
      <c r="P2224" s="14"/>
      <c r="Q2224" s="14"/>
      <c r="R2224" s="16"/>
      <c r="S2224" s="24"/>
      <c r="T2224" s="25" t="str">
        <f aca="false">IF(A2224="","",E2224+F2224)</f>
        <v/>
      </c>
      <c r="U2224" s="26" t="str">
        <f aca="false">IFERROR(H2224/G2224,"")</f>
        <v/>
      </c>
      <c r="V2224" s="27" t="str">
        <f aca="false">IFERROR(J2224/I2224,"")</f>
        <v/>
      </c>
      <c r="W2224" s="27" t="str">
        <f aca="false">IFERROR(K2224/J2224,"")</f>
        <v/>
      </c>
      <c r="X2224" s="25" t="str">
        <f aca="false">IFERROR(T2224/K2224,"")</f>
        <v/>
      </c>
      <c r="Y2224" s="27" t="str">
        <f aca="false">IFERROR(O2224/K2224,"")</f>
        <v/>
      </c>
      <c r="Z2224" s="27" t="str">
        <f aca="false">IFERROR(P2224/O2224,"")</f>
        <v/>
      </c>
      <c r="AA2224" s="27" t="str">
        <f aca="false">IFERROR(Q2224/P2224,"")</f>
        <v/>
      </c>
      <c r="AB2224" s="25" t="str">
        <f aca="false">IFERROR(T2224/P2224,"")</f>
        <v/>
      </c>
      <c r="AC2224" s="25" t="str">
        <f aca="false">IFERROR(T2224/Q2224,"")</f>
        <v/>
      </c>
      <c r="AD2224" s="25" t="str">
        <f aca="false">IFERROR(R2224/Q2224,"")</f>
        <v/>
      </c>
      <c r="AE2224" s="28" t="str">
        <f aca="false">IFERROR(R2224/T2224,"")</f>
        <v/>
      </c>
      <c r="AF2224" s="29" t="str">
        <f aca="false">IF(A2224="","",IF(OR(O2224&gt;K2224,P2224&gt;O2224,Q2224&gt;P2224,K2224&gt;J2224),"CHECK","OK"))</f>
        <v/>
      </c>
    </row>
    <row r="2225" customFormat="false" ht="15" hidden="false" customHeight="false" outlineLevel="0" collapsed="false">
      <c r="A2225" s="21"/>
      <c r="B2225" s="4"/>
      <c r="C2225" s="4"/>
      <c r="D2225" s="4"/>
      <c r="E2225" s="16"/>
      <c r="F2225" s="16"/>
      <c r="G2225" s="14"/>
      <c r="H2225" s="14"/>
      <c r="I2225" s="14"/>
      <c r="J2225" s="14"/>
      <c r="K2225" s="14"/>
      <c r="L2225" s="14"/>
      <c r="M2225" s="14"/>
      <c r="N2225" s="14"/>
      <c r="O2225" s="14"/>
      <c r="P2225" s="14"/>
      <c r="Q2225" s="14"/>
      <c r="R2225" s="16"/>
      <c r="S2225" s="24"/>
      <c r="T2225" s="25" t="str">
        <f aca="false">IF(A2225="","",E2225+F2225)</f>
        <v/>
      </c>
      <c r="U2225" s="26" t="str">
        <f aca="false">IFERROR(H2225/G2225,"")</f>
        <v/>
      </c>
      <c r="V2225" s="27" t="str">
        <f aca="false">IFERROR(J2225/I2225,"")</f>
        <v/>
      </c>
      <c r="W2225" s="27" t="str">
        <f aca="false">IFERROR(K2225/J2225,"")</f>
        <v/>
      </c>
      <c r="X2225" s="25" t="str">
        <f aca="false">IFERROR(T2225/K2225,"")</f>
        <v/>
      </c>
      <c r="Y2225" s="27" t="str">
        <f aca="false">IFERROR(O2225/K2225,"")</f>
        <v/>
      </c>
      <c r="Z2225" s="27" t="str">
        <f aca="false">IFERROR(P2225/O2225,"")</f>
        <v/>
      </c>
      <c r="AA2225" s="27" t="str">
        <f aca="false">IFERROR(Q2225/P2225,"")</f>
        <v/>
      </c>
      <c r="AB2225" s="25" t="str">
        <f aca="false">IFERROR(T2225/P2225,"")</f>
        <v/>
      </c>
      <c r="AC2225" s="25" t="str">
        <f aca="false">IFERROR(T2225/Q2225,"")</f>
        <v/>
      </c>
      <c r="AD2225" s="25" t="str">
        <f aca="false">IFERROR(R2225/Q2225,"")</f>
        <v/>
      </c>
      <c r="AE2225" s="28" t="str">
        <f aca="false">IFERROR(R2225/T2225,"")</f>
        <v/>
      </c>
      <c r="AF2225" s="29" t="str">
        <f aca="false">IF(A2225="","",IF(OR(O2225&gt;K2225,P2225&gt;O2225,Q2225&gt;P2225,K2225&gt;J2225),"CHECK","OK"))</f>
        <v/>
      </c>
    </row>
    <row r="2226" customFormat="false" ht="15" hidden="false" customHeight="false" outlineLevel="0" collapsed="false">
      <c r="A2226" s="21"/>
      <c r="B2226" s="4"/>
      <c r="C2226" s="4"/>
      <c r="D2226" s="4"/>
      <c r="E2226" s="16"/>
      <c r="F2226" s="16"/>
      <c r="G2226" s="14"/>
      <c r="H2226" s="14"/>
      <c r="I2226" s="14"/>
      <c r="J2226" s="14"/>
      <c r="K2226" s="14"/>
      <c r="L2226" s="14"/>
      <c r="M2226" s="14"/>
      <c r="N2226" s="14"/>
      <c r="O2226" s="14"/>
      <c r="P2226" s="14"/>
      <c r="Q2226" s="14"/>
      <c r="R2226" s="16"/>
      <c r="S2226" s="24"/>
      <c r="T2226" s="25" t="str">
        <f aca="false">IF(A2226="","",E2226+F2226)</f>
        <v/>
      </c>
      <c r="U2226" s="26" t="str">
        <f aca="false">IFERROR(H2226/G2226,"")</f>
        <v/>
      </c>
      <c r="V2226" s="27" t="str">
        <f aca="false">IFERROR(J2226/I2226,"")</f>
        <v/>
      </c>
      <c r="W2226" s="27" t="str">
        <f aca="false">IFERROR(K2226/J2226,"")</f>
        <v/>
      </c>
      <c r="X2226" s="25" t="str">
        <f aca="false">IFERROR(T2226/K2226,"")</f>
        <v/>
      </c>
      <c r="Y2226" s="27" t="str">
        <f aca="false">IFERROR(O2226/K2226,"")</f>
        <v/>
      </c>
      <c r="Z2226" s="27" t="str">
        <f aca="false">IFERROR(P2226/O2226,"")</f>
        <v/>
      </c>
      <c r="AA2226" s="27" t="str">
        <f aca="false">IFERROR(Q2226/P2226,"")</f>
        <v/>
      </c>
      <c r="AB2226" s="25" t="str">
        <f aca="false">IFERROR(T2226/P2226,"")</f>
        <v/>
      </c>
      <c r="AC2226" s="25" t="str">
        <f aca="false">IFERROR(T2226/Q2226,"")</f>
        <v/>
      </c>
      <c r="AD2226" s="25" t="str">
        <f aca="false">IFERROR(R2226/Q2226,"")</f>
        <v/>
      </c>
      <c r="AE2226" s="28" t="str">
        <f aca="false">IFERROR(R2226/T2226,"")</f>
        <v/>
      </c>
      <c r="AF2226" s="29" t="str">
        <f aca="false">IF(A2226="","",IF(OR(O2226&gt;K2226,P2226&gt;O2226,Q2226&gt;P2226,K2226&gt;J2226),"CHECK","OK"))</f>
        <v/>
      </c>
    </row>
    <row r="2227" customFormat="false" ht="15" hidden="false" customHeight="false" outlineLevel="0" collapsed="false">
      <c r="A2227" s="21"/>
      <c r="B2227" s="4"/>
      <c r="C2227" s="4"/>
      <c r="D2227" s="4"/>
      <c r="E2227" s="16"/>
      <c r="F2227" s="16"/>
      <c r="G2227" s="14"/>
      <c r="H2227" s="14"/>
      <c r="I2227" s="14"/>
      <c r="J2227" s="14"/>
      <c r="K2227" s="14"/>
      <c r="L2227" s="14"/>
      <c r="M2227" s="14"/>
      <c r="N2227" s="14"/>
      <c r="O2227" s="14"/>
      <c r="P2227" s="14"/>
      <c r="Q2227" s="14"/>
      <c r="R2227" s="16"/>
      <c r="S2227" s="24"/>
      <c r="T2227" s="25" t="str">
        <f aca="false">IF(A2227="","",E2227+F2227)</f>
        <v/>
      </c>
      <c r="U2227" s="26" t="str">
        <f aca="false">IFERROR(H2227/G2227,"")</f>
        <v/>
      </c>
      <c r="V2227" s="27" t="str">
        <f aca="false">IFERROR(J2227/I2227,"")</f>
        <v/>
      </c>
      <c r="W2227" s="27" t="str">
        <f aca="false">IFERROR(K2227/J2227,"")</f>
        <v/>
      </c>
      <c r="X2227" s="25" t="str">
        <f aca="false">IFERROR(T2227/K2227,"")</f>
        <v/>
      </c>
      <c r="Y2227" s="27" t="str">
        <f aca="false">IFERROR(O2227/K2227,"")</f>
        <v/>
      </c>
      <c r="Z2227" s="27" t="str">
        <f aca="false">IFERROR(P2227/O2227,"")</f>
        <v/>
      </c>
      <c r="AA2227" s="27" t="str">
        <f aca="false">IFERROR(Q2227/P2227,"")</f>
        <v/>
      </c>
      <c r="AB2227" s="25" t="str">
        <f aca="false">IFERROR(T2227/P2227,"")</f>
        <v/>
      </c>
      <c r="AC2227" s="25" t="str">
        <f aca="false">IFERROR(T2227/Q2227,"")</f>
        <v/>
      </c>
      <c r="AD2227" s="25" t="str">
        <f aca="false">IFERROR(R2227/Q2227,"")</f>
        <v/>
      </c>
      <c r="AE2227" s="28" t="str">
        <f aca="false">IFERROR(R2227/T2227,"")</f>
        <v/>
      </c>
      <c r="AF2227" s="29" t="str">
        <f aca="false">IF(A2227="","",IF(OR(O2227&gt;K2227,P2227&gt;O2227,Q2227&gt;P2227,K2227&gt;J2227),"CHECK","OK"))</f>
        <v/>
      </c>
    </row>
    <row r="2228" customFormat="false" ht="15" hidden="false" customHeight="false" outlineLevel="0" collapsed="false">
      <c r="A2228" s="21"/>
      <c r="B2228" s="4"/>
      <c r="C2228" s="4"/>
      <c r="D2228" s="4"/>
      <c r="E2228" s="16"/>
      <c r="F2228" s="16"/>
      <c r="G2228" s="14"/>
      <c r="H2228" s="14"/>
      <c r="I2228" s="14"/>
      <c r="J2228" s="14"/>
      <c r="K2228" s="14"/>
      <c r="L2228" s="14"/>
      <c r="M2228" s="14"/>
      <c r="N2228" s="14"/>
      <c r="O2228" s="14"/>
      <c r="P2228" s="14"/>
      <c r="Q2228" s="14"/>
      <c r="R2228" s="16"/>
      <c r="S2228" s="24"/>
      <c r="T2228" s="25" t="str">
        <f aca="false">IF(A2228="","",E2228+F2228)</f>
        <v/>
      </c>
      <c r="U2228" s="26" t="str">
        <f aca="false">IFERROR(H2228/G2228,"")</f>
        <v/>
      </c>
      <c r="V2228" s="27" t="str">
        <f aca="false">IFERROR(J2228/I2228,"")</f>
        <v/>
      </c>
      <c r="W2228" s="27" t="str">
        <f aca="false">IFERROR(K2228/J2228,"")</f>
        <v/>
      </c>
      <c r="X2228" s="25" t="str">
        <f aca="false">IFERROR(T2228/K2228,"")</f>
        <v/>
      </c>
      <c r="Y2228" s="27" t="str">
        <f aca="false">IFERROR(O2228/K2228,"")</f>
        <v/>
      </c>
      <c r="Z2228" s="27" t="str">
        <f aca="false">IFERROR(P2228/O2228,"")</f>
        <v/>
      </c>
      <c r="AA2228" s="27" t="str">
        <f aca="false">IFERROR(Q2228/P2228,"")</f>
        <v/>
      </c>
      <c r="AB2228" s="25" t="str">
        <f aca="false">IFERROR(T2228/P2228,"")</f>
        <v/>
      </c>
      <c r="AC2228" s="25" t="str">
        <f aca="false">IFERROR(T2228/Q2228,"")</f>
        <v/>
      </c>
      <c r="AD2228" s="25" t="str">
        <f aca="false">IFERROR(R2228/Q2228,"")</f>
        <v/>
      </c>
      <c r="AE2228" s="28" t="str">
        <f aca="false">IFERROR(R2228/T2228,"")</f>
        <v/>
      </c>
      <c r="AF2228" s="29" t="str">
        <f aca="false">IF(A2228="","",IF(OR(O2228&gt;K2228,P2228&gt;O2228,Q2228&gt;P2228,K2228&gt;J2228),"CHECK","OK"))</f>
        <v/>
      </c>
    </row>
    <row r="2229" customFormat="false" ht="15" hidden="false" customHeight="false" outlineLevel="0" collapsed="false">
      <c r="A2229" s="21"/>
      <c r="B2229" s="4"/>
      <c r="C2229" s="4"/>
      <c r="D2229" s="4"/>
      <c r="E2229" s="16"/>
      <c r="F2229" s="16"/>
      <c r="G2229" s="14"/>
      <c r="H2229" s="14"/>
      <c r="I2229" s="14"/>
      <c r="J2229" s="14"/>
      <c r="K2229" s="14"/>
      <c r="L2229" s="14"/>
      <c r="M2229" s="14"/>
      <c r="N2229" s="14"/>
      <c r="O2229" s="14"/>
      <c r="P2229" s="14"/>
      <c r="Q2229" s="14"/>
      <c r="R2229" s="16"/>
      <c r="S2229" s="24"/>
      <c r="T2229" s="25" t="str">
        <f aca="false">IF(A2229="","",E2229+F2229)</f>
        <v/>
      </c>
      <c r="U2229" s="26" t="str">
        <f aca="false">IFERROR(H2229/G2229,"")</f>
        <v/>
      </c>
      <c r="V2229" s="27" t="str">
        <f aca="false">IFERROR(J2229/I2229,"")</f>
        <v/>
      </c>
      <c r="W2229" s="27" t="str">
        <f aca="false">IFERROR(K2229/J2229,"")</f>
        <v/>
      </c>
      <c r="X2229" s="25" t="str">
        <f aca="false">IFERROR(T2229/K2229,"")</f>
        <v/>
      </c>
      <c r="Y2229" s="27" t="str">
        <f aca="false">IFERROR(O2229/K2229,"")</f>
        <v/>
      </c>
      <c r="Z2229" s="27" t="str">
        <f aca="false">IFERROR(P2229/O2229,"")</f>
        <v/>
      </c>
      <c r="AA2229" s="27" t="str">
        <f aca="false">IFERROR(Q2229/P2229,"")</f>
        <v/>
      </c>
      <c r="AB2229" s="25" t="str">
        <f aca="false">IFERROR(T2229/P2229,"")</f>
        <v/>
      </c>
      <c r="AC2229" s="25" t="str">
        <f aca="false">IFERROR(T2229/Q2229,"")</f>
        <v/>
      </c>
      <c r="AD2229" s="25" t="str">
        <f aca="false">IFERROR(R2229/Q2229,"")</f>
        <v/>
      </c>
      <c r="AE2229" s="28" t="str">
        <f aca="false">IFERROR(R2229/T2229,"")</f>
        <v/>
      </c>
      <c r="AF2229" s="29" t="str">
        <f aca="false">IF(A2229="","",IF(OR(O2229&gt;K2229,P2229&gt;O2229,Q2229&gt;P2229,K2229&gt;J2229),"CHECK","OK"))</f>
        <v/>
      </c>
    </row>
    <row r="2230" customFormat="false" ht="15" hidden="false" customHeight="false" outlineLevel="0" collapsed="false">
      <c r="A2230" s="21"/>
      <c r="B2230" s="4"/>
      <c r="C2230" s="4"/>
      <c r="D2230" s="4"/>
      <c r="E2230" s="16"/>
      <c r="F2230" s="16"/>
      <c r="G2230" s="14"/>
      <c r="H2230" s="14"/>
      <c r="I2230" s="14"/>
      <c r="J2230" s="14"/>
      <c r="K2230" s="14"/>
      <c r="L2230" s="14"/>
      <c r="M2230" s="14"/>
      <c r="N2230" s="14"/>
      <c r="O2230" s="14"/>
      <c r="P2230" s="14"/>
      <c r="Q2230" s="14"/>
      <c r="R2230" s="16"/>
      <c r="S2230" s="24"/>
      <c r="T2230" s="25" t="str">
        <f aca="false">IF(A2230="","",E2230+F2230)</f>
        <v/>
      </c>
      <c r="U2230" s="26" t="str">
        <f aca="false">IFERROR(H2230/G2230,"")</f>
        <v/>
      </c>
      <c r="V2230" s="27" t="str">
        <f aca="false">IFERROR(J2230/I2230,"")</f>
        <v/>
      </c>
      <c r="W2230" s="27" t="str">
        <f aca="false">IFERROR(K2230/J2230,"")</f>
        <v/>
      </c>
      <c r="X2230" s="25" t="str">
        <f aca="false">IFERROR(T2230/K2230,"")</f>
        <v/>
      </c>
      <c r="Y2230" s="27" t="str">
        <f aca="false">IFERROR(O2230/K2230,"")</f>
        <v/>
      </c>
      <c r="Z2230" s="27" t="str">
        <f aca="false">IFERROR(P2230/O2230,"")</f>
        <v/>
      </c>
      <c r="AA2230" s="27" t="str">
        <f aca="false">IFERROR(Q2230/P2230,"")</f>
        <v/>
      </c>
      <c r="AB2230" s="25" t="str">
        <f aca="false">IFERROR(T2230/P2230,"")</f>
        <v/>
      </c>
      <c r="AC2230" s="25" t="str">
        <f aca="false">IFERROR(T2230/Q2230,"")</f>
        <v/>
      </c>
      <c r="AD2230" s="25" t="str">
        <f aca="false">IFERROR(R2230/Q2230,"")</f>
        <v/>
      </c>
      <c r="AE2230" s="28" t="str">
        <f aca="false">IFERROR(R2230/T2230,"")</f>
        <v/>
      </c>
      <c r="AF2230" s="29" t="str">
        <f aca="false">IF(A2230="","",IF(OR(O2230&gt;K2230,P2230&gt;O2230,Q2230&gt;P2230,K2230&gt;J2230),"CHECK","OK"))</f>
        <v/>
      </c>
    </row>
    <row r="2231" customFormat="false" ht="15" hidden="false" customHeight="false" outlineLevel="0" collapsed="false">
      <c r="A2231" s="21"/>
      <c r="B2231" s="4"/>
      <c r="C2231" s="4"/>
      <c r="D2231" s="4"/>
      <c r="E2231" s="16"/>
      <c r="F2231" s="16"/>
      <c r="G2231" s="14"/>
      <c r="H2231" s="14"/>
      <c r="I2231" s="14"/>
      <c r="J2231" s="14"/>
      <c r="K2231" s="14"/>
      <c r="L2231" s="14"/>
      <c r="M2231" s="14"/>
      <c r="N2231" s="14"/>
      <c r="O2231" s="14"/>
      <c r="P2231" s="14"/>
      <c r="Q2231" s="14"/>
      <c r="R2231" s="16"/>
      <c r="S2231" s="24"/>
      <c r="T2231" s="25" t="str">
        <f aca="false">IF(A2231="","",E2231+F2231)</f>
        <v/>
      </c>
      <c r="U2231" s="26" t="str">
        <f aca="false">IFERROR(H2231/G2231,"")</f>
        <v/>
      </c>
      <c r="V2231" s="27" t="str">
        <f aca="false">IFERROR(J2231/I2231,"")</f>
        <v/>
      </c>
      <c r="W2231" s="27" t="str">
        <f aca="false">IFERROR(K2231/J2231,"")</f>
        <v/>
      </c>
      <c r="X2231" s="25" t="str">
        <f aca="false">IFERROR(T2231/K2231,"")</f>
        <v/>
      </c>
      <c r="Y2231" s="27" t="str">
        <f aca="false">IFERROR(O2231/K2231,"")</f>
        <v/>
      </c>
      <c r="Z2231" s="27" t="str">
        <f aca="false">IFERROR(P2231/O2231,"")</f>
        <v/>
      </c>
      <c r="AA2231" s="27" t="str">
        <f aca="false">IFERROR(Q2231/P2231,"")</f>
        <v/>
      </c>
      <c r="AB2231" s="25" t="str">
        <f aca="false">IFERROR(T2231/P2231,"")</f>
        <v/>
      </c>
      <c r="AC2231" s="25" t="str">
        <f aca="false">IFERROR(T2231/Q2231,"")</f>
        <v/>
      </c>
      <c r="AD2231" s="25" t="str">
        <f aca="false">IFERROR(R2231/Q2231,"")</f>
        <v/>
      </c>
      <c r="AE2231" s="28" t="str">
        <f aca="false">IFERROR(R2231/T2231,"")</f>
        <v/>
      </c>
      <c r="AF2231" s="29" t="str">
        <f aca="false">IF(A2231="","",IF(OR(O2231&gt;K2231,P2231&gt;O2231,Q2231&gt;P2231,K2231&gt;J2231),"CHECK","OK"))</f>
        <v/>
      </c>
    </row>
    <row r="2232" customFormat="false" ht="15" hidden="false" customHeight="false" outlineLevel="0" collapsed="false">
      <c r="A2232" s="21"/>
      <c r="B2232" s="4"/>
      <c r="C2232" s="4"/>
      <c r="D2232" s="4"/>
      <c r="E2232" s="16"/>
      <c r="F2232" s="16"/>
      <c r="G2232" s="14"/>
      <c r="H2232" s="14"/>
      <c r="I2232" s="14"/>
      <c r="J2232" s="14"/>
      <c r="K2232" s="14"/>
      <c r="L2232" s="14"/>
      <c r="M2232" s="14"/>
      <c r="N2232" s="14"/>
      <c r="O2232" s="14"/>
      <c r="P2232" s="14"/>
      <c r="Q2232" s="14"/>
      <c r="R2232" s="16"/>
      <c r="S2232" s="24"/>
      <c r="T2232" s="25" t="str">
        <f aca="false">IF(A2232="","",E2232+F2232)</f>
        <v/>
      </c>
      <c r="U2232" s="26" t="str">
        <f aca="false">IFERROR(H2232/G2232,"")</f>
        <v/>
      </c>
      <c r="V2232" s="27" t="str">
        <f aca="false">IFERROR(J2232/I2232,"")</f>
        <v/>
      </c>
      <c r="W2232" s="27" t="str">
        <f aca="false">IFERROR(K2232/J2232,"")</f>
        <v/>
      </c>
      <c r="X2232" s="25" t="str">
        <f aca="false">IFERROR(T2232/K2232,"")</f>
        <v/>
      </c>
      <c r="Y2232" s="27" t="str">
        <f aca="false">IFERROR(O2232/K2232,"")</f>
        <v/>
      </c>
      <c r="Z2232" s="27" t="str">
        <f aca="false">IFERROR(P2232/O2232,"")</f>
        <v/>
      </c>
      <c r="AA2232" s="27" t="str">
        <f aca="false">IFERROR(Q2232/P2232,"")</f>
        <v/>
      </c>
      <c r="AB2232" s="25" t="str">
        <f aca="false">IFERROR(T2232/P2232,"")</f>
        <v/>
      </c>
      <c r="AC2232" s="25" t="str">
        <f aca="false">IFERROR(T2232/Q2232,"")</f>
        <v/>
      </c>
      <c r="AD2232" s="25" t="str">
        <f aca="false">IFERROR(R2232/Q2232,"")</f>
        <v/>
      </c>
      <c r="AE2232" s="28" t="str">
        <f aca="false">IFERROR(R2232/T2232,"")</f>
        <v/>
      </c>
      <c r="AF2232" s="29" t="str">
        <f aca="false">IF(A2232="","",IF(OR(O2232&gt;K2232,P2232&gt;O2232,Q2232&gt;P2232,K2232&gt;J2232),"CHECK","OK"))</f>
        <v/>
      </c>
    </row>
    <row r="2233" customFormat="false" ht="15" hidden="false" customHeight="false" outlineLevel="0" collapsed="false">
      <c r="A2233" s="21"/>
      <c r="B2233" s="4"/>
      <c r="C2233" s="4"/>
      <c r="D2233" s="4"/>
      <c r="E2233" s="16"/>
      <c r="F2233" s="16"/>
      <c r="G2233" s="14"/>
      <c r="H2233" s="14"/>
      <c r="I2233" s="14"/>
      <c r="J2233" s="14"/>
      <c r="K2233" s="14"/>
      <c r="L2233" s="14"/>
      <c r="M2233" s="14"/>
      <c r="N2233" s="14"/>
      <c r="O2233" s="14"/>
      <c r="P2233" s="14"/>
      <c r="Q2233" s="14"/>
      <c r="R2233" s="16"/>
      <c r="S2233" s="24"/>
      <c r="T2233" s="25" t="str">
        <f aca="false">IF(A2233="","",E2233+F2233)</f>
        <v/>
      </c>
      <c r="U2233" s="26" t="str">
        <f aca="false">IFERROR(H2233/G2233,"")</f>
        <v/>
      </c>
      <c r="V2233" s="27" t="str">
        <f aca="false">IFERROR(J2233/I2233,"")</f>
        <v/>
      </c>
      <c r="W2233" s="27" t="str">
        <f aca="false">IFERROR(K2233/J2233,"")</f>
        <v/>
      </c>
      <c r="X2233" s="25" t="str">
        <f aca="false">IFERROR(T2233/K2233,"")</f>
        <v/>
      </c>
      <c r="Y2233" s="27" t="str">
        <f aca="false">IFERROR(O2233/K2233,"")</f>
        <v/>
      </c>
      <c r="Z2233" s="27" t="str">
        <f aca="false">IFERROR(P2233/O2233,"")</f>
        <v/>
      </c>
      <c r="AA2233" s="27" t="str">
        <f aca="false">IFERROR(Q2233/P2233,"")</f>
        <v/>
      </c>
      <c r="AB2233" s="25" t="str">
        <f aca="false">IFERROR(T2233/P2233,"")</f>
        <v/>
      </c>
      <c r="AC2233" s="25" t="str">
        <f aca="false">IFERROR(T2233/Q2233,"")</f>
        <v/>
      </c>
      <c r="AD2233" s="25" t="str">
        <f aca="false">IFERROR(R2233/Q2233,"")</f>
        <v/>
      </c>
      <c r="AE2233" s="28" t="str">
        <f aca="false">IFERROR(R2233/T2233,"")</f>
        <v/>
      </c>
      <c r="AF2233" s="29" t="str">
        <f aca="false">IF(A2233="","",IF(OR(O2233&gt;K2233,P2233&gt;O2233,Q2233&gt;P2233,K2233&gt;J2233),"CHECK","OK"))</f>
        <v/>
      </c>
    </row>
    <row r="2234" customFormat="false" ht="15" hidden="false" customHeight="false" outlineLevel="0" collapsed="false">
      <c r="A2234" s="21"/>
      <c r="B2234" s="4"/>
      <c r="C2234" s="4"/>
      <c r="D2234" s="4"/>
      <c r="E2234" s="16"/>
      <c r="F2234" s="16"/>
      <c r="G2234" s="14"/>
      <c r="H2234" s="14"/>
      <c r="I2234" s="14"/>
      <c r="J2234" s="14"/>
      <c r="K2234" s="14"/>
      <c r="L2234" s="14"/>
      <c r="M2234" s="14"/>
      <c r="N2234" s="14"/>
      <c r="O2234" s="14"/>
      <c r="P2234" s="14"/>
      <c r="Q2234" s="14"/>
      <c r="R2234" s="16"/>
      <c r="S2234" s="24"/>
      <c r="T2234" s="25" t="str">
        <f aca="false">IF(A2234="","",E2234+F2234)</f>
        <v/>
      </c>
      <c r="U2234" s="26" t="str">
        <f aca="false">IFERROR(H2234/G2234,"")</f>
        <v/>
      </c>
      <c r="V2234" s="27" t="str">
        <f aca="false">IFERROR(J2234/I2234,"")</f>
        <v/>
      </c>
      <c r="W2234" s="27" t="str">
        <f aca="false">IFERROR(K2234/J2234,"")</f>
        <v/>
      </c>
      <c r="X2234" s="25" t="str">
        <f aca="false">IFERROR(T2234/K2234,"")</f>
        <v/>
      </c>
      <c r="Y2234" s="27" t="str">
        <f aca="false">IFERROR(O2234/K2234,"")</f>
        <v/>
      </c>
      <c r="Z2234" s="27" t="str">
        <f aca="false">IFERROR(P2234/O2234,"")</f>
        <v/>
      </c>
      <c r="AA2234" s="27" t="str">
        <f aca="false">IFERROR(Q2234/P2234,"")</f>
        <v/>
      </c>
      <c r="AB2234" s="25" t="str">
        <f aca="false">IFERROR(T2234/P2234,"")</f>
        <v/>
      </c>
      <c r="AC2234" s="25" t="str">
        <f aca="false">IFERROR(T2234/Q2234,"")</f>
        <v/>
      </c>
      <c r="AD2234" s="25" t="str">
        <f aca="false">IFERROR(R2234/Q2234,"")</f>
        <v/>
      </c>
      <c r="AE2234" s="28" t="str">
        <f aca="false">IFERROR(R2234/T2234,"")</f>
        <v/>
      </c>
      <c r="AF2234" s="29" t="str">
        <f aca="false">IF(A2234="","",IF(OR(O2234&gt;K2234,P2234&gt;O2234,Q2234&gt;P2234,K2234&gt;J2234),"CHECK","OK"))</f>
        <v/>
      </c>
    </row>
    <row r="2235" customFormat="false" ht="15" hidden="false" customHeight="false" outlineLevel="0" collapsed="false">
      <c r="A2235" s="21"/>
      <c r="B2235" s="4"/>
      <c r="C2235" s="4"/>
      <c r="D2235" s="4"/>
      <c r="E2235" s="16"/>
      <c r="F2235" s="16"/>
      <c r="G2235" s="14"/>
      <c r="H2235" s="14"/>
      <c r="I2235" s="14"/>
      <c r="J2235" s="14"/>
      <c r="K2235" s="14"/>
      <c r="L2235" s="14"/>
      <c r="M2235" s="14"/>
      <c r="N2235" s="14"/>
      <c r="O2235" s="14"/>
      <c r="P2235" s="14"/>
      <c r="Q2235" s="14"/>
      <c r="R2235" s="16"/>
      <c r="S2235" s="24"/>
      <c r="T2235" s="25" t="str">
        <f aca="false">IF(A2235="","",E2235+F2235)</f>
        <v/>
      </c>
      <c r="U2235" s="26" t="str">
        <f aca="false">IFERROR(H2235/G2235,"")</f>
        <v/>
      </c>
      <c r="V2235" s="27" t="str">
        <f aca="false">IFERROR(J2235/I2235,"")</f>
        <v/>
      </c>
      <c r="W2235" s="27" t="str">
        <f aca="false">IFERROR(K2235/J2235,"")</f>
        <v/>
      </c>
      <c r="X2235" s="25" t="str">
        <f aca="false">IFERROR(T2235/K2235,"")</f>
        <v/>
      </c>
      <c r="Y2235" s="27" t="str">
        <f aca="false">IFERROR(O2235/K2235,"")</f>
        <v/>
      </c>
      <c r="Z2235" s="27" t="str">
        <f aca="false">IFERROR(P2235/O2235,"")</f>
        <v/>
      </c>
      <c r="AA2235" s="27" t="str">
        <f aca="false">IFERROR(Q2235/P2235,"")</f>
        <v/>
      </c>
      <c r="AB2235" s="25" t="str">
        <f aca="false">IFERROR(T2235/P2235,"")</f>
        <v/>
      </c>
      <c r="AC2235" s="25" t="str">
        <f aca="false">IFERROR(T2235/Q2235,"")</f>
        <v/>
      </c>
      <c r="AD2235" s="25" t="str">
        <f aca="false">IFERROR(R2235/Q2235,"")</f>
        <v/>
      </c>
      <c r="AE2235" s="28" t="str">
        <f aca="false">IFERROR(R2235/T2235,"")</f>
        <v/>
      </c>
      <c r="AF2235" s="29" t="str">
        <f aca="false">IF(A2235="","",IF(OR(O2235&gt;K2235,P2235&gt;O2235,Q2235&gt;P2235,K2235&gt;J2235),"CHECK","OK"))</f>
        <v/>
      </c>
    </row>
    <row r="2236" customFormat="false" ht="15" hidden="false" customHeight="false" outlineLevel="0" collapsed="false">
      <c r="A2236" s="21"/>
      <c r="B2236" s="4"/>
      <c r="C2236" s="4"/>
      <c r="D2236" s="4"/>
      <c r="E2236" s="16"/>
      <c r="F2236" s="16"/>
      <c r="G2236" s="14"/>
      <c r="H2236" s="14"/>
      <c r="I2236" s="14"/>
      <c r="J2236" s="14"/>
      <c r="K2236" s="14"/>
      <c r="L2236" s="14"/>
      <c r="M2236" s="14"/>
      <c r="N2236" s="14"/>
      <c r="O2236" s="14"/>
      <c r="P2236" s="14"/>
      <c r="Q2236" s="14"/>
      <c r="R2236" s="16"/>
      <c r="S2236" s="24"/>
      <c r="T2236" s="25" t="str">
        <f aca="false">IF(A2236="","",E2236+F2236)</f>
        <v/>
      </c>
      <c r="U2236" s="26" t="str">
        <f aca="false">IFERROR(H2236/G2236,"")</f>
        <v/>
      </c>
      <c r="V2236" s="27" t="str">
        <f aca="false">IFERROR(J2236/I2236,"")</f>
        <v/>
      </c>
      <c r="W2236" s="27" t="str">
        <f aca="false">IFERROR(K2236/J2236,"")</f>
        <v/>
      </c>
      <c r="X2236" s="25" t="str">
        <f aca="false">IFERROR(T2236/K2236,"")</f>
        <v/>
      </c>
      <c r="Y2236" s="27" t="str">
        <f aca="false">IFERROR(O2236/K2236,"")</f>
        <v/>
      </c>
      <c r="Z2236" s="27" t="str">
        <f aca="false">IFERROR(P2236/O2236,"")</f>
        <v/>
      </c>
      <c r="AA2236" s="27" t="str">
        <f aca="false">IFERROR(Q2236/P2236,"")</f>
        <v/>
      </c>
      <c r="AB2236" s="25" t="str">
        <f aca="false">IFERROR(T2236/P2236,"")</f>
        <v/>
      </c>
      <c r="AC2236" s="25" t="str">
        <f aca="false">IFERROR(T2236/Q2236,"")</f>
        <v/>
      </c>
      <c r="AD2236" s="25" t="str">
        <f aca="false">IFERROR(R2236/Q2236,"")</f>
        <v/>
      </c>
      <c r="AE2236" s="28" t="str">
        <f aca="false">IFERROR(R2236/T2236,"")</f>
        <v/>
      </c>
      <c r="AF2236" s="29" t="str">
        <f aca="false">IF(A2236="","",IF(OR(O2236&gt;K2236,P2236&gt;O2236,Q2236&gt;P2236,K2236&gt;J2236),"CHECK","OK"))</f>
        <v/>
      </c>
    </row>
    <row r="2237" customFormat="false" ht="15" hidden="false" customHeight="false" outlineLevel="0" collapsed="false">
      <c r="A2237" s="21"/>
      <c r="B2237" s="4"/>
      <c r="C2237" s="4"/>
      <c r="D2237" s="4"/>
      <c r="E2237" s="16"/>
      <c r="F2237" s="16"/>
      <c r="G2237" s="14"/>
      <c r="H2237" s="14"/>
      <c r="I2237" s="14"/>
      <c r="J2237" s="14"/>
      <c r="K2237" s="14"/>
      <c r="L2237" s="14"/>
      <c r="M2237" s="14"/>
      <c r="N2237" s="14"/>
      <c r="O2237" s="14"/>
      <c r="P2237" s="14"/>
      <c r="Q2237" s="14"/>
      <c r="R2237" s="16"/>
      <c r="S2237" s="24"/>
      <c r="T2237" s="25" t="str">
        <f aca="false">IF(A2237="","",E2237+F2237)</f>
        <v/>
      </c>
      <c r="U2237" s="26" t="str">
        <f aca="false">IFERROR(H2237/G2237,"")</f>
        <v/>
      </c>
      <c r="V2237" s="27" t="str">
        <f aca="false">IFERROR(J2237/I2237,"")</f>
        <v/>
      </c>
      <c r="W2237" s="27" t="str">
        <f aca="false">IFERROR(K2237/J2237,"")</f>
        <v/>
      </c>
      <c r="X2237" s="25" t="str">
        <f aca="false">IFERROR(T2237/K2237,"")</f>
        <v/>
      </c>
      <c r="Y2237" s="27" t="str">
        <f aca="false">IFERROR(O2237/K2237,"")</f>
        <v/>
      </c>
      <c r="Z2237" s="27" t="str">
        <f aca="false">IFERROR(P2237/O2237,"")</f>
        <v/>
      </c>
      <c r="AA2237" s="27" t="str">
        <f aca="false">IFERROR(Q2237/P2237,"")</f>
        <v/>
      </c>
      <c r="AB2237" s="25" t="str">
        <f aca="false">IFERROR(T2237/P2237,"")</f>
        <v/>
      </c>
      <c r="AC2237" s="25" t="str">
        <f aca="false">IFERROR(T2237/Q2237,"")</f>
        <v/>
      </c>
      <c r="AD2237" s="25" t="str">
        <f aca="false">IFERROR(R2237/Q2237,"")</f>
        <v/>
      </c>
      <c r="AE2237" s="28" t="str">
        <f aca="false">IFERROR(R2237/T2237,"")</f>
        <v/>
      </c>
      <c r="AF2237" s="29" t="str">
        <f aca="false">IF(A2237="","",IF(OR(O2237&gt;K2237,P2237&gt;O2237,Q2237&gt;P2237,K2237&gt;J2237),"CHECK","OK"))</f>
        <v/>
      </c>
    </row>
    <row r="2238" customFormat="false" ht="15" hidden="false" customHeight="false" outlineLevel="0" collapsed="false">
      <c r="A2238" s="21"/>
      <c r="B2238" s="4"/>
      <c r="C2238" s="4"/>
      <c r="D2238" s="4"/>
      <c r="E2238" s="16"/>
      <c r="F2238" s="16"/>
      <c r="G2238" s="14"/>
      <c r="H2238" s="14"/>
      <c r="I2238" s="14"/>
      <c r="J2238" s="14"/>
      <c r="K2238" s="14"/>
      <c r="L2238" s="14"/>
      <c r="M2238" s="14"/>
      <c r="N2238" s="14"/>
      <c r="O2238" s="14"/>
      <c r="P2238" s="14"/>
      <c r="Q2238" s="14"/>
      <c r="R2238" s="16"/>
      <c r="S2238" s="24"/>
      <c r="T2238" s="25" t="str">
        <f aca="false">IF(A2238="","",E2238+F2238)</f>
        <v/>
      </c>
      <c r="U2238" s="26" t="str">
        <f aca="false">IFERROR(H2238/G2238,"")</f>
        <v/>
      </c>
      <c r="V2238" s="27" t="str">
        <f aca="false">IFERROR(J2238/I2238,"")</f>
        <v/>
      </c>
      <c r="W2238" s="27" t="str">
        <f aca="false">IFERROR(K2238/J2238,"")</f>
        <v/>
      </c>
      <c r="X2238" s="25" t="str">
        <f aca="false">IFERROR(T2238/K2238,"")</f>
        <v/>
      </c>
      <c r="Y2238" s="27" t="str">
        <f aca="false">IFERROR(O2238/K2238,"")</f>
        <v/>
      </c>
      <c r="Z2238" s="27" t="str">
        <f aca="false">IFERROR(P2238/O2238,"")</f>
        <v/>
      </c>
      <c r="AA2238" s="27" t="str">
        <f aca="false">IFERROR(Q2238/P2238,"")</f>
        <v/>
      </c>
      <c r="AB2238" s="25" t="str">
        <f aca="false">IFERROR(T2238/P2238,"")</f>
        <v/>
      </c>
      <c r="AC2238" s="25" t="str">
        <f aca="false">IFERROR(T2238/Q2238,"")</f>
        <v/>
      </c>
      <c r="AD2238" s="25" t="str">
        <f aca="false">IFERROR(R2238/Q2238,"")</f>
        <v/>
      </c>
      <c r="AE2238" s="28" t="str">
        <f aca="false">IFERROR(R2238/T2238,"")</f>
        <v/>
      </c>
      <c r="AF2238" s="29" t="str">
        <f aca="false">IF(A2238="","",IF(OR(O2238&gt;K2238,P2238&gt;O2238,Q2238&gt;P2238,K2238&gt;J2238),"CHECK","OK"))</f>
        <v/>
      </c>
    </row>
    <row r="2239" customFormat="false" ht="15" hidden="false" customHeight="false" outlineLevel="0" collapsed="false">
      <c r="A2239" s="21"/>
      <c r="B2239" s="4"/>
      <c r="C2239" s="4"/>
      <c r="D2239" s="4"/>
      <c r="E2239" s="16"/>
      <c r="F2239" s="16"/>
      <c r="G2239" s="14"/>
      <c r="H2239" s="14"/>
      <c r="I2239" s="14"/>
      <c r="J2239" s="14"/>
      <c r="K2239" s="14"/>
      <c r="L2239" s="14"/>
      <c r="M2239" s="14"/>
      <c r="N2239" s="14"/>
      <c r="O2239" s="14"/>
      <c r="P2239" s="14"/>
      <c r="Q2239" s="14"/>
      <c r="R2239" s="16"/>
      <c r="S2239" s="24"/>
      <c r="T2239" s="25" t="str">
        <f aca="false">IF(A2239="","",E2239+F2239)</f>
        <v/>
      </c>
      <c r="U2239" s="26" t="str">
        <f aca="false">IFERROR(H2239/G2239,"")</f>
        <v/>
      </c>
      <c r="V2239" s="27" t="str">
        <f aca="false">IFERROR(J2239/I2239,"")</f>
        <v/>
      </c>
      <c r="W2239" s="27" t="str">
        <f aca="false">IFERROR(K2239/J2239,"")</f>
        <v/>
      </c>
      <c r="X2239" s="25" t="str">
        <f aca="false">IFERROR(T2239/K2239,"")</f>
        <v/>
      </c>
      <c r="Y2239" s="27" t="str">
        <f aca="false">IFERROR(O2239/K2239,"")</f>
        <v/>
      </c>
      <c r="Z2239" s="27" t="str">
        <f aca="false">IFERROR(P2239/O2239,"")</f>
        <v/>
      </c>
      <c r="AA2239" s="27" t="str">
        <f aca="false">IFERROR(Q2239/P2239,"")</f>
        <v/>
      </c>
      <c r="AB2239" s="25" t="str">
        <f aca="false">IFERROR(T2239/P2239,"")</f>
        <v/>
      </c>
      <c r="AC2239" s="25" t="str">
        <f aca="false">IFERROR(T2239/Q2239,"")</f>
        <v/>
      </c>
      <c r="AD2239" s="25" t="str">
        <f aca="false">IFERROR(R2239/Q2239,"")</f>
        <v/>
      </c>
      <c r="AE2239" s="28" t="str">
        <f aca="false">IFERROR(R2239/T2239,"")</f>
        <v/>
      </c>
      <c r="AF2239" s="29" t="str">
        <f aca="false">IF(A2239="","",IF(OR(O2239&gt;K2239,P2239&gt;O2239,Q2239&gt;P2239,K2239&gt;J2239),"CHECK","OK"))</f>
        <v/>
      </c>
    </row>
    <row r="2240" customFormat="false" ht="15" hidden="false" customHeight="false" outlineLevel="0" collapsed="false">
      <c r="A2240" s="21"/>
      <c r="B2240" s="4"/>
      <c r="C2240" s="4"/>
      <c r="D2240" s="4"/>
      <c r="E2240" s="16"/>
      <c r="F2240" s="16"/>
      <c r="G2240" s="14"/>
      <c r="H2240" s="14"/>
      <c r="I2240" s="14"/>
      <c r="J2240" s="14"/>
      <c r="K2240" s="14"/>
      <c r="L2240" s="14"/>
      <c r="M2240" s="14"/>
      <c r="N2240" s="14"/>
      <c r="O2240" s="14"/>
      <c r="P2240" s="14"/>
      <c r="Q2240" s="14"/>
      <c r="R2240" s="16"/>
      <c r="S2240" s="24"/>
      <c r="T2240" s="25" t="str">
        <f aca="false">IF(A2240="","",E2240+F2240)</f>
        <v/>
      </c>
      <c r="U2240" s="26" t="str">
        <f aca="false">IFERROR(H2240/G2240,"")</f>
        <v/>
      </c>
      <c r="V2240" s="27" t="str">
        <f aca="false">IFERROR(J2240/I2240,"")</f>
        <v/>
      </c>
      <c r="W2240" s="27" t="str">
        <f aca="false">IFERROR(K2240/J2240,"")</f>
        <v/>
      </c>
      <c r="X2240" s="25" t="str">
        <f aca="false">IFERROR(T2240/K2240,"")</f>
        <v/>
      </c>
      <c r="Y2240" s="27" t="str">
        <f aca="false">IFERROR(O2240/K2240,"")</f>
        <v/>
      </c>
      <c r="Z2240" s="27" t="str">
        <f aca="false">IFERROR(P2240/O2240,"")</f>
        <v/>
      </c>
      <c r="AA2240" s="27" t="str">
        <f aca="false">IFERROR(Q2240/P2240,"")</f>
        <v/>
      </c>
      <c r="AB2240" s="25" t="str">
        <f aca="false">IFERROR(T2240/P2240,"")</f>
        <v/>
      </c>
      <c r="AC2240" s="25" t="str">
        <f aca="false">IFERROR(T2240/Q2240,"")</f>
        <v/>
      </c>
      <c r="AD2240" s="25" t="str">
        <f aca="false">IFERROR(R2240/Q2240,"")</f>
        <v/>
      </c>
      <c r="AE2240" s="28" t="str">
        <f aca="false">IFERROR(R2240/T2240,"")</f>
        <v/>
      </c>
      <c r="AF2240" s="29" t="str">
        <f aca="false">IF(A2240="","",IF(OR(O2240&gt;K2240,P2240&gt;O2240,Q2240&gt;P2240,K2240&gt;J2240),"CHECK","OK"))</f>
        <v/>
      </c>
    </row>
    <row r="2241" customFormat="false" ht="15" hidden="false" customHeight="false" outlineLevel="0" collapsed="false">
      <c r="A2241" s="21"/>
      <c r="B2241" s="4"/>
      <c r="C2241" s="4"/>
      <c r="D2241" s="4"/>
      <c r="E2241" s="16"/>
      <c r="F2241" s="16"/>
      <c r="G2241" s="14"/>
      <c r="H2241" s="14"/>
      <c r="I2241" s="14"/>
      <c r="J2241" s="14"/>
      <c r="K2241" s="14"/>
      <c r="L2241" s="14"/>
      <c r="M2241" s="14"/>
      <c r="N2241" s="14"/>
      <c r="O2241" s="14"/>
      <c r="P2241" s="14"/>
      <c r="Q2241" s="14"/>
      <c r="R2241" s="16"/>
      <c r="S2241" s="24"/>
      <c r="T2241" s="25" t="str">
        <f aca="false">IF(A2241="","",E2241+F2241)</f>
        <v/>
      </c>
      <c r="U2241" s="26" t="str">
        <f aca="false">IFERROR(H2241/G2241,"")</f>
        <v/>
      </c>
      <c r="V2241" s="27" t="str">
        <f aca="false">IFERROR(J2241/I2241,"")</f>
        <v/>
      </c>
      <c r="W2241" s="27" t="str">
        <f aca="false">IFERROR(K2241/J2241,"")</f>
        <v/>
      </c>
      <c r="X2241" s="25" t="str">
        <f aca="false">IFERROR(T2241/K2241,"")</f>
        <v/>
      </c>
      <c r="Y2241" s="27" t="str">
        <f aca="false">IFERROR(O2241/K2241,"")</f>
        <v/>
      </c>
      <c r="Z2241" s="27" t="str">
        <f aca="false">IFERROR(P2241/O2241,"")</f>
        <v/>
      </c>
      <c r="AA2241" s="27" t="str">
        <f aca="false">IFERROR(Q2241/P2241,"")</f>
        <v/>
      </c>
      <c r="AB2241" s="25" t="str">
        <f aca="false">IFERROR(T2241/P2241,"")</f>
        <v/>
      </c>
      <c r="AC2241" s="25" t="str">
        <f aca="false">IFERROR(T2241/Q2241,"")</f>
        <v/>
      </c>
      <c r="AD2241" s="25" t="str">
        <f aca="false">IFERROR(R2241/Q2241,"")</f>
        <v/>
      </c>
      <c r="AE2241" s="28" t="str">
        <f aca="false">IFERROR(R2241/T2241,"")</f>
        <v/>
      </c>
      <c r="AF2241" s="29" t="str">
        <f aca="false">IF(A2241="","",IF(OR(O2241&gt;K2241,P2241&gt;O2241,Q2241&gt;P2241,K2241&gt;J2241),"CHECK","OK"))</f>
        <v/>
      </c>
    </row>
    <row r="2242" customFormat="false" ht="15" hidden="false" customHeight="false" outlineLevel="0" collapsed="false">
      <c r="A2242" s="21"/>
      <c r="B2242" s="4"/>
      <c r="C2242" s="4"/>
      <c r="D2242" s="4"/>
      <c r="E2242" s="16"/>
      <c r="F2242" s="16"/>
      <c r="G2242" s="14"/>
      <c r="H2242" s="14"/>
      <c r="I2242" s="14"/>
      <c r="J2242" s="14"/>
      <c r="K2242" s="14"/>
      <c r="L2242" s="14"/>
      <c r="M2242" s="14"/>
      <c r="N2242" s="14"/>
      <c r="O2242" s="14"/>
      <c r="P2242" s="14"/>
      <c r="Q2242" s="14"/>
      <c r="R2242" s="16"/>
      <c r="S2242" s="24"/>
      <c r="T2242" s="25" t="str">
        <f aca="false">IF(A2242="","",E2242+F2242)</f>
        <v/>
      </c>
      <c r="U2242" s="26" t="str">
        <f aca="false">IFERROR(H2242/G2242,"")</f>
        <v/>
      </c>
      <c r="V2242" s="27" t="str">
        <f aca="false">IFERROR(J2242/I2242,"")</f>
        <v/>
      </c>
      <c r="W2242" s="27" t="str">
        <f aca="false">IFERROR(K2242/J2242,"")</f>
        <v/>
      </c>
      <c r="X2242" s="25" t="str">
        <f aca="false">IFERROR(T2242/K2242,"")</f>
        <v/>
      </c>
      <c r="Y2242" s="27" t="str">
        <f aca="false">IFERROR(O2242/K2242,"")</f>
        <v/>
      </c>
      <c r="Z2242" s="27" t="str">
        <f aca="false">IFERROR(P2242/O2242,"")</f>
        <v/>
      </c>
      <c r="AA2242" s="27" t="str">
        <f aca="false">IFERROR(Q2242/P2242,"")</f>
        <v/>
      </c>
      <c r="AB2242" s="25" t="str">
        <f aca="false">IFERROR(T2242/P2242,"")</f>
        <v/>
      </c>
      <c r="AC2242" s="25" t="str">
        <f aca="false">IFERROR(T2242/Q2242,"")</f>
        <v/>
      </c>
      <c r="AD2242" s="25" t="str">
        <f aca="false">IFERROR(R2242/Q2242,"")</f>
        <v/>
      </c>
      <c r="AE2242" s="28" t="str">
        <f aca="false">IFERROR(R2242/T2242,"")</f>
        <v/>
      </c>
      <c r="AF2242" s="29" t="str">
        <f aca="false">IF(A2242="","",IF(OR(O2242&gt;K2242,P2242&gt;O2242,Q2242&gt;P2242,K2242&gt;J2242),"CHECK","OK"))</f>
        <v/>
      </c>
    </row>
    <row r="2243" customFormat="false" ht="15" hidden="false" customHeight="false" outlineLevel="0" collapsed="false">
      <c r="A2243" s="21"/>
      <c r="B2243" s="4"/>
      <c r="C2243" s="4"/>
      <c r="D2243" s="4"/>
      <c r="E2243" s="16"/>
      <c r="F2243" s="16"/>
      <c r="G2243" s="14"/>
      <c r="H2243" s="14"/>
      <c r="I2243" s="14"/>
      <c r="J2243" s="14"/>
      <c r="K2243" s="14"/>
      <c r="L2243" s="14"/>
      <c r="M2243" s="14"/>
      <c r="N2243" s="14"/>
      <c r="O2243" s="14"/>
      <c r="P2243" s="14"/>
      <c r="Q2243" s="14"/>
      <c r="R2243" s="16"/>
      <c r="S2243" s="24"/>
      <c r="T2243" s="25" t="str">
        <f aca="false">IF(A2243="","",E2243+F2243)</f>
        <v/>
      </c>
      <c r="U2243" s="26" t="str">
        <f aca="false">IFERROR(H2243/G2243,"")</f>
        <v/>
      </c>
      <c r="V2243" s="27" t="str">
        <f aca="false">IFERROR(J2243/I2243,"")</f>
        <v/>
      </c>
      <c r="W2243" s="27" t="str">
        <f aca="false">IFERROR(K2243/J2243,"")</f>
        <v/>
      </c>
      <c r="X2243" s="25" t="str">
        <f aca="false">IFERROR(T2243/K2243,"")</f>
        <v/>
      </c>
      <c r="Y2243" s="27" t="str">
        <f aca="false">IFERROR(O2243/K2243,"")</f>
        <v/>
      </c>
      <c r="Z2243" s="27" t="str">
        <f aca="false">IFERROR(P2243/O2243,"")</f>
        <v/>
      </c>
      <c r="AA2243" s="27" t="str">
        <f aca="false">IFERROR(Q2243/P2243,"")</f>
        <v/>
      </c>
      <c r="AB2243" s="25" t="str">
        <f aca="false">IFERROR(T2243/P2243,"")</f>
        <v/>
      </c>
      <c r="AC2243" s="25" t="str">
        <f aca="false">IFERROR(T2243/Q2243,"")</f>
        <v/>
      </c>
      <c r="AD2243" s="25" t="str">
        <f aca="false">IFERROR(R2243/Q2243,"")</f>
        <v/>
      </c>
      <c r="AE2243" s="28" t="str">
        <f aca="false">IFERROR(R2243/T2243,"")</f>
        <v/>
      </c>
      <c r="AF2243" s="29" t="str">
        <f aca="false">IF(A2243="","",IF(OR(O2243&gt;K2243,P2243&gt;O2243,Q2243&gt;P2243,K2243&gt;J2243),"CHECK","OK"))</f>
        <v/>
      </c>
    </row>
    <row r="2244" customFormat="false" ht="15" hidden="false" customHeight="false" outlineLevel="0" collapsed="false">
      <c r="A2244" s="21"/>
      <c r="B2244" s="4"/>
      <c r="C2244" s="4"/>
      <c r="D2244" s="4"/>
      <c r="E2244" s="16"/>
      <c r="F2244" s="16"/>
      <c r="G2244" s="14"/>
      <c r="H2244" s="14"/>
      <c r="I2244" s="14"/>
      <c r="J2244" s="14"/>
      <c r="K2244" s="14"/>
      <c r="L2244" s="14"/>
      <c r="M2244" s="14"/>
      <c r="N2244" s="14"/>
      <c r="O2244" s="14"/>
      <c r="P2244" s="14"/>
      <c r="Q2244" s="14"/>
      <c r="R2244" s="16"/>
      <c r="S2244" s="24"/>
      <c r="T2244" s="25" t="str">
        <f aca="false">IF(A2244="","",E2244+F2244)</f>
        <v/>
      </c>
      <c r="U2244" s="26" t="str">
        <f aca="false">IFERROR(H2244/G2244,"")</f>
        <v/>
      </c>
      <c r="V2244" s="27" t="str">
        <f aca="false">IFERROR(J2244/I2244,"")</f>
        <v/>
      </c>
      <c r="W2244" s="27" t="str">
        <f aca="false">IFERROR(K2244/J2244,"")</f>
        <v/>
      </c>
      <c r="X2244" s="25" t="str">
        <f aca="false">IFERROR(T2244/K2244,"")</f>
        <v/>
      </c>
      <c r="Y2244" s="27" t="str">
        <f aca="false">IFERROR(O2244/K2244,"")</f>
        <v/>
      </c>
      <c r="Z2244" s="27" t="str">
        <f aca="false">IFERROR(P2244/O2244,"")</f>
        <v/>
      </c>
      <c r="AA2244" s="27" t="str">
        <f aca="false">IFERROR(Q2244/P2244,"")</f>
        <v/>
      </c>
      <c r="AB2244" s="25" t="str">
        <f aca="false">IFERROR(T2244/P2244,"")</f>
        <v/>
      </c>
      <c r="AC2244" s="25" t="str">
        <f aca="false">IFERROR(T2244/Q2244,"")</f>
        <v/>
      </c>
      <c r="AD2244" s="25" t="str">
        <f aca="false">IFERROR(R2244/Q2244,"")</f>
        <v/>
      </c>
      <c r="AE2244" s="28" t="str">
        <f aca="false">IFERROR(R2244/T2244,"")</f>
        <v/>
      </c>
      <c r="AF2244" s="29" t="str">
        <f aca="false">IF(A2244="","",IF(OR(O2244&gt;K2244,P2244&gt;O2244,Q2244&gt;P2244,K2244&gt;J2244),"CHECK","OK"))</f>
        <v/>
      </c>
    </row>
    <row r="2245" customFormat="false" ht="15" hidden="false" customHeight="false" outlineLevel="0" collapsed="false">
      <c r="A2245" s="21"/>
      <c r="B2245" s="4"/>
      <c r="C2245" s="4"/>
      <c r="D2245" s="4"/>
      <c r="E2245" s="16"/>
      <c r="F2245" s="16"/>
      <c r="G2245" s="14"/>
      <c r="H2245" s="14"/>
      <c r="I2245" s="14"/>
      <c r="J2245" s="14"/>
      <c r="K2245" s="14"/>
      <c r="L2245" s="14"/>
      <c r="M2245" s="14"/>
      <c r="N2245" s="14"/>
      <c r="O2245" s="14"/>
      <c r="P2245" s="14"/>
      <c r="Q2245" s="14"/>
      <c r="R2245" s="16"/>
      <c r="S2245" s="24"/>
      <c r="T2245" s="25" t="str">
        <f aca="false">IF(A2245="","",E2245+F2245)</f>
        <v/>
      </c>
      <c r="U2245" s="26" t="str">
        <f aca="false">IFERROR(H2245/G2245,"")</f>
        <v/>
      </c>
      <c r="V2245" s="27" t="str">
        <f aca="false">IFERROR(J2245/I2245,"")</f>
        <v/>
      </c>
      <c r="W2245" s="27" t="str">
        <f aca="false">IFERROR(K2245/J2245,"")</f>
        <v/>
      </c>
      <c r="X2245" s="25" t="str">
        <f aca="false">IFERROR(T2245/K2245,"")</f>
        <v/>
      </c>
      <c r="Y2245" s="27" t="str">
        <f aca="false">IFERROR(O2245/K2245,"")</f>
        <v/>
      </c>
      <c r="Z2245" s="27" t="str">
        <f aca="false">IFERROR(P2245/O2245,"")</f>
        <v/>
      </c>
      <c r="AA2245" s="27" t="str">
        <f aca="false">IFERROR(Q2245/P2245,"")</f>
        <v/>
      </c>
      <c r="AB2245" s="25" t="str">
        <f aca="false">IFERROR(T2245/P2245,"")</f>
        <v/>
      </c>
      <c r="AC2245" s="25" t="str">
        <f aca="false">IFERROR(T2245/Q2245,"")</f>
        <v/>
      </c>
      <c r="AD2245" s="25" t="str">
        <f aca="false">IFERROR(R2245/Q2245,"")</f>
        <v/>
      </c>
      <c r="AE2245" s="28" t="str">
        <f aca="false">IFERROR(R2245/T2245,"")</f>
        <v/>
      </c>
      <c r="AF2245" s="29" t="str">
        <f aca="false">IF(A2245="","",IF(OR(O2245&gt;K2245,P2245&gt;O2245,Q2245&gt;P2245,K2245&gt;J2245),"CHECK","OK"))</f>
        <v/>
      </c>
    </row>
    <row r="2246" customFormat="false" ht="15" hidden="false" customHeight="false" outlineLevel="0" collapsed="false">
      <c r="A2246" s="21"/>
      <c r="B2246" s="4"/>
      <c r="C2246" s="4"/>
      <c r="D2246" s="4"/>
      <c r="E2246" s="16"/>
      <c r="F2246" s="16"/>
      <c r="G2246" s="14"/>
      <c r="H2246" s="14"/>
      <c r="I2246" s="14"/>
      <c r="J2246" s="14"/>
      <c r="K2246" s="14"/>
      <c r="L2246" s="14"/>
      <c r="M2246" s="14"/>
      <c r="N2246" s="14"/>
      <c r="O2246" s="14"/>
      <c r="P2246" s="14"/>
      <c r="Q2246" s="14"/>
      <c r="R2246" s="16"/>
      <c r="S2246" s="24"/>
      <c r="T2246" s="25" t="str">
        <f aca="false">IF(A2246="","",E2246+F2246)</f>
        <v/>
      </c>
      <c r="U2246" s="26" t="str">
        <f aca="false">IFERROR(H2246/G2246,"")</f>
        <v/>
      </c>
      <c r="V2246" s="27" t="str">
        <f aca="false">IFERROR(J2246/I2246,"")</f>
        <v/>
      </c>
      <c r="W2246" s="27" t="str">
        <f aca="false">IFERROR(K2246/J2246,"")</f>
        <v/>
      </c>
      <c r="X2246" s="25" t="str">
        <f aca="false">IFERROR(T2246/K2246,"")</f>
        <v/>
      </c>
      <c r="Y2246" s="27" t="str">
        <f aca="false">IFERROR(O2246/K2246,"")</f>
        <v/>
      </c>
      <c r="Z2246" s="27" t="str">
        <f aca="false">IFERROR(P2246/O2246,"")</f>
        <v/>
      </c>
      <c r="AA2246" s="27" t="str">
        <f aca="false">IFERROR(Q2246/P2246,"")</f>
        <v/>
      </c>
      <c r="AB2246" s="25" t="str">
        <f aca="false">IFERROR(T2246/P2246,"")</f>
        <v/>
      </c>
      <c r="AC2246" s="25" t="str">
        <f aca="false">IFERROR(T2246/Q2246,"")</f>
        <v/>
      </c>
      <c r="AD2246" s="25" t="str">
        <f aca="false">IFERROR(R2246/Q2246,"")</f>
        <v/>
      </c>
      <c r="AE2246" s="28" t="str">
        <f aca="false">IFERROR(R2246/T2246,"")</f>
        <v/>
      </c>
      <c r="AF2246" s="29" t="str">
        <f aca="false">IF(A2246="","",IF(OR(O2246&gt;K2246,P2246&gt;O2246,Q2246&gt;P2246,K2246&gt;J2246),"CHECK","OK"))</f>
        <v/>
      </c>
    </row>
    <row r="2247" customFormat="false" ht="15" hidden="false" customHeight="false" outlineLevel="0" collapsed="false">
      <c r="A2247" s="21"/>
      <c r="B2247" s="4"/>
      <c r="C2247" s="4"/>
      <c r="D2247" s="4"/>
      <c r="E2247" s="16"/>
      <c r="F2247" s="16"/>
      <c r="G2247" s="14"/>
      <c r="H2247" s="14"/>
      <c r="I2247" s="14"/>
      <c r="J2247" s="14"/>
      <c r="K2247" s="14"/>
      <c r="L2247" s="14"/>
      <c r="M2247" s="14"/>
      <c r="N2247" s="14"/>
      <c r="O2247" s="14"/>
      <c r="P2247" s="14"/>
      <c r="Q2247" s="14"/>
      <c r="R2247" s="16"/>
      <c r="S2247" s="24"/>
      <c r="T2247" s="25" t="str">
        <f aca="false">IF(A2247="","",E2247+F2247)</f>
        <v/>
      </c>
      <c r="U2247" s="26" t="str">
        <f aca="false">IFERROR(H2247/G2247,"")</f>
        <v/>
      </c>
      <c r="V2247" s="27" t="str">
        <f aca="false">IFERROR(J2247/I2247,"")</f>
        <v/>
      </c>
      <c r="W2247" s="27" t="str">
        <f aca="false">IFERROR(K2247/J2247,"")</f>
        <v/>
      </c>
      <c r="X2247" s="25" t="str">
        <f aca="false">IFERROR(T2247/K2247,"")</f>
        <v/>
      </c>
      <c r="Y2247" s="27" t="str">
        <f aca="false">IFERROR(O2247/K2247,"")</f>
        <v/>
      </c>
      <c r="Z2247" s="27" t="str">
        <f aca="false">IFERROR(P2247/O2247,"")</f>
        <v/>
      </c>
      <c r="AA2247" s="27" t="str">
        <f aca="false">IFERROR(Q2247/P2247,"")</f>
        <v/>
      </c>
      <c r="AB2247" s="25" t="str">
        <f aca="false">IFERROR(T2247/P2247,"")</f>
        <v/>
      </c>
      <c r="AC2247" s="25" t="str">
        <f aca="false">IFERROR(T2247/Q2247,"")</f>
        <v/>
      </c>
      <c r="AD2247" s="25" t="str">
        <f aca="false">IFERROR(R2247/Q2247,"")</f>
        <v/>
      </c>
      <c r="AE2247" s="28" t="str">
        <f aca="false">IFERROR(R2247/T2247,"")</f>
        <v/>
      </c>
      <c r="AF2247" s="29" t="str">
        <f aca="false">IF(A2247="","",IF(OR(O2247&gt;K2247,P2247&gt;O2247,Q2247&gt;P2247,K2247&gt;J2247),"CHECK","OK"))</f>
        <v/>
      </c>
    </row>
    <row r="2248" customFormat="false" ht="15" hidden="false" customHeight="false" outlineLevel="0" collapsed="false">
      <c r="A2248" s="21"/>
      <c r="B2248" s="4"/>
      <c r="C2248" s="4"/>
      <c r="D2248" s="4"/>
      <c r="E2248" s="16"/>
      <c r="F2248" s="16"/>
      <c r="G2248" s="14"/>
      <c r="H2248" s="14"/>
      <c r="I2248" s="14"/>
      <c r="J2248" s="14"/>
      <c r="K2248" s="14"/>
      <c r="L2248" s="14"/>
      <c r="M2248" s="14"/>
      <c r="N2248" s="14"/>
      <c r="O2248" s="14"/>
      <c r="P2248" s="14"/>
      <c r="Q2248" s="14"/>
      <c r="R2248" s="16"/>
      <c r="S2248" s="24"/>
      <c r="T2248" s="25" t="str">
        <f aca="false">IF(A2248="","",E2248+F2248)</f>
        <v/>
      </c>
      <c r="U2248" s="26" t="str">
        <f aca="false">IFERROR(H2248/G2248,"")</f>
        <v/>
      </c>
      <c r="V2248" s="27" t="str">
        <f aca="false">IFERROR(J2248/I2248,"")</f>
        <v/>
      </c>
      <c r="W2248" s="27" t="str">
        <f aca="false">IFERROR(K2248/J2248,"")</f>
        <v/>
      </c>
      <c r="X2248" s="25" t="str">
        <f aca="false">IFERROR(T2248/K2248,"")</f>
        <v/>
      </c>
      <c r="Y2248" s="27" t="str">
        <f aca="false">IFERROR(O2248/K2248,"")</f>
        <v/>
      </c>
      <c r="Z2248" s="27" t="str">
        <f aca="false">IFERROR(P2248/O2248,"")</f>
        <v/>
      </c>
      <c r="AA2248" s="27" t="str">
        <f aca="false">IFERROR(Q2248/P2248,"")</f>
        <v/>
      </c>
      <c r="AB2248" s="25" t="str">
        <f aca="false">IFERROR(T2248/P2248,"")</f>
        <v/>
      </c>
      <c r="AC2248" s="25" t="str">
        <f aca="false">IFERROR(T2248/Q2248,"")</f>
        <v/>
      </c>
      <c r="AD2248" s="25" t="str">
        <f aca="false">IFERROR(R2248/Q2248,"")</f>
        <v/>
      </c>
      <c r="AE2248" s="28" t="str">
        <f aca="false">IFERROR(R2248/T2248,"")</f>
        <v/>
      </c>
      <c r="AF2248" s="29" t="str">
        <f aca="false">IF(A2248="","",IF(OR(O2248&gt;K2248,P2248&gt;O2248,Q2248&gt;P2248,K2248&gt;J2248),"CHECK","OK"))</f>
        <v/>
      </c>
    </row>
    <row r="2249" customFormat="false" ht="15" hidden="false" customHeight="false" outlineLevel="0" collapsed="false">
      <c r="A2249" s="21"/>
      <c r="B2249" s="4"/>
      <c r="C2249" s="4"/>
      <c r="D2249" s="4"/>
      <c r="E2249" s="16"/>
      <c r="F2249" s="16"/>
      <c r="G2249" s="14"/>
      <c r="H2249" s="14"/>
      <c r="I2249" s="14"/>
      <c r="J2249" s="14"/>
      <c r="K2249" s="14"/>
      <c r="L2249" s="14"/>
      <c r="M2249" s="14"/>
      <c r="N2249" s="14"/>
      <c r="O2249" s="14"/>
      <c r="P2249" s="14"/>
      <c r="Q2249" s="14"/>
      <c r="R2249" s="16"/>
      <c r="S2249" s="24"/>
      <c r="T2249" s="25" t="str">
        <f aca="false">IF(A2249="","",E2249+F2249)</f>
        <v/>
      </c>
      <c r="U2249" s="26" t="str">
        <f aca="false">IFERROR(H2249/G2249,"")</f>
        <v/>
      </c>
      <c r="V2249" s="27" t="str">
        <f aca="false">IFERROR(J2249/I2249,"")</f>
        <v/>
      </c>
      <c r="W2249" s="27" t="str">
        <f aca="false">IFERROR(K2249/J2249,"")</f>
        <v/>
      </c>
      <c r="X2249" s="25" t="str">
        <f aca="false">IFERROR(T2249/K2249,"")</f>
        <v/>
      </c>
      <c r="Y2249" s="27" t="str">
        <f aca="false">IFERROR(O2249/K2249,"")</f>
        <v/>
      </c>
      <c r="Z2249" s="27" t="str">
        <f aca="false">IFERROR(P2249/O2249,"")</f>
        <v/>
      </c>
      <c r="AA2249" s="27" t="str">
        <f aca="false">IFERROR(Q2249/P2249,"")</f>
        <v/>
      </c>
      <c r="AB2249" s="25" t="str">
        <f aca="false">IFERROR(T2249/P2249,"")</f>
        <v/>
      </c>
      <c r="AC2249" s="25" t="str">
        <f aca="false">IFERROR(T2249/Q2249,"")</f>
        <v/>
      </c>
      <c r="AD2249" s="25" t="str">
        <f aca="false">IFERROR(R2249/Q2249,"")</f>
        <v/>
      </c>
      <c r="AE2249" s="28" t="str">
        <f aca="false">IFERROR(R2249/T2249,"")</f>
        <v/>
      </c>
      <c r="AF2249" s="29" t="str">
        <f aca="false">IF(A2249="","",IF(OR(O2249&gt;K2249,P2249&gt;O2249,Q2249&gt;P2249,K2249&gt;J2249),"CHECK","OK"))</f>
        <v/>
      </c>
    </row>
    <row r="2250" customFormat="false" ht="15" hidden="false" customHeight="false" outlineLevel="0" collapsed="false">
      <c r="A2250" s="21"/>
      <c r="B2250" s="4"/>
      <c r="C2250" s="4"/>
      <c r="D2250" s="4"/>
      <c r="E2250" s="16"/>
      <c r="F2250" s="16"/>
      <c r="G2250" s="14"/>
      <c r="H2250" s="14"/>
      <c r="I2250" s="14"/>
      <c r="J2250" s="14"/>
      <c r="K2250" s="14"/>
      <c r="L2250" s="14"/>
      <c r="M2250" s="14"/>
      <c r="N2250" s="14"/>
      <c r="O2250" s="14"/>
      <c r="P2250" s="14"/>
      <c r="Q2250" s="14"/>
      <c r="R2250" s="16"/>
      <c r="S2250" s="24"/>
      <c r="T2250" s="25" t="str">
        <f aca="false">IF(A2250="","",E2250+F2250)</f>
        <v/>
      </c>
      <c r="U2250" s="26" t="str">
        <f aca="false">IFERROR(H2250/G2250,"")</f>
        <v/>
      </c>
      <c r="V2250" s="27" t="str">
        <f aca="false">IFERROR(J2250/I2250,"")</f>
        <v/>
      </c>
      <c r="W2250" s="27" t="str">
        <f aca="false">IFERROR(K2250/J2250,"")</f>
        <v/>
      </c>
      <c r="X2250" s="25" t="str">
        <f aca="false">IFERROR(T2250/K2250,"")</f>
        <v/>
      </c>
      <c r="Y2250" s="27" t="str">
        <f aca="false">IFERROR(O2250/K2250,"")</f>
        <v/>
      </c>
      <c r="Z2250" s="27" t="str">
        <f aca="false">IFERROR(P2250/O2250,"")</f>
        <v/>
      </c>
      <c r="AA2250" s="27" t="str">
        <f aca="false">IFERROR(Q2250/P2250,"")</f>
        <v/>
      </c>
      <c r="AB2250" s="25" t="str">
        <f aca="false">IFERROR(T2250/P2250,"")</f>
        <v/>
      </c>
      <c r="AC2250" s="25" t="str">
        <f aca="false">IFERROR(T2250/Q2250,"")</f>
        <v/>
      </c>
      <c r="AD2250" s="25" t="str">
        <f aca="false">IFERROR(R2250/Q2250,"")</f>
        <v/>
      </c>
      <c r="AE2250" s="28" t="str">
        <f aca="false">IFERROR(R2250/T2250,"")</f>
        <v/>
      </c>
      <c r="AF2250" s="29" t="str">
        <f aca="false">IF(A2250="","",IF(OR(O2250&gt;K2250,P2250&gt;O2250,Q2250&gt;P2250,K2250&gt;J2250),"CHECK","OK"))</f>
        <v/>
      </c>
    </row>
    <row r="2251" customFormat="false" ht="15" hidden="false" customHeight="false" outlineLevel="0" collapsed="false">
      <c r="A2251" s="21"/>
      <c r="B2251" s="4"/>
      <c r="C2251" s="4"/>
      <c r="D2251" s="4"/>
      <c r="E2251" s="16"/>
      <c r="F2251" s="16"/>
      <c r="G2251" s="14"/>
      <c r="H2251" s="14"/>
      <c r="I2251" s="14"/>
      <c r="J2251" s="14"/>
      <c r="K2251" s="14"/>
      <c r="L2251" s="14"/>
      <c r="M2251" s="14"/>
      <c r="N2251" s="14"/>
      <c r="O2251" s="14"/>
      <c r="P2251" s="14"/>
      <c r="Q2251" s="14"/>
      <c r="R2251" s="16"/>
      <c r="S2251" s="24"/>
      <c r="T2251" s="25" t="str">
        <f aca="false">IF(A2251="","",E2251+F2251)</f>
        <v/>
      </c>
      <c r="U2251" s="26" t="str">
        <f aca="false">IFERROR(H2251/G2251,"")</f>
        <v/>
      </c>
      <c r="V2251" s="27" t="str">
        <f aca="false">IFERROR(J2251/I2251,"")</f>
        <v/>
      </c>
      <c r="W2251" s="27" t="str">
        <f aca="false">IFERROR(K2251/J2251,"")</f>
        <v/>
      </c>
      <c r="X2251" s="25" t="str">
        <f aca="false">IFERROR(T2251/K2251,"")</f>
        <v/>
      </c>
      <c r="Y2251" s="27" t="str">
        <f aca="false">IFERROR(O2251/K2251,"")</f>
        <v/>
      </c>
      <c r="Z2251" s="27" t="str">
        <f aca="false">IFERROR(P2251/O2251,"")</f>
        <v/>
      </c>
      <c r="AA2251" s="27" t="str">
        <f aca="false">IFERROR(Q2251/P2251,"")</f>
        <v/>
      </c>
      <c r="AB2251" s="25" t="str">
        <f aca="false">IFERROR(T2251/P2251,"")</f>
        <v/>
      </c>
      <c r="AC2251" s="25" t="str">
        <f aca="false">IFERROR(T2251/Q2251,"")</f>
        <v/>
      </c>
      <c r="AD2251" s="25" t="str">
        <f aca="false">IFERROR(R2251/Q2251,"")</f>
        <v/>
      </c>
      <c r="AE2251" s="28" t="str">
        <f aca="false">IFERROR(R2251/T2251,"")</f>
        <v/>
      </c>
      <c r="AF2251" s="29" t="str">
        <f aca="false">IF(A2251="","",IF(OR(O2251&gt;K2251,P2251&gt;O2251,Q2251&gt;P2251,K2251&gt;J2251),"CHECK","OK"))</f>
        <v/>
      </c>
    </row>
    <row r="2252" customFormat="false" ht="15" hidden="false" customHeight="false" outlineLevel="0" collapsed="false">
      <c r="A2252" s="21"/>
      <c r="B2252" s="4"/>
      <c r="C2252" s="4"/>
      <c r="D2252" s="4"/>
      <c r="E2252" s="16"/>
      <c r="F2252" s="16"/>
      <c r="G2252" s="14"/>
      <c r="H2252" s="14"/>
      <c r="I2252" s="14"/>
      <c r="J2252" s="14"/>
      <c r="K2252" s="14"/>
      <c r="L2252" s="14"/>
      <c r="M2252" s="14"/>
      <c r="N2252" s="14"/>
      <c r="O2252" s="14"/>
      <c r="P2252" s="14"/>
      <c r="Q2252" s="14"/>
      <c r="R2252" s="16"/>
      <c r="S2252" s="24"/>
      <c r="T2252" s="25" t="str">
        <f aca="false">IF(A2252="","",E2252+F2252)</f>
        <v/>
      </c>
      <c r="U2252" s="26" t="str">
        <f aca="false">IFERROR(H2252/G2252,"")</f>
        <v/>
      </c>
      <c r="V2252" s="27" t="str">
        <f aca="false">IFERROR(J2252/I2252,"")</f>
        <v/>
      </c>
      <c r="W2252" s="27" t="str">
        <f aca="false">IFERROR(K2252/J2252,"")</f>
        <v/>
      </c>
      <c r="X2252" s="25" t="str">
        <f aca="false">IFERROR(T2252/K2252,"")</f>
        <v/>
      </c>
      <c r="Y2252" s="27" t="str">
        <f aca="false">IFERROR(O2252/K2252,"")</f>
        <v/>
      </c>
      <c r="Z2252" s="27" t="str">
        <f aca="false">IFERROR(P2252/O2252,"")</f>
        <v/>
      </c>
      <c r="AA2252" s="27" t="str">
        <f aca="false">IFERROR(Q2252/P2252,"")</f>
        <v/>
      </c>
      <c r="AB2252" s="25" t="str">
        <f aca="false">IFERROR(T2252/P2252,"")</f>
        <v/>
      </c>
      <c r="AC2252" s="25" t="str">
        <f aca="false">IFERROR(T2252/Q2252,"")</f>
        <v/>
      </c>
      <c r="AD2252" s="25" t="str">
        <f aca="false">IFERROR(R2252/Q2252,"")</f>
        <v/>
      </c>
      <c r="AE2252" s="28" t="str">
        <f aca="false">IFERROR(R2252/T2252,"")</f>
        <v/>
      </c>
      <c r="AF2252" s="29" t="str">
        <f aca="false">IF(A2252="","",IF(OR(O2252&gt;K2252,P2252&gt;O2252,Q2252&gt;P2252,K2252&gt;J2252),"CHECK","OK"))</f>
        <v/>
      </c>
    </row>
    <row r="2253" customFormat="false" ht="15" hidden="false" customHeight="false" outlineLevel="0" collapsed="false">
      <c r="A2253" s="21"/>
      <c r="B2253" s="4"/>
      <c r="C2253" s="4"/>
      <c r="D2253" s="4"/>
      <c r="E2253" s="16"/>
      <c r="F2253" s="16"/>
      <c r="G2253" s="14"/>
      <c r="H2253" s="14"/>
      <c r="I2253" s="14"/>
      <c r="J2253" s="14"/>
      <c r="K2253" s="14"/>
      <c r="L2253" s="14"/>
      <c r="M2253" s="14"/>
      <c r="N2253" s="14"/>
      <c r="O2253" s="14"/>
      <c r="P2253" s="14"/>
      <c r="Q2253" s="14"/>
      <c r="R2253" s="16"/>
      <c r="S2253" s="24"/>
      <c r="T2253" s="25" t="str">
        <f aca="false">IF(A2253="","",E2253+F2253)</f>
        <v/>
      </c>
      <c r="U2253" s="26" t="str">
        <f aca="false">IFERROR(H2253/G2253,"")</f>
        <v/>
      </c>
      <c r="V2253" s="27" t="str">
        <f aca="false">IFERROR(J2253/I2253,"")</f>
        <v/>
      </c>
      <c r="W2253" s="27" t="str">
        <f aca="false">IFERROR(K2253/J2253,"")</f>
        <v/>
      </c>
      <c r="X2253" s="25" t="str">
        <f aca="false">IFERROR(T2253/K2253,"")</f>
        <v/>
      </c>
      <c r="Y2253" s="27" t="str">
        <f aca="false">IFERROR(O2253/K2253,"")</f>
        <v/>
      </c>
      <c r="Z2253" s="27" t="str">
        <f aca="false">IFERROR(P2253/O2253,"")</f>
        <v/>
      </c>
      <c r="AA2253" s="27" t="str">
        <f aca="false">IFERROR(Q2253/P2253,"")</f>
        <v/>
      </c>
      <c r="AB2253" s="25" t="str">
        <f aca="false">IFERROR(T2253/P2253,"")</f>
        <v/>
      </c>
      <c r="AC2253" s="25" t="str">
        <f aca="false">IFERROR(T2253/Q2253,"")</f>
        <v/>
      </c>
      <c r="AD2253" s="25" t="str">
        <f aca="false">IFERROR(R2253/Q2253,"")</f>
        <v/>
      </c>
      <c r="AE2253" s="28" t="str">
        <f aca="false">IFERROR(R2253/T2253,"")</f>
        <v/>
      </c>
      <c r="AF2253" s="29" t="str">
        <f aca="false">IF(A2253="","",IF(OR(O2253&gt;K2253,P2253&gt;O2253,Q2253&gt;P2253,K2253&gt;J2253),"CHECK","OK"))</f>
        <v/>
      </c>
    </row>
    <row r="2254" customFormat="false" ht="15" hidden="false" customHeight="false" outlineLevel="0" collapsed="false">
      <c r="A2254" s="21"/>
      <c r="B2254" s="4"/>
      <c r="C2254" s="4"/>
      <c r="D2254" s="4"/>
      <c r="E2254" s="16"/>
      <c r="F2254" s="16"/>
      <c r="G2254" s="14"/>
      <c r="H2254" s="14"/>
      <c r="I2254" s="14"/>
      <c r="J2254" s="14"/>
      <c r="K2254" s="14"/>
      <c r="L2254" s="14"/>
      <c r="M2254" s="14"/>
      <c r="N2254" s="14"/>
      <c r="O2254" s="14"/>
      <c r="P2254" s="14"/>
      <c r="Q2254" s="14"/>
      <c r="R2254" s="16"/>
      <c r="S2254" s="24"/>
      <c r="T2254" s="25" t="str">
        <f aca="false">IF(A2254="","",E2254+F2254)</f>
        <v/>
      </c>
      <c r="U2254" s="26" t="str">
        <f aca="false">IFERROR(H2254/G2254,"")</f>
        <v/>
      </c>
      <c r="V2254" s="27" t="str">
        <f aca="false">IFERROR(J2254/I2254,"")</f>
        <v/>
      </c>
      <c r="W2254" s="27" t="str">
        <f aca="false">IFERROR(K2254/J2254,"")</f>
        <v/>
      </c>
      <c r="X2254" s="25" t="str">
        <f aca="false">IFERROR(T2254/K2254,"")</f>
        <v/>
      </c>
      <c r="Y2254" s="27" t="str">
        <f aca="false">IFERROR(O2254/K2254,"")</f>
        <v/>
      </c>
      <c r="Z2254" s="27" t="str">
        <f aca="false">IFERROR(P2254/O2254,"")</f>
        <v/>
      </c>
      <c r="AA2254" s="27" t="str">
        <f aca="false">IFERROR(Q2254/P2254,"")</f>
        <v/>
      </c>
      <c r="AB2254" s="25" t="str">
        <f aca="false">IFERROR(T2254/P2254,"")</f>
        <v/>
      </c>
      <c r="AC2254" s="25" t="str">
        <f aca="false">IFERROR(T2254/Q2254,"")</f>
        <v/>
      </c>
      <c r="AD2254" s="25" t="str">
        <f aca="false">IFERROR(R2254/Q2254,"")</f>
        <v/>
      </c>
      <c r="AE2254" s="28" t="str">
        <f aca="false">IFERROR(R2254/T2254,"")</f>
        <v/>
      </c>
      <c r="AF2254" s="29" t="str">
        <f aca="false">IF(A2254="","",IF(OR(O2254&gt;K2254,P2254&gt;O2254,Q2254&gt;P2254,K2254&gt;J2254),"CHECK","OK"))</f>
        <v/>
      </c>
    </row>
    <row r="2255" customFormat="false" ht="15" hidden="false" customHeight="false" outlineLevel="0" collapsed="false">
      <c r="A2255" s="21"/>
      <c r="B2255" s="4"/>
      <c r="C2255" s="4"/>
      <c r="D2255" s="4"/>
      <c r="E2255" s="16"/>
      <c r="F2255" s="16"/>
      <c r="G2255" s="14"/>
      <c r="H2255" s="14"/>
      <c r="I2255" s="14"/>
      <c r="J2255" s="14"/>
      <c r="K2255" s="14"/>
      <c r="L2255" s="14"/>
      <c r="M2255" s="14"/>
      <c r="N2255" s="14"/>
      <c r="O2255" s="14"/>
      <c r="P2255" s="14"/>
      <c r="Q2255" s="14"/>
      <c r="R2255" s="16"/>
      <c r="S2255" s="24"/>
      <c r="T2255" s="25" t="str">
        <f aca="false">IF(A2255="","",E2255+F2255)</f>
        <v/>
      </c>
      <c r="U2255" s="26" t="str">
        <f aca="false">IFERROR(H2255/G2255,"")</f>
        <v/>
      </c>
      <c r="V2255" s="27" t="str">
        <f aca="false">IFERROR(J2255/I2255,"")</f>
        <v/>
      </c>
      <c r="W2255" s="27" t="str">
        <f aca="false">IFERROR(K2255/J2255,"")</f>
        <v/>
      </c>
      <c r="X2255" s="25" t="str">
        <f aca="false">IFERROR(T2255/K2255,"")</f>
        <v/>
      </c>
      <c r="Y2255" s="27" t="str">
        <f aca="false">IFERROR(O2255/K2255,"")</f>
        <v/>
      </c>
      <c r="Z2255" s="27" t="str">
        <f aca="false">IFERROR(P2255/O2255,"")</f>
        <v/>
      </c>
      <c r="AA2255" s="27" t="str">
        <f aca="false">IFERROR(Q2255/P2255,"")</f>
        <v/>
      </c>
      <c r="AB2255" s="25" t="str">
        <f aca="false">IFERROR(T2255/P2255,"")</f>
        <v/>
      </c>
      <c r="AC2255" s="25" t="str">
        <f aca="false">IFERROR(T2255/Q2255,"")</f>
        <v/>
      </c>
      <c r="AD2255" s="25" t="str">
        <f aca="false">IFERROR(R2255/Q2255,"")</f>
        <v/>
      </c>
      <c r="AE2255" s="28" t="str">
        <f aca="false">IFERROR(R2255/T2255,"")</f>
        <v/>
      </c>
      <c r="AF2255" s="29" t="str">
        <f aca="false">IF(A2255="","",IF(OR(O2255&gt;K2255,P2255&gt;O2255,Q2255&gt;P2255,K2255&gt;J2255),"CHECK","OK"))</f>
        <v/>
      </c>
    </row>
    <row r="2256" customFormat="false" ht="15" hidden="false" customHeight="false" outlineLevel="0" collapsed="false">
      <c r="A2256" s="21"/>
      <c r="B2256" s="4"/>
      <c r="C2256" s="4"/>
      <c r="D2256" s="4"/>
      <c r="E2256" s="16"/>
      <c r="F2256" s="16"/>
      <c r="G2256" s="14"/>
      <c r="H2256" s="14"/>
      <c r="I2256" s="14"/>
      <c r="J2256" s="14"/>
      <c r="K2256" s="14"/>
      <c r="L2256" s="14"/>
      <c r="M2256" s="14"/>
      <c r="N2256" s="14"/>
      <c r="O2256" s="14"/>
      <c r="P2256" s="14"/>
      <c r="Q2256" s="14"/>
      <c r="R2256" s="16"/>
      <c r="S2256" s="24"/>
      <c r="T2256" s="25" t="str">
        <f aca="false">IF(A2256="","",E2256+F2256)</f>
        <v/>
      </c>
      <c r="U2256" s="26" t="str">
        <f aca="false">IFERROR(H2256/G2256,"")</f>
        <v/>
      </c>
      <c r="V2256" s="27" t="str">
        <f aca="false">IFERROR(J2256/I2256,"")</f>
        <v/>
      </c>
      <c r="W2256" s="27" t="str">
        <f aca="false">IFERROR(K2256/J2256,"")</f>
        <v/>
      </c>
      <c r="X2256" s="25" t="str">
        <f aca="false">IFERROR(T2256/K2256,"")</f>
        <v/>
      </c>
      <c r="Y2256" s="27" t="str">
        <f aca="false">IFERROR(O2256/K2256,"")</f>
        <v/>
      </c>
      <c r="Z2256" s="27" t="str">
        <f aca="false">IFERROR(P2256/O2256,"")</f>
        <v/>
      </c>
      <c r="AA2256" s="27" t="str">
        <f aca="false">IFERROR(Q2256/P2256,"")</f>
        <v/>
      </c>
      <c r="AB2256" s="25" t="str">
        <f aca="false">IFERROR(T2256/P2256,"")</f>
        <v/>
      </c>
      <c r="AC2256" s="25" t="str">
        <f aca="false">IFERROR(T2256/Q2256,"")</f>
        <v/>
      </c>
      <c r="AD2256" s="25" t="str">
        <f aca="false">IFERROR(R2256/Q2256,"")</f>
        <v/>
      </c>
      <c r="AE2256" s="28" t="str">
        <f aca="false">IFERROR(R2256/T2256,"")</f>
        <v/>
      </c>
      <c r="AF2256" s="29" t="str">
        <f aca="false">IF(A2256="","",IF(OR(O2256&gt;K2256,P2256&gt;O2256,Q2256&gt;P2256,K2256&gt;J2256),"CHECK","OK"))</f>
        <v/>
      </c>
    </row>
    <row r="2257" customFormat="false" ht="15" hidden="false" customHeight="false" outlineLevel="0" collapsed="false">
      <c r="A2257" s="21"/>
      <c r="B2257" s="4"/>
      <c r="C2257" s="4"/>
      <c r="D2257" s="4"/>
      <c r="E2257" s="16"/>
      <c r="F2257" s="16"/>
      <c r="G2257" s="14"/>
      <c r="H2257" s="14"/>
      <c r="I2257" s="14"/>
      <c r="J2257" s="14"/>
      <c r="K2257" s="14"/>
      <c r="L2257" s="14"/>
      <c r="M2257" s="14"/>
      <c r="N2257" s="14"/>
      <c r="O2257" s="14"/>
      <c r="P2257" s="14"/>
      <c r="Q2257" s="14"/>
      <c r="R2257" s="16"/>
      <c r="S2257" s="24"/>
      <c r="T2257" s="25" t="str">
        <f aca="false">IF(A2257="","",E2257+F2257)</f>
        <v/>
      </c>
      <c r="U2257" s="26" t="str">
        <f aca="false">IFERROR(H2257/G2257,"")</f>
        <v/>
      </c>
      <c r="V2257" s="27" t="str">
        <f aca="false">IFERROR(J2257/I2257,"")</f>
        <v/>
      </c>
      <c r="W2257" s="27" t="str">
        <f aca="false">IFERROR(K2257/J2257,"")</f>
        <v/>
      </c>
      <c r="X2257" s="25" t="str">
        <f aca="false">IFERROR(T2257/K2257,"")</f>
        <v/>
      </c>
      <c r="Y2257" s="27" t="str">
        <f aca="false">IFERROR(O2257/K2257,"")</f>
        <v/>
      </c>
      <c r="Z2257" s="27" t="str">
        <f aca="false">IFERROR(P2257/O2257,"")</f>
        <v/>
      </c>
      <c r="AA2257" s="27" t="str">
        <f aca="false">IFERROR(Q2257/P2257,"")</f>
        <v/>
      </c>
      <c r="AB2257" s="25" t="str">
        <f aca="false">IFERROR(T2257/P2257,"")</f>
        <v/>
      </c>
      <c r="AC2257" s="25" t="str">
        <f aca="false">IFERROR(T2257/Q2257,"")</f>
        <v/>
      </c>
      <c r="AD2257" s="25" t="str">
        <f aca="false">IFERROR(R2257/Q2257,"")</f>
        <v/>
      </c>
      <c r="AE2257" s="28" t="str">
        <f aca="false">IFERROR(R2257/T2257,"")</f>
        <v/>
      </c>
      <c r="AF2257" s="29" t="str">
        <f aca="false">IF(A2257="","",IF(OR(O2257&gt;K2257,P2257&gt;O2257,Q2257&gt;P2257,K2257&gt;J2257),"CHECK","OK"))</f>
        <v/>
      </c>
    </row>
    <row r="2258" customFormat="false" ht="15" hidden="false" customHeight="false" outlineLevel="0" collapsed="false">
      <c r="A2258" s="21"/>
      <c r="B2258" s="4"/>
      <c r="C2258" s="4"/>
      <c r="D2258" s="4"/>
      <c r="E2258" s="16"/>
      <c r="F2258" s="16"/>
      <c r="G2258" s="14"/>
      <c r="H2258" s="14"/>
      <c r="I2258" s="14"/>
      <c r="J2258" s="14"/>
      <c r="K2258" s="14"/>
      <c r="L2258" s="14"/>
      <c r="M2258" s="14"/>
      <c r="N2258" s="14"/>
      <c r="O2258" s="14"/>
      <c r="P2258" s="14"/>
      <c r="Q2258" s="14"/>
      <c r="R2258" s="16"/>
      <c r="S2258" s="24"/>
      <c r="T2258" s="25" t="str">
        <f aca="false">IF(A2258="","",E2258+F2258)</f>
        <v/>
      </c>
      <c r="U2258" s="26" t="str">
        <f aca="false">IFERROR(H2258/G2258,"")</f>
        <v/>
      </c>
      <c r="V2258" s="27" t="str">
        <f aca="false">IFERROR(J2258/I2258,"")</f>
        <v/>
      </c>
      <c r="W2258" s="27" t="str">
        <f aca="false">IFERROR(K2258/J2258,"")</f>
        <v/>
      </c>
      <c r="X2258" s="25" t="str">
        <f aca="false">IFERROR(T2258/K2258,"")</f>
        <v/>
      </c>
      <c r="Y2258" s="27" t="str">
        <f aca="false">IFERROR(O2258/K2258,"")</f>
        <v/>
      </c>
      <c r="Z2258" s="27" t="str">
        <f aca="false">IFERROR(P2258/O2258,"")</f>
        <v/>
      </c>
      <c r="AA2258" s="27" t="str">
        <f aca="false">IFERROR(Q2258/P2258,"")</f>
        <v/>
      </c>
      <c r="AB2258" s="25" t="str">
        <f aca="false">IFERROR(T2258/P2258,"")</f>
        <v/>
      </c>
      <c r="AC2258" s="25" t="str">
        <f aca="false">IFERROR(T2258/Q2258,"")</f>
        <v/>
      </c>
      <c r="AD2258" s="25" t="str">
        <f aca="false">IFERROR(R2258/Q2258,"")</f>
        <v/>
      </c>
      <c r="AE2258" s="28" t="str">
        <f aca="false">IFERROR(R2258/T2258,"")</f>
        <v/>
      </c>
      <c r="AF2258" s="29" t="str">
        <f aca="false">IF(A2258="","",IF(OR(O2258&gt;K2258,P2258&gt;O2258,Q2258&gt;P2258,K2258&gt;J2258),"CHECK","OK"))</f>
        <v/>
      </c>
    </row>
    <row r="2259" customFormat="false" ht="15" hidden="false" customHeight="false" outlineLevel="0" collapsed="false">
      <c r="A2259" s="21"/>
      <c r="B2259" s="4"/>
      <c r="C2259" s="4"/>
      <c r="D2259" s="4"/>
      <c r="E2259" s="16"/>
      <c r="F2259" s="16"/>
      <c r="G2259" s="14"/>
      <c r="H2259" s="14"/>
      <c r="I2259" s="14"/>
      <c r="J2259" s="14"/>
      <c r="K2259" s="14"/>
      <c r="L2259" s="14"/>
      <c r="M2259" s="14"/>
      <c r="N2259" s="14"/>
      <c r="O2259" s="14"/>
      <c r="P2259" s="14"/>
      <c r="Q2259" s="14"/>
      <c r="R2259" s="16"/>
      <c r="S2259" s="24"/>
      <c r="T2259" s="25" t="str">
        <f aca="false">IF(A2259="","",E2259+F2259)</f>
        <v/>
      </c>
      <c r="U2259" s="26" t="str">
        <f aca="false">IFERROR(H2259/G2259,"")</f>
        <v/>
      </c>
      <c r="V2259" s="27" t="str">
        <f aca="false">IFERROR(J2259/I2259,"")</f>
        <v/>
      </c>
      <c r="W2259" s="27" t="str">
        <f aca="false">IFERROR(K2259/J2259,"")</f>
        <v/>
      </c>
      <c r="X2259" s="25" t="str">
        <f aca="false">IFERROR(T2259/K2259,"")</f>
        <v/>
      </c>
      <c r="Y2259" s="27" t="str">
        <f aca="false">IFERROR(O2259/K2259,"")</f>
        <v/>
      </c>
      <c r="Z2259" s="27" t="str">
        <f aca="false">IFERROR(P2259/O2259,"")</f>
        <v/>
      </c>
      <c r="AA2259" s="27" t="str">
        <f aca="false">IFERROR(Q2259/P2259,"")</f>
        <v/>
      </c>
      <c r="AB2259" s="25" t="str">
        <f aca="false">IFERROR(T2259/P2259,"")</f>
        <v/>
      </c>
      <c r="AC2259" s="25" t="str">
        <f aca="false">IFERROR(T2259/Q2259,"")</f>
        <v/>
      </c>
      <c r="AD2259" s="25" t="str">
        <f aca="false">IFERROR(R2259/Q2259,"")</f>
        <v/>
      </c>
      <c r="AE2259" s="28" t="str">
        <f aca="false">IFERROR(R2259/T2259,"")</f>
        <v/>
      </c>
      <c r="AF2259" s="29" t="str">
        <f aca="false">IF(A2259="","",IF(OR(O2259&gt;K2259,P2259&gt;O2259,Q2259&gt;P2259,K2259&gt;J2259),"CHECK","OK"))</f>
        <v/>
      </c>
    </row>
    <row r="2260" customFormat="false" ht="15" hidden="false" customHeight="false" outlineLevel="0" collapsed="false">
      <c r="A2260" s="21"/>
      <c r="B2260" s="4"/>
      <c r="C2260" s="4"/>
      <c r="D2260" s="4"/>
      <c r="E2260" s="16"/>
      <c r="F2260" s="16"/>
      <c r="G2260" s="14"/>
      <c r="H2260" s="14"/>
      <c r="I2260" s="14"/>
      <c r="J2260" s="14"/>
      <c r="K2260" s="14"/>
      <c r="L2260" s="14"/>
      <c r="M2260" s="14"/>
      <c r="N2260" s="14"/>
      <c r="O2260" s="14"/>
      <c r="P2260" s="14"/>
      <c r="Q2260" s="14"/>
      <c r="R2260" s="16"/>
      <c r="S2260" s="24"/>
      <c r="T2260" s="25" t="str">
        <f aca="false">IF(A2260="","",E2260+F2260)</f>
        <v/>
      </c>
      <c r="U2260" s="26" t="str">
        <f aca="false">IFERROR(H2260/G2260,"")</f>
        <v/>
      </c>
      <c r="V2260" s="27" t="str">
        <f aca="false">IFERROR(J2260/I2260,"")</f>
        <v/>
      </c>
      <c r="W2260" s="27" t="str">
        <f aca="false">IFERROR(K2260/J2260,"")</f>
        <v/>
      </c>
      <c r="X2260" s="25" t="str">
        <f aca="false">IFERROR(T2260/K2260,"")</f>
        <v/>
      </c>
      <c r="Y2260" s="27" t="str">
        <f aca="false">IFERROR(O2260/K2260,"")</f>
        <v/>
      </c>
      <c r="Z2260" s="27" t="str">
        <f aca="false">IFERROR(P2260/O2260,"")</f>
        <v/>
      </c>
      <c r="AA2260" s="27" t="str">
        <f aca="false">IFERROR(Q2260/P2260,"")</f>
        <v/>
      </c>
      <c r="AB2260" s="25" t="str">
        <f aca="false">IFERROR(T2260/P2260,"")</f>
        <v/>
      </c>
      <c r="AC2260" s="25" t="str">
        <f aca="false">IFERROR(T2260/Q2260,"")</f>
        <v/>
      </c>
      <c r="AD2260" s="25" t="str">
        <f aca="false">IFERROR(R2260/Q2260,"")</f>
        <v/>
      </c>
      <c r="AE2260" s="28" t="str">
        <f aca="false">IFERROR(R2260/T2260,"")</f>
        <v/>
      </c>
      <c r="AF2260" s="29" t="str">
        <f aca="false">IF(A2260="","",IF(OR(O2260&gt;K2260,P2260&gt;O2260,Q2260&gt;P2260,K2260&gt;J2260),"CHECK","OK"))</f>
        <v/>
      </c>
    </row>
    <row r="2261" customFormat="false" ht="15" hidden="false" customHeight="false" outlineLevel="0" collapsed="false">
      <c r="A2261" s="21"/>
      <c r="B2261" s="4"/>
      <c r="C2261" s="4"/>
      <c r="D2261" s="4"/>
      <c r="E2261" s="16"/>
      <c r="F2261" s="16"/>
      <c r="G2261" s="14"/>
      <c r="H2261" s="14"/>
      <c r="I2261" s="14"/>
      <c r="J2261" s="14"/>
      <c r="K2261" s="14"/>
      <c r="L2261" s="14"/>
      <c r="M2261" s="14"/>
      <c r="N2261" s="14"/>
      <c r="O2261" s="14"/>
      <c r="P2261" s="14"/>
      <c r="Q2261" s="14"/>
      <c r="R2261" s="16"/>
      <c r="S2261" s="24"/>
      <c r="T2261" s="25" t="str">
        <f aca="false">IF(A2261="","",E2261+F2261)</f>
        <v/>
      </c>
      <c r="U2261" s="26" t="str">
        <f aca="false">IFERROR(H2261/G2261,"")</f>
        <v/>
      </c>
      <c r="V2261" s="27" t="str">
        <f aca="false">IFERROR(J2261/I2261,"")</f>
        <v/>
      </c>
      <c r="W2261" s="27" t="str">
        <f aca="false">IFERROR(K2261/J2261,"")</f>
        <v/>
      </c>
      <c r="X2261" s="25" t="str">
        <f aca="false">IFERROR(T2261/K2261,"")</f>
        <v/>
      </c>
      <c r="Y2261" s="27" t="str">
        <f aca="false">IFERROR(O2261/K2261,"")</f>
        <v/>
      </c>
      <c r="Z2261" s="27" t="str">
        <f aca="false">IFERROR(P2261/O2261,"")</f>
        <v/>
      </c>
      <c r="AA2261" s="27" t="str">
        <f aca="false">IFERROR(Q2261/P2261,"")</f>
        <v/>
      </c>
      <c r="AB2261" s="25" t="str">
        <f aca="false">IFERROR(T2261/P2261,"")</f>
        <v/>
      </c>
      <c r="AC2261" s="25" t="str">
        <f aca="false">IFERROR(T2261/Q2261,"")</f>
        <v/>
      </c>
      <c r="AD2261" s="25" t="str">
        <f aca="false">IFERROR(R2261/Q2261,"")</f>
        <v/>
      </c>
      <c r="AE2261" s="28" t="str">
        <f aca="false">IFERROR(R2261/T2261,"")</f>
        <v/>
      </c>
      <c r="AF2261" s="29" t="str">
        <f aca="false">IF(A2261="","",IF(OR(O2261&gt;K2261,P2261&gt;O2261,Q2261&gt;P2261,K2261&gt;J2261),"CHECK","OK"))</f>
        <v/>
      </c>
    </row>
    <row r="2262" customFormat="false" ht="15" hidden="false" customHeight="false" outlineLevel="0" collapsed="false">
      <c r="A2262" s="21"/>
      <c r="B2262" s="4"/>
      <c r="C2262" s="4"/>
      <c r="D2262" s="4"/>
      <c r="E2262" s="16"/>
      <c r="F2262" s="16"/>
      <c r="G2262" s="14"/>
      <c r="H2262" s="14"/>
      <c r="I2262" s="14"/>
      <c r="J2262" s="14"/>
      <c r="K2262" s="14"/>
      <c r="L2262" s="14"/>
      <c r="M2262" s="14"/>
      <c r="N2262" s="14"/>
      <c r="O2262" s="14"/>
      <c r="P2262" s="14"/>
      <c r="Q2262" s="14"/>
      <c r="R2262" s="16"/>
      <c r="S2262" s="24"/>
      <c r="T2262" s="25" t="str">
        <f aca="false">IF(A2262="","",E2262+F2262)</f>
        <v/>
      </c>
      <c r="U2262" s="26" t="str">
        <f aca="false">IFERROR(H2262/G2262,"")</f>
        <v/>
      </c>
      <c r="V2262" s="27" t="str">
        <f aca="false">IFERROR(J2262/I2262,"")</f>
        <v/>
      </c>
      <c r="W2262" s="27" t="str">
        <f aca="false">IFERROR(K2262/J2262,"")</f>
        <v/>
      </c>
      <c r="X2262" s="25" t="str">
        <f aca="false">IFERROR(T2262/K2262,"")</f>
        <v/>
      </c>
      <c r="Y2262" s="27" t="str">
        <f aca="false">IFERROR(O2262/K2262,"")</f>
        <v/>
      </c>
      <c r="Z2262" s="27" t="str">
        <f aca="false">IFERROR(P2262/O2262,"")</f>
        <v/>
      </c>
      <c r="AA2262" s="27" t="str">
        <f aca="false">IFERROR(Q2262/P2262,"")</f>
        <v/>
      </c>
      <c r="AB2262" s="25" t="str">
        <f aca="false">IFERROR(T2262/P2262,"")</f>
        <v/>
      </c>
      <c r="AC2262" s="25" t="str">
        <f aca="false">IFERROR(T2262/Q2262,"")</f>
        <v/>
      </c>
      <c r="AD2262" s="25" t="str">
        <f aca="false">IFERROR(R2262/Q2262,"")</f>
        <v/>
      </c>
      <c r="AE2262" s="28" t="str">
        <f aca="false">IFERROR(R2262/T2262,"")</f>
        <v/>
      </c>
      <c r="AF2262" s="29" t="str">
        <f aca="false">IF(A2262="","",IF(OR(O2262&gt;K2262,P2262&gt;O2262,Q2262&gt;P2262,K2262&gt;J2262),"CHECK","OK"))</f>
        <v/>
      </c>
    </row>
    <row r="2263" customFormat="false" ht="15" hidden="false" customHeight="false" outlineLevel="0" collapsed="false">
      <c r="A2263" s="21"/>
      <c r="B2263" s="4"/>
      <c r="C2263" s="4"/>
      <c r="D2263" s="4"/>
      <c r="E2263" s="16"/>
      <c r="F2263" s="16"/>
      <c r="G2263" s="14"/>
      <c r="H2263" s="14"/>
      <c r="I2263" s="14"/>
      <c r="J2263" s="14"/>
      <c r="K2263" s="14"/>
      <c r="L2263" s="14"/>
      <c r="M2263" s="14"/>
      <c r="N2263" s="14"/>
      <c r="O2263" s="14"/>
      <c r="P2263" s="14"/>
      <c r="Q2263" s="14"/>
      <c r="R2263" s="16"/>
      <c r="S2263" s="24"/>
      <c r="T2263" s="25" t="str">
        <f aca="false">IF(A2263="","",E2263+F2263)</f>
        <v/>
      </c>
      <c r="U2263" s="26" t="str">
        <f aca="false">IFERROR(H2263/G2263,"")</f>
        <v/>
      </c>
      <c r="V2263" s="27" t="str">
        <f aca="false">IFERROR(J2263/I2263,"")</f>
        <v/>
      </c>
      <c r="W2263" s="27" t="str">
        <f aca="false">IFERROR(K2263/J2263,"")</f>
        <v/>
      </c>
      <c r="X2263" s="25" t="str">
        <f aca="false">IFERROR(T2263/K2263,"")</f>
        <v/>
      </c>
      <c r="Y2263" s="27" t="str">
        <f aca="false">IFERROR(O2263/K2263,"")</f>
        <v/>
      </c>
      <c r="Z2263" s="27" t="str">
        <f aca="false">IFERROR(P2263/O2263,"")</f>
        <v/>
      </c>
      <c r="AA2263" s="27" t="str">
        <f aca="false">IFERROR(Q2263/P2263,"")</f>
        <v/>
      </c>
      <c r="AB2263" s="25" t="str">
        <f aca="false">IFERROR(T2263/P2263,"")</f>
        <v/>
      </c>
      <c r="AC2263" s="25" t="str">
        <f aca="false">IFERROR(T2263/Q2263,"")</f>
        <v/>
      </c>
      <c r="AD2263" s="25" t="str">
        <f aca="false">IFERROR(R2263/Q2263,"")</f>
        <v/>
      </c>
      <c r="AE2263" s="28" t="str">
        <f aca="false">IFERROR(R2263/T2263,"")</f>
        <v/>
      </c>
      <c r="AF2263" s="29" t="str">
        <f aca="false">IF(A2263="","",IF(OR(O2263&gt;K2263,P2263&gt;O2263,Q2263&gt;P2263,K2263&gt;J2263),"CHECK","OK"))</f>
        <v/>
      </c>
    </row>
    <row r="2264" customFormat="false" ht="15" hidden="false" customHeight="false" outlineLevel="0" collapsed="false">
      <c r="A2264" s="21"/>
      <c r="B2264" s="4"/>
      <c r="C2264" s="4"/>
      <c r="D2264" s="4"/>
      <c r="E2264" s="16"/>
      <c r="F2264" s="16"/>
      <c r="G2264" s="14"/>
      <c r="H2264" s="14"/>
      <c r="I2264" s="14"/>
      <c r="J2264" s="14"/>
      <c r="K2264" s="14"/>
      <c r="L2264" s="14"/>
      <c r="M2264" s="14"/>
      <c r="N2264" s="14"/>
      <c r="O2264" s="14"/>
      <c r="P2264" s="14"/>
      <c r="Q2264" s="14"/>
      <c r="R2264" s="16"/>
      <c r="S2264" s="24"/>
      <c r="T2264" s="25" t="str">
        <f aca="false">IF(A2264="","",E2264+F2264)</f>
        <v/>
      </c>
      <c r="U2264" s="26" t="str">
        <f aca="false">IFERROR(H2264/G2264,"")</f>
        <v/>
      </c>
      <c r="V2264" s="27" t="str">
        <f aca="false">IFERROR(J2264/I2264,"")</f>
        <v/>
      </c>
      <c r="W2264" s="27" t="str">
        <f aca="false">IFERROR(K2264/J2264,"")</f>
        <v/>
      </c>
      <c r="X2264" s="25" t="str">
        <f aca="false">IFERROR(T2264/K2264,"")</f>
        <v/>
      </c>
      <c r="Y2264" s="27" t="str">
        <f aca="false">IFERROR(O2264/K2264,"")</f>
        <v/>
      </c>
      <c r="Z2264" s="27" t="str">
        <f aca="false">IFERROR(P2264/O2264,"")</f>
        <v/>
      </c>
      <c r="AA2264" s="27" t="str">
        <f aca="false">IFERROR(Q2264/P2264,"")</f>
        <v/>
      </c>
      <c r="AB2264" s="25" t="str">
        <f aca="false">IFERROR(T2264/P2264,"")</f>
        <v/>
      </c>
      <c r="AC2264" s="25" t="str">
        <f aca="false">IFERROR(T2264/Q2264,"")</f>
        <v/>
      </c>
      <c r="AD2264" s="25" t="str">
        <f aca="false">IFERROR(R2264/Q2264,"")</f>
        <v/>
      </c>
      <c r="AE2264" s="28" t="str">
        <f aca="false">IFERROR(R2264/T2264,"")</f>
        <v/>
      </c>
      <c r="AF2264" s="29" t="str">
        <f aca="false">IF(A2264="","",IF(OR(O2264&gt;K2264,P2264&gt;O2264,Q2264&gt;P2264,K2264&gt;J2264),"CHECK","OK"))</f>
        <v/>
      </c>
    </row>
    <row r="2265" customFormat="false" ht="15" hidden="false" customHeight="false" outlineLevel="0" collapsed="false">
      <c r="A2265" s="21"/>
      <c r="B2265" s="4"/>
      <c r="C2265" s="4"/>
      <c r="D2265" s="4"/>
      <c r="E2265" s="16"/>
      <c r="F2265" s="16"/>
      <c r="G2265" s="14"/>
      <c r="H2265" s="14"/>
      <c r="I2265" s="14"/>
      <c r="J2265" s="14"/>
      <c r="K2265" s="14"/>
      <c r="L2265" s="14"/>
      <c r="M2265" s="14"/>
      <c r="N2265" s="14"/>
      <c r="O2265" s="14"/>
      <c r="P2265" s="14"/>
      <c r="Q2265" s="14"/>
      <c r="R2265" s="16"/>
      <c r="S2265" s="24"/>
      <c r="T2265" s="25" t="str">
        <f aca="false">IF(A2265="","",E2265+F2265)</f>
        <v/>
      </c>
      <c r="U2265" s="26" t="str">
        <f aca="false">IFERROR(H2265/G2265,"")</f>
        <v/>
      </c>
      <c r="V2265" s="27" t="str">
        <f aca="false">IFERROR(J2265/I2265,"")</f>
        <v/>
      </c>
      <c r="W2265" s="27" t="str">
        <f aca="false">IFERROR(K2265/J2265,"")</f>
        <v/>
      </c>
      <c r="X2265" s="25" t="str">
        <f aca="false">IFERROR(T2265/K2265,"")</f>
        <v/>
      </c>
      <c r="Y2265" s="27" t="str">
        <f aca="false">IFERROR(O2265/K2265,"")</f>
        <v/>
      </c>
      <c r="Z2265" s="27" t="str">
        <f aca="false">IFERROR(P2265/O2265,"")</f>
        <v/>
      </c>
      <c r="AA2265" s="27" t="str">
        <f aca="false">IFERROR(Q2265/P2265,"")</f>
        <v/>
      </c>
      <c r="AB2265" s="25" t="str">
        <f aca="false">IFERROR(T2265/P2265,"")</f>
        <v/>
      </c>
      <c r="AC2265" s="25" t="str">
        <f aca="false">IFERROR(T2265/Q2265,"")</f>
        <v/>
      </c>
      <c r="AD2265" s="25" t="str">
        <f aca="false">IFERROR(R2265/Q2265,"")</f>
        <v/>
      </c>
      <c r="AE2265" s="28" t="str">
        <f aca="false">IFERROR(R2265/T2265,"")</f>
        <v/>
      </c>
      <c r="AF2265" s="29" t="str">
        <f aca="false">IF(A2265="","",IF(OR(O2265&gt;K2265,P2265&gt;O2265,Q2265&gt;P2265,K2265&gt;J2265),"CHECK","OK"))</f>
        <v/>
      </c>
    </row>
    <row r="2266" customFormat="false" ht="15" hidden="false" customHeight="false" outlineLevel="0" collapsed="false">
      <c r="A2266" s="21"/>
      <c r="B2266" s="4"/>
      <c r="C2266" s="4"/>
      <c r="D2266" s="4"/>
      <c r="E2266" s="16"/>
      <c r="F2266" s="16"/>
      <c r="G2266" s="14"/>
      <c r="H2266" s="14"/>
      <c r="I2266" s="14"/>
      <c r="J2266" s="14"/>
      <c r="K2266" s="14"/>
      <c r="L2266" s="14"/>
      <c r="M2266" s="14"/>
      <c r="N2266" s="14"/>
      <c r="O2266" s="14"/>
      <c r="P2266" s="14"/>
      <c r="Q2266" s="14"/>
      <c r="R2266" s="16"/>
      <c r="S2266" s="24"/>
      <c r="T2266" s="25" t="str">
        <f aca="false">IF(A2266="","",E2266+F2266)</f>
        <v/>
      </c>
      <c r="U2266" s="26" t="str">
        <f aca="false">IFERROR(H2266/G2266,"")</f>
        <v/>
      </c>
      <c r="V2266" s="27" t="str">
        <f aca="false">IFERROR(J2266/I2266,"")</f>
        <v/>
      </c>
      <c r="W2266" s="27" t="str">
        <f aca="false">IFERROR(K2266/J2266,"")</f>
        <v/>
      </c>
      <c r="X2266" s="25" t="str">
        <f aca="false">IFERROR(T2266/K2266,"")</f>
        <v/>
      </c>
      <c r="Y2266" s="27" t="str">
        <f aca="false">IFERROR(O2266/K2266,"")</f>
        <v/>
      </c>
      <c r="Z2266" s="27" t="str">
        <f aca="false">IFERROR(P2266/O2266,"")</f>
        <v/>
      </c>
      <c r="AA2266" s="27" t="str">
        <f aca="false">IFERROR(Q2266/P2266,"")</f>
        <v/>
      </c>
      <c r="AB2266" s="25" t="str">
        <f aca="false">IFERROR(T2266/P2266,"")</f>
        <v/>
      </c>
      <c r="AC2266" s="25" t="str">
        <f aca="false">IFERROR(T2266/Q2266,"")</f>
        <v/>
      </c>
      <c r="AD2266" s="25" t="str">
        <f aca="false">IFERROR(R2266/Q2266,"")</f>
        <v/>
      </c>
      <c r="AE2266" s="28" t="str">
        <f aca="false">IFERROR(R2266/T2266,"")</f>
        <v/>
      </c>
      <c r="AF2266" s="29" t="str">
        <f aca="false">IF(A2266="","",IF(OR(O2266&gt;K2266,P2266&gt;O2266,Q2266&gt;P2266,K2266&gt;J2266),"CHECK","OK"))</f>
        <v/>
      </c>
    </row>
    <row r="2267" customFormat="false" ht="15" hidden="false" customHeight="false" outlineLevel="0" collapsed="false">
      <c r="A2267" s="21"/>
      <c r="B2267" s="4"/>
      <c r="C2267" s="4"/>
      <c r="D2267" s="4"/>
      <c r="E2267" s="16"/>
      <c r="F2267" s="16"/>
      <c r="G2267" s="14"/>
      <c r="H2267" s="14"/>
      <c r="I2267" s="14"/>
      <c r="J2267" s="14"/>
      <c r="K2267" s="14"/>
      <c r="L2267" s="14"/>
      <c r="M2267" s="14"/>
      <c r="N2267" s="14"/>
      <c r="O2267" s="14"/>
      <c r="P2267" s="14"/>
      <c r="Q2267" s="14"/>
      <c r="R2267" s="16"/>
      <c r="S2267" s="24"/>
      <c r="T2267" s="25" t="str">
        <f aca="false">IF(A2267="","",E2267+F2267)</f>
        <v/>
      </c>
      <c r="U2267" s="26" t="str">
        <f aca="false">IFERROR(H2267/G2267,"")</f>
        <v/>
      </c>
      <c r="V2267" s="27" t="str">
        <f aca="false">IFERROR(J2267/I2267,"")</f>
        <v/>
      </c>
      <c r="W2267" s="27" t="str">
        <f aca="false">IFERROR(K2267/J2267,"")</f>
        <v/>
      </c>
      <c r="X2267" s="25" t="str">
        <f aca="false">IFERROR(T2267/K2267,"")</f>
        <v/>
      </c>
      <c r="Y2267" s="27" t="str">
        <f aca="false">IFERROR(O2267/K2267,"")</f>
        <v/>
      </c>
      <c r="Z2267" s="27" t="str">
        <f aca="false">IFERROR(P2267/O2267,"")</f>
        <v/>
      </c>
      <c r="AA2267" s="27" t="str">
        <f aca="false">IFERROR(Q2267/P2267,"")</f>
        <v/>
      </c>
      <c r="AB2267" s="25" t="str">
        <f aca="false">IFERROR(T2267/P2267,"")</f>
        <v/>
      </c>
      <c r="AC2267" s="25" t="str">
        <f aca="false">IFERROR(T2267/Q2267,"")</f>
        <v/>
      </c>
      <c r="AD2267" s="25" t="str">
        <f aca="false">IFERROR(R2267/Q2267,"")</f>
        <v/>
      </c>
      <c r="AE2267" s="28" t="str">
        <f aca="false">IFERROR(R2267/T2267,"")</f>
        <v/>
      </c>
      <c r="AF2267" s="29" t="str">
        <f aca="false">IF(A2267="","",IF(OR(O2267&gt;K2267,P2267&gt;O2267,Q2267&gt;P2267,K2267&gt;J2267),"CHECK","OK"))</f>
        <v/>
      </c>
    </row>
    <row r="2268" customFormat="false" ht="15" hidden="false" customHeight="false" outlineLevel="0" collapsed="false">
      <c r="A2268" s="21"/>
      <c r="B2268" s="4"/>
      <c r="C2268" s="4"/>
      <c r="D2268" s="4"/>
      <c r="E2268" s="16"/>
      <c r="F2268" s="16"/>
      <c r="G2268" s="14"/>
      <c r="H2268" s="14"/>
      <c r="I2268" s="14"/>
      <c r="J2268" s="14"/>
      <c r="K2268" s="14"/>
      <c r="L2268" s="14"/>
      <c r="M2268" s="14"/>
      <c r="N2268" s="14"/>
      <c r="O2268" s="14"/>
      <c r="P2268" s="14"/>
      <c r="Q2268" s="14"/>
      <c r="R2268" s="16"/>
      <c r="S2268" s="24"/>
      <c r="T2268" s="25" t="str">
        <f aca="false">IF(A2268="","",E2268+F2268)</f>
        <v/>
      </c>
      <c r="U2268" s="26" t="str">
        <f aca="false">IFERROR(H2268/G2268,"")</f>
        <v/>
      </c>
      <c r="V2268" s="27" t="str">
        <f aca="false">IFERROR(J2268/I2268,"")</f>
        <v/>
      </c>
      <c r="W2268" s="27" t="str">
        <f aca="false">IFERROR(K2268/J2268,"")</f>
        <v/>
      </c>
      <c r="X2268" s="25" t="str">
        <f aca="false">IFERROR(T2268/K2268,"")</f>
        <v/>
      </c>
      <c r="Y2268" s="27" t="str">
        <f aca="false">IFERROR(O2268/K2268,"")</f>
        <v/>
      </c>
      <c r="Z2268" s="27" t="str">
        <f aca="false">IFERROR(P2268/O2268,"")</f>
        <v/>
      </c>
      <c r="AA2268" s="27" t="str">
        <f aca="false">IFERROR(Q2268/P2268,"")</f>
        <v/>
      </c>
      <c r="AB2268" s="25" t="str">
        <f aca="false">IFERROR(T2268/P2268,"")</f>
        <v/>
      </c>
      <c r="AC2268" s="25" t="str">
        <f aca="false">IFERROR(T2268/Q2268,"")</f>
        <v/>
      </c>
      <c r="AD2268" s="25" t="str">
        <f aca="false">IFERROR(R2268/Q2268,"")</f>
        <v/>
      </c>
      <c r="AE2268" s="28" t="str">
        <f aca="false">IFERROR(R2268/T2268,"")</f>
        <v/>
      </c>
      <c r="AF2268" s="29" t="str">
        <f aca="false">IF(A2268="","",IF(OR(O2268&gt;K2268,P2268&gt;O2268,Q2268&gt;P2268,K2268&gt;J2268),"CHECK","OK"))</f>
        <v/>
      </c>
    </row>
    <row r="2269" customFormat="false" ht="15" hidden="false" customHeight="false" outlineLevel="0" collapsed="false">
      <c r="A2269" s="21"/>
      <c r="B2269" s="4"/>
      <c r="C2269" s="4"/>
      <c r="D2269" s="4"/>
      <c r="E2269" s="16"/>
      <c r="F2269" s="16"/>
      <c r="G2269" s="14"/>
      <c r="H2269" s="14"/>
      <c r="I2269" s="14"/>
      <c r="J2269" s="14"/>
      <c r="K2269" s="14"/>
      <c r="L2269" s="14"/>
      <c r="M2269" s="14"/>
      <c r="N2269" s="14"/>
      <c r="O2269" s="14"/>
      <c r="P2269" s="14"/>
      <c r="Q2269" s="14"/>
      <c r="R2269" s="16"/>
      <c r="S2269" s="24"/>
      <c r="T2269" s="25" t="str">
        <f aca="false">IF(A2269="","",E2269+F2269)</f>
        <v/>
      </c>
      <c r="U2269" s="26" t="str">
        <f aca="false">IFERROR(H2269/G2269,"")</f>
        <v/>
      </c>
      <c r="V2269" s="27" t="str">
        <f aca="false">IFERROR(J2269/I2269,"")</f>
        <v/>
      </c>
      <c r="W2269" s="27" t="str">
        <f aca="false">IFERROR(K2269/J2269,"")</f>
        <v/>
      </c>
      <c r="X2269" s="25" t="str">
        <f aca="false">IFERROR(T2269/K2269,"")</f>
        <v/>
      </c>
      <c r="Y2269" s="27" t="str">
        <f aca="false">IFERROR(O2269/K2269,"")</f>
        <v/>
      </c>
      <c r="Z2269" s="27" t="str">
        <f aca="false">IFERROR(P2269/O2269,"")</f>
        <v/>
      </c>
      <c r="AA2269" s="27" t="str">
        <f aca="false">IFERROR(Q2269/P2269,"")</f>
        <v/>
      </c>
      <c r="AB2269" s="25" t="str">
        <f aca="false">IFERROR(T2269/P2269,"")</f>
        <v/>
      </c>
      <c r="AC2269" s="25" t="str">
        <f aca="false">IFERROR(T2269/Q2269,"")</f>
        <v/>
      </c>
      <c r="AD2269" s="25" t="str">
        <f aca="false">IFERROR(R2269/Q2269,"")</f>
        <v/>
      </c>
      <c r="AE2269" s="28" t="str">
        <f aca="false">IFERROR(R2269/T2269,"")</f>
        <v/>
      </c>
      <c r="AF2269" s="29" t="str">
        <f aca="false">IF(A2269="","",IF(OR(O2269&gt;K2269,P2269&gt;O2269,Q2269&gt;P2269,K2269&gt;J2269),"CHECK","OK"))</f>
        <v/>
      </c>
    </row>
    <row r="2270" customFormat="false" ht="15" hidden="false" customHeight="false" outlineLevel="0" collapsed="false">
      <c r="A2270" s="21"/>
      <c r="B2270" s="4"/>
      <c r="C2270" s="4"/>
      <c r="D2270" s="4"/>
      <c r="E2270" s="16"/>
      <c r="F2270" s="16"/>
      <c r="G2270" s="14"/>
      <c r="H2270" s="14"/>
      <c r="I2270" s="14"/>
      <c r="J2270" s="14"/>
      <c r="K2270" s="14"/>
      <c r="L2270" s="14"/>
      <c r="M2270" s="14"/>
      <c r="N2270" s="14"/>
      <c r="O2270" s="14"/>
      <c r="P2270" s="14"/>
      <c r="Q2270" s="14"/>
      <c r="R2270" s="16"/>
      <c r="S2270" s="24"/>
      <c r="T2270" s="25" t="str">
        <f aca="false">IF(A2270="","",E2270+F2270)</f>
        <v/>
      </c>
      <c r="U2270" s="26" t="str">
        <f aca="false">IFERROR(H2270/G2270,"")</f>
        <v/>
      </c>
      <c r="V2270" s="27" t="str">
        <f aca="false">IFERROR(J2270/I2270,"")</f>
        <v/>
      </c>
      <c r="W2270" s="27" t="str">
        <f aca="false">IFERROR(K2270/J2270,"")</f>
        <v/>
      </c>
      <c r="X2270" s="25" t="str">
        <f aca="false">IFERROR(T2270/K2270,"")</f>
        <v/>
      </c>
      <c r="Y2270" s="27" t="str">
        <f aca="false">IFERROR(O2270/K2270,"")</f>
        <v/>
      </c>
      <c r="Z2270" s="27" t="str">
        <f aca="false">IFERROR(P2270/O2270,"")</f>
        <v/>
      </c>
      <c r="AA2270" s="27" t="str">
        <f aca="false">IFERROR(Q2270/P2270,"")</f>
        <v/>
      </c>
      <c r="AB2270" s="25" t="str">
        <f aca="false">IFERROR(T2270/P2270,"")</f>
        <v/>
      </c>
      <c r="AC2270" s="25" t="str">
        <f aca="false">IFERROR(T2270/Q2270,"")</f>
        <v/>
      </c>
      <c r="AD2270" s="25" t="str">
        <f aca="false">IFERROR(R2270/Q2270,"")</f>
        <v/>
      </c>
      <c r="AE2270" s="28" t="str">
        <f aca="false">IFERROR(R2270/T2270,"")</f>
        <v/>
      </c>
      <c r="AF2270" s="29" t="str">
        <f aca="false">IF(A2270="","",IF(OR(O2270&gt;K2270,P2270&gt;O2270,Q2270&gt;P2270,K2270&gt;J2270),"CHECK","OK"))</f>
        <v/>
      </c>
    </row>
    <row r="2271" customFormat="false" ht="15" hidden="false" customHeight="false" outlineLevel="0" collapsed="false">
      <c r="A2271" s="21"/>
      <c r="B2271" s="4"/>
      <c r="C2271" s="4"/>
      <c r="D2271" s="4"/>
      <c r="E2271" s="16"/>
      <c r="F2271" s="16"/>
      <c r="G2271" s="14"/>
      <c r="H2271" s="14"/>
      <c r="I2271" s="14"/>
      <c r="J2271" s="14"/>
      <c r="K2271" s="14"/>
      <c r="L2271" s="14"/>
      <c r="M2271" s="14"/>
      <c r="N2271" s="14"/>
      <c r="O2271" s="14"/>
      <c r="P2271" s="14"/>
      <c r="Q2271" s="14"/>
      <c r="R2271" s="16"/>
      <c r="S2271" s="24"/>
      <c r="T2271" s="25" t="str">
        <f aca="false">IF(A2271="","",E2271+F2271)</f>
        <v/>
      </c>
      <c r="U2271" s="26" t="str">
        <f aca="false">IFERROR(H2271/G2271,"")</f>
        <v/>
      </c>
      <c r="V2271" s="27" t="str">
        <f aca="false">IFERROR(J2271/I2271,"")</f>
        <v/>
      </c>
      <c r="W2271" s="27" t="str">
        <f aca="false">IFERROR(K2271/J2271,"")</f>
        <v/>
      </c>
      <c r="X2271" s="25" t="str">
        <f aca="false">IFERROR(T2271/K2271,"")</f>
        <v/>
      </c>
      <c r="Y2271" s="27" t="str">
        <f aca="false">IFERROR(O2271/K2271,"")</f>
        <v/>
      </c>
      <c r="Z2271" s="27" t="str">
        <f aca="false">IFERROR(P2271/O2271,"")</f>
        <v/>
      </c>
      <c r="AA2271" s="27" t="str">
        <f aca="false">IFERROR(Q2271/P2271,"")</f>
        <v/>
      </c>
      <c r="AB2271" s="25" t="str">
        <f aca="false">IFERROR(T2271/P2271,"")</f>
        <v/>
      </c>
      <c r="AC2271" s="25" t="str">
        <f aca="false">IFERROR(T2271/Q2271,"")</f>
        <v/>
      </c>
      <c r="AD2271" s="25" t="str">
        <f aca="false">IFERROR(R2271/Q2271,"")</f>
        <v/>
      </c>
      <c r="AE2271" s="28" t="str">
        <f aca="false">IFERROR(R2271/T2271,"")</f>
        <v/>
      </c>
      <c r="AF2271" s="29" t="str">
        <f aca="false">IF(A2271="","",IF(OR(O2271&gt;K2271,P2271&gt;O2271,Q2271&gt;P2271,K2271&gt;J2271),"CHECK","OK"))</f>
        <v/>
      </c>
    </row>
    <row r="2272" customFormat="false" ht="15" hidden="false" customHeight="false" outlineLevel="0" collapsed="false">
      <c r="A2272" s="21"/>
      <c r="B2272" s="4"/>
      <c r="C2272" s="4"/>
      <c r="D2272" s="4"/>
      <c r="E2272" s="16"/>
      <c r="F2272" s="16"/>
      <c r="G2272" s="14"/>
      <c r="H2272" s="14"/>
      <c r="I2272" s="14"/>
      <c r="J2272" s="14"/>
      <c r="K2272" s="14"/>
      <c r="L2272" s="14"/>
      <c r="M2272" s="14"/>
      <c r="N2272" s="14"/>
      <c r="O2272" s="14"/>
      <c r="P2272" s="14"/>
      <c r="Q2272" s="14"/>
      <c r="R2272" s="16"/>
      <c r="S2272" s="24"/>
      <c r="T2272" s="25" t="str">
        <f aca="false">IF(A2272="","",E2272+F2272)</f>
        <v/>
      </c>
      <c r="U2272" s="26" t="str">
        <f aca="false">IFERROR(H2272/G2272,"")</f>
        <v/>
      </c>
      <c r="V2272" s="27" t="str">
        <f aca="false">IFERROR(J2272/I2272,"")</f>
        <v/>
      </c>
      <c r="W2272" s="27" t="str">
        <f aca="false">IFERROR(K2272/J2272,"")</f>
        <v/>
      </c>
      <c r="X2272" s="25" t="str">
        <f aca="false">IFERROR(T2272/K2272,"")</f>
        <v/>
      </c>
      <c r="Y2272" s="27" t="str">
        <f aca="false">IFERROR(O2272/K2272,"")</f>
        <v/>
      </c>
      <c r="Z2272" s="27" t="str">
        <f aca="false">IFERROR(P2272/O2272,"")</f>
        <v/>
      </c>
      <c r="AA2272" s="27" t="str">
        <f aca="false">IFERROR(Q2272/P2272,"")</f>
        <v/>
      </c>
      <c r="AB2272" s="25" t="str">
        <f aca="false">IFERROR(T2272/P2272,"")</f>
        <v/>
      </c>
      <c r="AC2272" s="25" t="str">
        <f aca="false">IFERROR(T2272/Q2272,"")</f>
        <v/>
      </c>
      <c r="AD2272" s="25" t="str">
        <f aca="false">IFERROR(R2272/Q2272,"")</f>
        <v/>
      </c>
      <c r="AE2272" s="28" t="str">
        <f aca="false">IFERROR(R2272/T2272,"")</f>
        <v/>
      </c>
      <c r="AF2272" s="29" t="str">
        <f aca="false">IF(A2272="","",IF(OR(O2272&gt;K2272,P2272&gt;O2272,Q2272&gt;P2272,K2272&gt;J2272),"CHECK","OK"))</f>
        <v/>
      </c>
    </row>
    <row r="2273" customFormat="false" ht="15" hidden="false" customHeight="false" outlineLevel="0" collapsed="false">
      <c r="A2273" s="21"/>
      <c r="B2273" s="4"/>
      <c r="C2273" s="4"/>
      <c r="D2273" s="4"/>
      <c r="E2273" s="16"/>
      <c r="F2273" s="16"/>
      <c r="G2273" s="14"/>
      <c r="H2273" s="14"/>
      <c r="I2273" s="14"/>
      <c r="J2273" s="14"/>
      <c r="K2273" s="14"/>
      <c r="L2273" s="14"/>
      <c r="M2273" s="14"/>
      <c r="N2273" s="14"/>
      <c r="O2273" s="14"/>
      <c r="P2273" s="14"/>
      <c r="Q2273" s="14"/>
      <c r="R2273" s="16"/>
      <c r="S2273" s="24"/>
      <c r="T2273" s="25" t="str">
        <f aca="false">IF(A2273="","",E2273+F2273)</f>
        <v/>
      </c>
      <c r="U2273" s="26" t="str">
        <f aca="false">IFERROR(H2273/G2273,"")</f>
        <v/>
      </c>
      <c r="V2273" s="27" t="str">
        <f aca="false">IFERROR(J2273/I2273,"")</f>
        <v/>
      </c>
      <c r="W2273" s="27" t="str">
        <f aca="false">IFERROR(K2273/J2273,"")</f>
        <v/>
      </c>
      <c r="X2273" s="25" t="str">
        <f aca="false">IFERROR(T2273/K2273,"")</f>
        <v/>
      </c>
      <c r="Y2273" s="27" t="str">
        <f aca="false">IFERROR(O2273/K2273,"")</f>
        <v/>
      </c>
      <c r="Z2273" s="27" t="str">
        <f aca="false">IFERROR(P2273/O2273,"")</f>
        <v/>
      </c>
      <c r="AA2273" s="27" t="str">
        <f aca="false">IFERROR(Q2273/P2273,"")</f>
        <v/>
      </c>
      <c r="AB2273" s="25" t="str">
        <f aca="false">IFERROR(T2273/P2273,"")</f>
        <v/>
      </c>
      <c r="AC2273" s="25" t="str">
        <f aca="false">IFERROR(T2273/Q2273,"")</f>
        <v/>
      </c>
      <c r="AD2273" s="25" t="str">
        <f aca="false">IFERROR(R2273/Q2273,"")</f>
        <v/>
      </c>
      <c r="AE2273" s="28" t="str">
        <f aca="false">IFERROR(R2273/T2273,"")</f>
        <v/>
      </c>
      <c r="AF2273" s="29" t="str">
        <f aca="false">IF(A2273="","",IF(OR(O2273&gt;K2273,P2273&gt;O2273,Q2273&gt;P2273,K2273&gt;J2273),"CHECK","OK"))</f>
        <v/>
      </c>
    </row>
    <row r="2274" customFormat="false" ht="15" hidden="false" customHeight="false" outlineLevel="0" collapsed="false">
      <c r="A2274" s="21"/>
      <c r="B2274" s="4"/>
      <c r="C2274" s="4"/>
      <c r="D2274" s="4"/>
      <c r="E2274" s="16"/>
      <c r="F2274" s="16"/>
      <c r="G2274" s="14"/>
      <c r="H2274" s="14"/>
      <c r="I2274" s="14"/>
      <c r="J2274" s="14"/>
      <c r="K2274" s="14"/>
      <c r="L2274" s="14"/>
      <c r="M2274" s="14"/>
      <c r="N2274" s="14"/>
      <c r="O2274" s="14"/>
      <c r="P2274" s="14"/>
      <c r="Q2274" s="14"/>
      <c r="R2274" s="16"/>
      <c r="S2274" s="24"/>
      <c r="T2274" s="25" t="str">
        <f aca="false">IF(A2274="","",E2274+F2274)</f>
        <v/>
      </c>
      <c r="U2274" s="26" t="str">
        <f aca="false">IFERROR(H2274/G2274,"")</f>
        <v/>
      </c>
      <c r="V2274" s="27" t="str">
        <f aca="false">IFERROR(J2274/I2274,"")</f>
        <v/>
      </c>
      <c r="W2274" s="27" t="str">
        <f aca="false">IFERROR(K2274/J2274,"")</f>
        <v/>
      </c>
      <c r="X2274" s="25" t="str">
        <f aca="false">IFERROR(T2274/K2274,"")</f>
        <v/>
      </c>
      <c r="Y2274" s="27" t="str">
        <f aca="false">IFERROR(O2274/K2274,"")</f>
        <v/>
      </c>
      <c r="Z2274" s="27" t="str">
        <f aca="false">IFERROR(P2274/O2274,"")</f>
        <v/>
      </c>
      <c r="AA2274" s="27" t="str">
        <f aca="false">IFERROR(Q2274/P2274,"")</f>
        <v/>
      </c>
      <c r="AB2274" s="25" t="str">
        <f aca="false">IFERROR(T2274/P2274,"")</f>
        <v/>
      </c>
      <c r="AC2274" s="25" t="str">
        <f aca="false">IFERROR(T2274/Q2274,"")</f>
        <v/>
      </c>
      <c r="AD2274" s="25" t="str">
        <f aca="false">IFERROR(R2274/Q2274,"")</f>
        <v/>
      </c>
      <c r="AE2274" s="28" t="str">
        <f aca="false">IFERROR(R2274/T2274,"")</f>
        <v/>
      </c>
      <c r="AF2274" s="29" t="str">
        <f aca="false">IF(A2274="","",IF(OR(O2274&gt;K2274,P2274&gt;O2274,Q2274&gt;P2274,K2274&gt;J2274),"CHECK","OK"))</f>
        <v/>
      </c>
    </row>
    <row r="2275" customFormat="false" ht="15" hidden="false" customHeight="false" outlineLevel="0" collapsed="false">
      <c r="A2275" s="21"/>
      <c r="B2275" s="4"/>
      <c r="C2275" s="4"/>
      <c r="D2275" s="4"/>
      <c r="E2275" s="16"/>
      <c r="F2275" s="16"/>
      <c r="G2275" s="14"/>
      <c r="H2275" s="14"/>
      <c r="I2275" s="14"/>
      <c r="J2275" s="14"/>
      <c r="K2275" s="14"/>
      <c r="L2275" s="14"/>
      <c r="M2275" s="14"/>
      <c r="N2275" s="14"/>
      <c r="O2275" s="14"/>
      <c r="P2275" s="14"/>
      <c r="Q2275" s="14"/>
      <c r="R2275" s="16"/>
      <c r="S2275" s="24"/>
      <c r="T2275" s="25" t="str">
        <f aca="false">IF(A2275="","",E2275+F2275)</f>
        <v/>
      </c>
      <c r="U2275" s="26" t="str">
        <f aca="false">IFERROR(H2275/G2275,"")</f>
        <v/>
      </c>
      <c r="V2275" s="27" t="str">
        <f aca="false">IFERROR(J2275/I2275,"")</f>
        <v/>
      </c>
      <c r="W2275" s="27" t="str">
        <f aca="false">IFERROR(K2275/J2275,"")</f>
        <v/>
      </c>
      <c r="X2275" s="25" t="str">
        <f aca="false">IFERROR(T2275/K2275,"")</f>
        <v/>
      </c>
      <c r="Y2275" s="27" t="str">
        <f aca="false">IFERROR(O2275/K2275,"")</f>
        <v/>
      </c>
      <c r="Z2275" s="27" t="str">
        <f aca="false">IFERROR(P2275/O2275,"")</f>
        <v/>
      </c>
      <c r="AA2275" s="27" t="str">
        <f aca="false">IFERROR(Q2275/P2275,"")</f>
        <v/>
      </c>
      <c r="AB2275" s="25" t="str">
        <f aca="false">IFERROR(T2275/P2275,"")</f>
        <v/>
      </c>
      <c r="AC2275" s="25" t="str">
        <f aca="false">IFERROR(T2275/Q2275,"")</f>
        <v/>
      </c>
      <c r="AD2275" s="25" t="str">
        <f aca="false">IFERROR(R2275/Q2275,"")</f>
        <v/>
      </c>
      <c r="AE2275" s="28" t="str">
        <f aca="false">IFERROR(R2275/T2275,"")</f>
        <v/>
      </c>
      <c r="AF2275" s="29" t="str">
        <f aca="false">IF(A2275="","",IF(OR(O2275&gt;K2275,P2275&gt;O2275,Q2275&gt;P2275,K2275&gt;J2275),"CHECK","OK"))</f>
        <v/>
      </c>
    </row>
    <row r="2276" customFormat="false" ht="15" hidden="false" customHeight="false" outlineLevel="0" collapsed="false">
      <c r="A2276" s="21"/>
      <c r="B2276" s="4"/>
      <c r="C2276" s="4"/>
      <c r="D2276" s="4"/>
      <c r="E2276" s="16"/>
      <c r="F2276" s="16"/>
      <c r="G2276" s="14"/>
      <c r="H2276" s="14"/>
      <c r="I2276" s="14"/>
      <c r="J2276" s="14"/>
      <c r="K2276" s="14"/>
      <c r="L2276" s="14"/>
      <c r="M2276" s="14"/>
      <c r="N2276" s="14"/>
      <c r="O2276" s="14"/>
      <c r="P2276" s="14"/>
      <c r="Q2276" s="14"/>
      <c r="R2276" s="16"/>
      <c r="S2276" s="24"/>
      <c r="T2276" s="25" t="str">
        <f aca="false">IF(A2276="","",E2276+F2276)</f>
        <v/>
      </c>
      <c r="U2276" s="26" t="str">
        <f aca="false">IFERROR(H2276/G2276,"")</f>
        <v/>
      </c>
      <c r="V2276" s="27" t="str">
        <f aca="false">IFERROR(J2276/I2276,"")</f>
        <v/>
      </c>
      <c r="W2276" s="27" t="str">
        <f aca="false">IFERROR(K2276/J2276,"")</f>
        <v/>
      </c>
      <c r="X2276" s="25" t="str">
        <f aca="false">IFERROR(T2276/K2276,"")</f>
        <v/>
      </c>
      <c r="Y2276" s="27" t="str">
        <f aca="false">IFERROR(O2276/K2276,"")</f>
        <v/>
      </c>
      <c r="Z2276" s="27" t="str">
        <f aca="false">IFERROR(P2276/O2276,"")</f>
        <v/>
      </c>
      <c r="AA2276" s="27" t="str">
        <f aca="false">IFERROR(Q2276/P2276,"")</f>
        <v/>
      </c>
      <c r="AB2276" s="25" t="str">
        <f aca="false">IFERROR(T2276/P2276,"")</f>
        <v/>
      </c>
      <c r="AC2276" s="25" t="str">
        <f aca="false">IFERROR(T2276/Q2276,"")</f>
        <v/>
      </c>
      <c r="AD2276" s="25" t="str">
        <f aca="false">IFERROR(R2276/Q2276,"")</f>
        <v/>
      </c>
      <c r="AE2276" s="28" t="str">
        <f aca="false">IFERROR(R2276/T2276,"")</f>
        <v/>
      </c>
      <c r="AF2276" s="29" t="str">
        <f aca="false">IF(A2276="","",IF(OR(O2276&gt;K2276,P2276&gt;O2276,Q2276&gt;P2276,K2276&gt;J2276),"CHECK","OK"))</f>
        <v/>
      </c>
    </row>
    <row r="2277" customFormat="false" ht="15" hidden="false" customHeight="false" outlineLevel="0" collapsed="false">
      <c r="A2277" s="21"/>
      <c r="B2277" s="4"/>
      <c r="C2277" s="4"/>
      <c r="D2277" s="4"/>
      <c r="E2277" s="16"/>
      <c r="F2277" s="16"/>
      <c r="G2277" s="14"/>
      <c r="H2277" s="14"/>
      <c r="I2277" s="14"/>
      <c r="J2277" s="14"/>
      <c r="K2277" s="14"/>
      <c r="L2277" s="14"/>
      <c r="M2277" s="14"/>
      <c r="N2277" s="14"/>
      <c r="O2277" s="14"/>
      <c r="P2277" s="14"/>
      <c r="Q2277" s="14"/>
      <c r="R2277" s="16"/>
      <c r="S2277" s="24"/>
      <c r="T2277" s="25" t="str">
        <f aca="false">IF(A2277="","",E2277+F2277)</f>
        <v/>
      </c>
      <c r="U2277" s="26" t="str">
        <f aca="false">IFERROR(H2277/G2277,"")</f>
        <v/>
      </c>
      <c r="V2277" s="27" t="str">
        <f aca="false">IFERROR(J2277/I2277,"")</f>
        <v/>
      </c>
      <c r="W2277" s="27" t="str">
        <f aca="false">IFERROR(K2277/J2277,"")</f>
        <v/>
      </c>
      <c r="X2277" s="25" t="str">
        <f aca="false">IFERROR(T2277/K2277,"")</f>
        <v/>
      </c>
      <c r="Y2277" s="27" t="str">
        <f aca="false">IFERROR(O2277/K2277,"")</f>
        <v/>
      </c>
      <c r="Z2277" s="27" t="str">
        <f aca="false">IFERROR(P2277/O2277,"")</f>
        <v/>
      </c>
      <c r="AA2277" s="27" t="str">
        <f aca="false">IFERROR(Q2277/P2277,"")</f>
        <v/>
      </c>
      <c r="AB2277" s="25" t="str">
        <f aca="false">IFERROR(T2277/P2277,"")</f>
        <v/>
      </c>
      <c r="AC2277" s="25" t="str">
        <f aca="false">IFERROR(T2277/Q2277,"")</f>
        <v/>
      </c>
      <c r="AD2277" s="25" t="str">
        <f aca="false">IFERROR(R2277/Q2277,"")</f>
        <v/>
      </c>
      <c r="AE2277" s="28" t="str">
        <f aca="false">IFERROR(R2277/T2277,"")</f>
        <v/>
      </c>
      <c r="AF2277" s="29" t="str">
        <f aca="false">IF(A2277="","",IF(OR(O2277&gt;K2277,P2277&gt;O2277,Q2277&gt;P2277,K2277&gt;J2277),"CHECK","OK"))</f>
        <v/>
      </c>
    </row>
    <row r="2278" customFormat="false" ht="15" hidden="false" customHeight="false" outlineLevel="0" collapsed="false">
      <c r="A2278" s="21"/>
      <c r="B2278" s="4"/>
      <c r="C2278" s="4"/>
      <c r="D2278" s="4"/>
      <c r="E2278" s="16"/>
      <c r="F2278" s="16"/>
      <c r="G2278" s="14"/>
      <c r="H2278" s="14"/>
      <c r="I2278" s="14"/>
      <c r="J2278" s="14"/>
      <c r="K2278" s="14"/>
      <c r="L2278" s="14"/>
      <c r="M2278" s="14"/>
      <c r="N2278" s="14"/>
      <c r="O2278" s="14"/>
      <c r="P2278" s="14"/>
      <c r="Q2278" s="14"/>
      <c r="R2278" s="16"/>
      <c r="S2278" s="24"/>
      <c r="T2278" s="25" t="str">
        <f aca="false">IF(A2278="","",E2278+F2278)</f>
        <v/>
      </c>
      <c r="U2278" s="26" t="str">
        <f aca="false">IFERROR(H2278/G2278,"")</f>
        <v/>
      </c>
      <c r="V2278" s="27" t="str">
        <f aca="false">IFERROR(J2278/I2278,"")</f>
        <v/>
      </c>
      <c r="W2278" s="27" t="str">
        <f aca="false">IFERROR(K2278/J2278,"")</f>
        <v/>
      </c>
      <c r="X2278" s="25" t="str">
        <f aca="false">IFERROR(T2278/K2278,"")</f>
        <v/>
      </c>
      <c r="Y2278" s="27" t="str">
        <f aca="false">IFERROR(O2278/K2278,"")</f>
        <v/>
      </c>
      <c r="Z2278" s="27" t="str">
        <f aca="false">IFERROR(P2278/O2278,"")</f>
        <v/>
      </c>
      <c r="AA2278" s="27" t="str">
        <f aca="false">IFERROR(Q2278/P2278,"")</f>
        <v/>
      </c>
      <c r="AB2278" s="25" t="str">
        <f aca="false">IFERROR(T2278/P2278,"")</f>
        <v/>
      </c>
      <c r="AC2278" s="25" t="str">
        <f aca="false">IFERROR(T2278/Q2278,"")</f>
        <v/>
      </c>
      <c r="AD2278" s="25" t="str">
        <f aca="false">IFERROR(R2278/Q2278,"")</f>
        <v/>
      </c>
      <c r="AE2278" s="28" t="str">
        <f aca="false">IFERROR(R2278/T2278,"")</f>
        <v/>
      </c>
      <c r="AF2278" s="29" t="str">
        <f aca="false">IF(A2278="","",IF(OR(O2278&gt;K2278,P2278&gt;O2278,Q2278&gt;P2278,K2278&gt;J2278),"CHECK","OK"))</f>
        <v/>
      </c>
    </row>
    <row r="2279" customFormat="false" ht="15" hidden="false" customHeight="false" outlineLevel="0" collapsed="false">
      <c r="A2279" s="21"/>
      <c r="B2279" s="4"/>
      <c r="C2279" s="4"/>
      <c r="D2279" s="4"/>
      <c r="E2279" s="16"/>
      <c r="F2279" s="16"/>
      <c r="G2279" s="14"/>
      <c r="H2279" s="14"/>
      <c r="I2279" s="14"/>
      <c r="J2279" s="14"/>
      <c r="K2279" s="14"/>
      <c r="L2279" s="14"/>
      <c r="M2279" s="14"/>
      <c r="N2279" s="14"/>
      <c r="O2279" s="14"/>
      <c r="P2279" s="14"/>
      <c r="Q2279" s="14"/>
      <c r="R2279" s="16"/>
      <c r="S2279" s="24"/>
      <c r="T2279" s="25" t="str">
        <f aca="false">IF(A2279="","",E2279+F2279)</f>
        <v/>
      </c>
      <c r="U2279" s="26" t="str">
        <f aca="false">IFERROR(H2279/G2279,"")</f>
        <v/>
      </c>
      <c r="V2279" s="27" t="str">
        <f aca="false">IFERROR(J2279/I2279,"")</f>
        <v/>
      </c>
      <c r="W2279" s="27" t="str">
        <f aca="false">IFERROR(K2279/J2279,"")</f>
        <v/>
      </c>
      <c r="X2279" s="25" t="str">
        <f aca="false">IFERROR(T2279/K2279,"")</f>
        <v/>
      </c>
      <c r="Y2279" s="27" t="str">
        <f aca="false">IFERROR(O2279/K2279,"")</f>
        <v/>
      </c>
      <c r="Z2279" s="27" t="str">
        <f aca="false">IFERROR(P2279/O2279,"")</f>
        <v/>
      </c>
      <c r="AA2279" s="27" t="str">
        <f aca="false">IFERROR(Q2279/P2279,"")</f>
        <v/>
      </c>
      <c r="AB2279" s="25" t="str">
        <f aca="false">IFERROR(T2279/P2279,"")</f>
        <v/>
      </c>
      <c r="AC2279" s="25" t="str">
        <f aca="false">IFERROR(T2279/Q2279,"")</f>
        <v/>
      </c>
      <c r="AD2279" s="25" t="str">
        <f aca="false">IFERROR(R2279/Q2279,"")</f>
        <v/>
      </c>
      <c r="AE2279" s="28" t="str">
        <f aca="false">IFERROR(R2279/T2279,"")</f>
        <v/>
      </c>
      <c r="AF2279" s="29" t="str">
        <f aca="false">IF(A2279="","",IF(OR(O2279&gt;K2279,P2279&gt;O2279,Q2279&gt;P2279,K2279&gt;J2279),"CHECK","OK"))</f>
        <v/>
      </c>
    </row>
    <row r="2280" customFormat="false" ht="15" hidden="false" customHeight="false" outlineLevel="0" collapsed="false">
      <c r="A2280" s="21"/>
      <c r="B2280" s="4"/>
      <c r="C2280" s="4"/>
      <c r="D2280" s="4"/>
      <c r="E2280" s="16"/>
      <c r="F2280" s="16"/>
      <c r="G2280" s="14"/>
      <c r="H2280" s="14"/>
      <c r="I2280" s="14"/>
      <c r="J2280" s="14"/>
      <c r="K2280" s="14"/>
      <c r="L2280" s="14"/>
      <c r="M2280" s="14"/>
      <c r="N2280" s="14"/>
      <c r="O2280" s="14"/>
      <c r="P2280" s="14"/>
      <c r="Q2280" s="14"/>
      <c r="R2280" s="16"/>
      <c r="S2280" s="24"/>
      <c r="T2280" s="25" t="str">
        <f aca="false">IF(A2280="","",E2280+F2280)</f>
        <v/>
      </c>
      <c r="U2280" s="26" t="str">
        <f aca="false">IFERROR(H2280/G2280,"")</f>
        <v/>
      </c>
      <c r="V2280" s="27" t="str">
        <f aca="false">IFERROR(J2280/I2280,"")</f>
        <v/>
      </c>
      <c r="W2280" s="27" t="str">
        <f aca="false">IFERROR(K2280/J2280,"")</f>
        <v/>
      </c>
      <c r="X2280" s="25" t="str">
        <f aca="false">IFERROR(T2280/K2280,"")</f>
        <v/>
      </c>
      <c r="Y2280" s="27" t="str">
        <f aca="false">IFERROR(O2280/K2280,"")</f>
        <v/>
      </c>
      <c r="Z2280" s="27" t="str">
        <f aca="false">IFERROR(P2280/O2280,"")</f>
        <v/>
      </c>
      <c r="AA2280" s="27" t="str">
        <f aca="false">IFERROR(Q2280/P2280,"")</f>
        <v/>
      </c>
      <c r="AB2280" s="25" t="str">
        <f aca="false">IFERROR(T2280/P2280,"")</f>
        <v/>
      </c>
      <c r="AC2280" s="25" t="str">
        <f aca="false">IFERROR(T2280/Q2280,"")</f>
        <v/>
      </c>
      <c r="AD2280" s="25" t="str">
        <f aca="false">IFERROR(R2280/Q2280,"")</f>
        <v/>
      </c>
      <c r="AE2280" s="28" t="str">
        <f aca="false">IFERROR(R2280/T2280,"")</f>
        <v/>
      </c>
      <c r="AF2280" s="29" t="str">
        <f aca="false">IF(A2280="","",IF(OR(O2280&gt;K2280,P2280&gt;O2280,Q2280&gt;P2280,K2280&gt;J2280),"CHECK","OK"))</f>
        <v/>
      </c>
    </row>
    <row r="2281" customFormat="false" ht="15" hidden="false" customHeight="false" outlineLevel="0" collapsed="false">
      <c r="A2281" s="21"/>
      <c r="B2281" s="4"/>
      <c r="C2281" s="4"/>
      <c r="D2281" s="4"/>
      <c r="E2281" s="16"/>
      <c r="F2281" s="16"/>
      <c r="G2281" s="14"/>
      <c r="H2281" s="14"/>
      <c r="I2281" s="14"/>
      <c r="J2281" s="14"/>
      <c r="K2281" s="14"/>
      <c r="L2281" s="14"/>
      <c r="M2281" s="14"/>
      <c r="N2281" s="14"/>
      <c r="O2281" s="14"/>
      <c r="P2281" s="14"/>
      <c r="Q2281" s="14"/>
      <c r="R2281" s="16"/>
      <c r="S2281" s="24"/>
      <c r="T2281" s="25" t="str">
        <f aca="false">IF(A2281="","",E2281+F2281)</f>
        <v/>
      </c>
      <c r="U2281" s="26" t="str">
        <f aca="false">IFERROR(H2281/G2281,"")</f>
        <v/>
      </c>
      <c r="V2281" s="27" t="str">
        <f aca="false">IFERROR(J2281/I2281,"")</f>
        <v/>
      </c>
      <c r="W2281" s="27" t="str">
        <f aca="false">IFERROR(K2281/J2281,"")</f>
        <v/>
      </c>
      <c r="X2281" s="25" t="str">
        <f aca="false">IFERROR(T2281/K2281,"")</f>
        <v/>
      </c>
      <c r="Y2281" s="27" t="str">
        <f aca="false">IFERROR(O2281/K2281,"")</f>
        <v/>
      </c>
      <c r="Z2281" s="27" t="str">
        <f aca="false">IFERROR(P2281/O2281,"")</f>
        <v/>
      </c>
      <c r="AA2281" s="27" t="str">
        <f aca="false">IFERROR(Q2281/P2281,"")</f>
        <v/>
      </c>
      <c r="AB2281" s="25" t="str">
        <f aca="false">IFERROR(T2281/P2281,"")</f>
        <v/>
      </c>
      <c r="AC2281" s="25" t="str">
        <f aca="false">IFERROR(T2281/Q2281,"")</f>
        <v/>
      </c>
      <c r="AD2281" s="25" t="str">
        <f aca="false">IFERROR(R2281/Q2281,"")</f>
        <v/>
      </c>
      <c r="AE2281" s="28" t="str">
        <f aca="false">IFERROR(R2281/T2281,"")</f>
        <v/>
      </c>
      <c r="AF2281" s="29" t="str">
        <f aca="false">IF(A2281="","",IF(OR(O2281&gt;K2281,P2281&gt;O2281,Q2281&gt;P2281,K2281&gt;J2281),"CHECK","OK"))</f>
        <v/>
      </c>
    </row>
    <row r="2282" customFormat="false" ht="15" hidden="false" customHeight="false" outlineLevel="0" collapsed="false">
      <c r="A2282" s="21"/>
      <c r="B2282" s="4"/>
      <c r="C2282" s="4"/>
      <c r="D2282" s="4"/>
      <c r="E2282" s="16"/>
      <c r="F2282" s="16"/>
      <c r="G2282" s="14"/>
      <c r="H2282" s="14"/>
      <c r="I2282" s="14"/>
      <c r="J2282" s="14"/>
      <c r="K2282" s="14"/>
      <c r="L2282" s="14"/>
      <c r="M2282" s="14"/>
      <c r="N2282" s="14"/>
      <c r="O2282" s="14"/>
      <c r="P2282" s="14"/>
      <c r="Q2282" s="14"/>
      <c r="R2282" s="16"/>
      <c r="S2282" s="24"/>
      <c r="T2282" s="25" t="str">
        <f aca="false">IF(A2282="","",E2282+F2282)</f>
        <v/>
      </c>
      <c r="U2282" s="26" t="str">
        <f aca="false">IFERROR(H2282/G2282,"")</f>
        <v/>
      </c>
      <c r="V2282" s="27" t="str">
        <f aca="false">IFERROR(J2282/I2282,"")</f>
        <v/>
      </c>
      <c r="W2282" s="27" t="str">
        <f aca="false">IFERROR(K2282/J2282,"")</f>
        <v/>
      </c>
      <c r="X2282" s="25" t="str">
        <f aca="false">IFERROR(T2282/K2282,"")</f>
        <v/>
      </c>
      <c r="Y2282" s="27" t="str">
        <f aca="false">IFERROR(O2282/K2282,"")</f>
        <v/>
      </c>
      <c r="Z2282" s="27" t="str">
        <f aca="false">IFERROR(P2282/O2282,"")</f>
        <v/>
      </c>
      <c r="AA2282" s="27" t="str">
        <f aca="false">IFERROR(Q2282/P2282,"")</f>
        <v/>
      </c>
      <c r="AB2282" s="25" t="str">
        <f aca="false">IFERROR(T2282/P2282,"")</f>
        <v/>
      </c>
      <c r="AC2282" s="25" t="str">
        <f aca="false">IFERROR(T2282/Q2282,"")</f>
        <v/>
      </c>
      <c r="AD2282" s="25" t="str">
        <f aca="false">IFERROR(R2282/Q2282,"")</f>
        <v/>
      </c>
      <c r="AE2282" s="28" t="str">
        <f aca="false">IFERROR(R2282/T2282,"")</f>
        <v/>
      </c>
      <c r="AF2282" s="29" t="str">
        <f aca="false">IF(A2282="","",IF(OR(O2282&gt;K2282,P2282&gt;O2282,Q2282&gt;P2282,K2282&gt;J2282),"CHECK","OK"))</f>
        <v/>
      </c>
    </row>
    <row r="2283" customFormat="false" ht="15" hidden="false" customHeight="false" outlineLevel="0" collapsed="false">
      <c r="A2283" s="21"/>
      <c r="B2283" s="4"/>
      <c r="C2283" s="4"/>
      <c r="D2283" s="4"/>
      <c r="E2283" s="16"/>
      <c r="F2283" s="16"/>
      <c r="G2283" s="14"/>
      <c r="H2283" s="14"/>
      <c r="I2283" s="14"/>
      <c r="J2283" s="14"/>
      <c r="K2283" s="14"/>
      <c r="L2283" s="14"/>
      <c r="M2283" s="14"/>
      <c r="N2283" s="14"/>
      <c r="O2283" s="14"/>
      <c r="P2283" s="14"/>
      <c r="Q2283" s="14"/>
      <c r="R2283" s="16"/>
      <c r="S2283" s="24"/>
      <c r="T2283" s="25" t="str">
        <f aca="false">IF(A2283="","",E2283+F2283)</f>
        <v/>
      </c>
      <c r="U2283" s="26" t="str">
        <f aca="false">IFERROR(H2283/G2283,"")</f>
        <v/>
      </c>
      <c r="V2283" s="27" t="str">
        <f aca="false">IFERROR(J2283/I2283,"")</f>
        <v/>
      </c>
      <c r="W2283" s="27" t="str">
        <f aca="false">IFERROR(K2283/J2283,"")</f>
        <v/>
      </c>
      <c r="X2283" s="25" t="str">
        <f aca="false">IFERROR(T2283/K2283,"")</f>
        <v/>
      </c>
      <c r="Y2283" s="27" t="str">
        <f aca="false">IFERROR(O2283/K2283,"")</f>
        <v/>
      </c>
      <c r="Z2283" s="27" t="str">
        <f aca="false">IFERROR(P2283/O2283,"")</f>
        <v/>
      </c>
      <c r="AA2283" s="27" t="str">
        <f aca="false">IFERROR(Q2283/P2283,"")</f>
        <v/>
      </c>
      <c r="AB2283" s="25" t="str">
        <f aca="false">IFERROR(T2283/P2283,"")</f>
        <v/>
      </c>
      <c r="AC2283" s="25" t="str">
        <f aca="false">IFERROR(T2283/Q2283,"")</f>
        <v/>
      </c>
      <c r="AD2283" s="25" t="str">
        <f aca="false">IFERROR(R2283/Q2283,"")</f>
        <v/>
      </c>
      <c r="AE2283" s="28" t="str">
        <f aca="false">IFERROR(R2283/T2283,"")</f>
        <v/>
      </c>
      <c r="AF2283" s="29" t="str">
        <f aca="false">IF(A2283="","",IF(OR(O2283&gt;K2283,P2283&gt;O2283,Q2283&gt;P2283,K2283&gt;J2283),"CHECK","OK"))</f>
        <v/>
      </c>
    </row>
    <row r="2284" customFormat="false" ht="15" hidden="false" customHeight="false" outlineLevel="0" collapsed="false">
      <c r="A2284" s="21"/>
      <c r="B2284" s="4"/>
      <c r="C2284" s="4"/>
      <c r="D2284" s="4"/>
      <c r="E2284" s="16"/>
      <c r="F2284" s="16"/>
      <c r="G2284" s="14"/>
      <c r="H2284" s="14"/>
      <c r="I2284" s="14"/>
      <c r="J2284" s="14"/>
      <c r="K2284" s="14"/>
      <c r="L2284" s="14"/>
      <c r="M2284" s="14"/>
      <c r="N2284" s="14"/>
      <c r="O2284" s="14"/>
      <c r="P2284" s="14"/>
      <c r="Q2284" s="14"/>
      <c r="R2284" s="16"/>
      <c r="S2284" s="24"/>
      <c r="T2284" s="25" t="str">
        <f aca="false">IF(A2284="","",E2284+F2284)</f>
        <v/>
      </c>
      <c r="U2284" s="26" t="str">
        <f aca="false">IFERROR(H2284/G2284,"")</f>
        <v/>
      </c>
      <c r="V2284" s="27" t="str">
        <f aca="false">IFERROR(J2284/I2284,"")</f>
        <v/>
      </c>
      <c r="W2284" s="27" t="str">
        <f aca="false">IFERROR(K2284/J2284,"")</f>
        <v/>
      </c>
      <c r="X2284" s="25" t="str">
        <f aca="false">IFERROR(T2284/K2284,"")</f>
        <v/>
      </c>
      <c r="Y2284" s="27" t="str">
        <f aca="false">IFERROR(O2284/K2284,"")</f>
        <v/>
      </c>
      <c r="Z2284" s="27" t="str">
        <f aca="false">IFERROR(P2284/O2284,"")</f>
        <v/>
      </c>
      <c r="AA2284" s="27" t="str">
        <f aca="false">IFERROR(Q2284/P2284,"")</f>
        <v/>
      </c>
      <c r="AB2284" s="25" t="str">
        <f aca="false">IFERROR(T2284/P2284,"")</f>
        <v/>
      </c>
      <c r="AC2284" s="25" t="str">
        <f aca="false">IFERROR(T2284/Q2284,"")</f>
        <v/>
      </c>
      <c r="AD2284" s="25" t="str">
        <f aca="false">IFERROR(R2284/Q2284,"")</f>
        <v/>
      </c>
      <c r="AE2284" s="28" t="str">
        <f aca="false">IFERROR(R2284/T2284,"")</f>
        <v/>
      </c>
      <c r="AF2284" s="29" t="str">
        <f aca="false">IF(A2284="","",IF(OR(O2284&gt;K2284,P2284&gt;O2284,Q2284&gt;P2284,K2284&gt;J2284),"CHECK","OK"))</f>
        <v/>
      </c>
    </row>
    <row r="2285" customFormat="false" ht="15" hidden="false" customHeight="false" outlineLevel="0" collapsed="false">
      <c r="A2285" s="21"/>
      <c r="B2285" s="4"/>
      <c r="C2285" s="4"/>
      <c r="D2285" s="4"/>
      <c r="E2285" s="16"/>
      <c r="F2285" s="16"/>
      <c r="G2285" s="14"/>
      <c r="H2285" s="14"/>
      <c r="I2285" s="14"/>
      <c r="J2285" s="14"/>
      <c r="K2285" s="14"/>
      <c r="L2285" s="14"/>
      <c r="M2285" s="14"/>
      <c r="N2285" s="14"/>
      <c r="O2285" s="14"/>
      <c r="P2285" s="14"/>
      <c r="Q2285" s="14"/>
      <c r="R2285" s="16"/>
      <c r="S2285" s="24"/>
      <c r="T2285" s="25" t="str">
        <f aca="false">IF(A2285="","",E2285+F2285)</f>
        <v/>
      </c>
      <c r="U2285" s="26" t="str">
        <f aca="false">IFERROR(H2285/G2285,"")</f>
        <v/>
      </c>
      <c r="V2285" s="27" t="str">
        <f aca="false">IFERROR(J2285/I2285,"")</f>
        <v/>
      </c>
      <c r="W2285" s="27" t="str">
        <f aca="false">IFERROR(K2285/J2285,"")</f>
        <v/>
      </c>
      <c r="X2285" s="25" t="str">
        <f aca="false">IFERROR(T2285/K2285,"")</f>
        <v/>
      </c>
      <c r="Y2285" s="27" t="str">
        <f aca="false">IFERROR(O2285/K2285,"")</f>
        <v/>
      </c>
      <c r="Z2285" s="27" t="str">
        <f aca="false">IFERROR(P2285/O2285,"")</f>
        <v/>
      </c>
      <c r="AA2285" s="27" t="str">
        <f aca="false">IFERROR(Q2285/P2285,"")</f>
        <v/>
      </c>
      <c r="AB2285" s="25" t="str">
        <f aca="false">IFERROR(T2285/P2285,"")</f>
        <v/>
      </c>
      <c r="AC2285" s="25" t="str">
        <f aca="false">IFERROR(T2285/Q2285,"")</f>
        <v/>
      </c>
      <c r="AD2285" s="25" t="str">
        <f aca="false">IFERROR(R2285/Q2285,"")</f>
        <v/>
      </c>
      <c r="AE2285" s="28" t="str">
        <f aca="false">IFERROR(R2285/T2285,"")</f>
        <v/>
      </c>
      <c r="AF2285" s="29" t="str">
        <f aca="false">IF(A2285="","",IF(OR(O2285&gt;K2285,P2285&gt;O2285,Q2285&gt;P2285,K2285&gt;J2285),"CHECK","OK"))</f>
        <v/>
      </c>
    </row>
    <row r="2286" customFormat="false" ht="15" hidden="false" customHeight="false" outlineLevel="0" collapsed="false">
      <c r="A2286" s="21"/>
      <c r="B2286" s="4"/>
      <c r="C2286" s="4"/>
      <c r="D2286" s="4"/>
      <c r="E2286" s="16"/>
      <c r="F2286" s="16"/>
      <c r="G2286" s="14"/>
      <c r="H2286" s="14"/>
      <c r="I2286" s="14"/>
      <c r="J2286" s="14"/>
      <c r="K2286" s="14"/>
      <c r="L2286" s="14"/>
      <c r="M2286" s="14"/>
      <c r="N2286" s="14"/>
      <c r="O2286" s="14"/>
      <c r="P2286" s="14"/>
      <c r="Q2286" s="14"/>
      <c r="R2286" s="16"/>
      <c r="S2286" s="24"/>
      <c r="T2286" s="25" t="str">
        <f aca="false">IF(A2286="","",E2286+F2286)</f>
        <v/>
      </c>
      <c r="U2286" s="26" t="str">
        <f aca="false">IFERROR(H2286/G2286,"")</f>
        <v/>
      </c>
      <c r="V2286" s="27" t="str">
        <f aca="false">IFERROR(J2286/I2286,"")</f>
        <v/>
      </c>
      <c r="W2286" s="27" t="str">
        <f aca="false">IFERROR(K2286/J2286,"")</f>
        <v/>
      </c>
      <c r="X2286" s="25" t="str">
        <f aca="false">IFERROR(T2286/K2286,"")</f>
        <v/>
      </c>
      <c r="Y2286" s="27" t="str">
        <f aca="false">IFERROR(O2286/K2286,"")</f>
        <v/>
      </c>
      <c r="Z2286" s="27" t="str">
        <f aca="false">IFERROR(P2286/O2286,"")</f>
        <v/>
      </c>
      <c r="AA2286" s="27" t="str">
        <f aca="false">IFERROR(Q2286/P2286,"")</f>
        <v/>
      </c>
      <c r="AB2286" s="25" t="str">
        <f aca="false">IFERROR(T2286/P2286,"")</f>
        <v/>
      </c>
      <c r="AC2286" s="25" t="str">
        <f aca="false">IFERROR(T2286/Q2286,"")</f>
        <v/>
      </c>
      <c r="AD2286" s="25" t="str">
        <f aca="false">IFERROR(R2286/Q2286,"")</f>
        <v/>
      </c>
      <c r="AE2286" s="28" t="str">
        <f aca="false">IFERROR(R2286/T2286,"")</f>
        <v/>
      </c>
      <c r="AF2286" s="29" t="str">
        <f aca="false">IF(A2286="","",IF(OR(O2286&gt;K2286,P2286&gt;O2286,Q2286&gt;P2286,K2286&gt;J2286),"CHECK","OK"))</f>
        <v/>
      </c>
    </row>
    <row r="2287" customFormat="false" ht="15" hidden="false" customHeight="false" outlineLevel="0" collapsed="false">
      <c r="A2287" s="21"/>
      <c r="B2287" s="4"/>
      <c r="C2287" s="4"/>
      <c r="D2287" s="4"/>
      <c r="E2287" s="16"/>
      <c r="F2287" s="16"/>
      <c r="G2287" s="14"/>
      <c r="H2287" s="14"/>
      <c r="I2287" s="14"/>
      <c r="J2287" s="14"/>
      <c r="K2287" s="14"/>
      <c r="L2287" s="14"/>
      <c r="M2287" s="14"/>
      <c r="N2287" s="14"/>
      <c r="O2287" s="14"/>
      <c r="P2287" s="14"/>
      <c r="Q2287" s="14"/>
      <c r="R2287" s="16"/>
      <c r="S2287" s="24"/>
      <c r="T2287" s="25" t="str">
        <f aca="false">IF(A2287="","",E2287+F2287)</f>
        <v/>
      </c>
      <c r="U2287" s="26" t="str">
        <f aca="false">IFERROR(H2287/G2287,"")</f>
        <v/>
      </c>
      <c r="V2287" s="27" t="str">
        <f aca="false">IFERROR(J2287/I2287,"")</f>
        <v/>
      </c>
      <c r="W2287" s="27" t="str">
        <f aca="false">IFERROR(K2287/J2287,"")</f>
        <v/>
      </c>
      <c r="X2287" s="25" t="str">
        <f aca="false">IFERROR(T2287/K2287,"")</f>
        <v/>
      </c>
      <c r="Y2287" s="27" t="str">
        <f aca="false">IFERROR(O2287/K2287,"")</f>
        <v/>
      </c>
      <c r="Z2287" s="27" t="str">
        <f aca="false">IFERROR(P2287/O2287,"")</f>
        <v/>
      </c>
      <c r="AA2287" s="27" t="str">
        <f aca="false">IFERROR(Q2287/P2287,"")</f>
        <v/>
      </c>
      <c r="AB2287" s="25" t="str">
        <f aca="false">IFERROR(T2287/P2287,"")</f>
        <v/>
      </c>
      <c r="AC2287" s="25" t="str">
        <f aca="false">IFERROR(T2287/Q2287,"")</f>
        <v/>
      </c>
      <c r="AD2287" s="25" t="str">
        <f aca="false">IFERROR(R2287/Q2287,"")</f>
        <v/>
      </c>
      <c r="AE2287" s="28" t="str">
        <f aca="false">IFERROR(R2287/T2287,"")</f>
        <v/>
      </c>
      <c r="AF2287" s="29" t="str">
        <f aca="false">IF(A2287="","",IF(OR(O2287&gt;K2287,P2287&gt;O2287,Q2287&gt;P2287,K2287&gt;J2287),"CHECK","OK"))</f>
        <v/>
      </c>
    </row>
    <row r="2288" customFormat="false" ht="15" hidden="false" customHeight="false" outlineLevel="0" collapsed="false">
      <c r="A2288" s="21"/>
      <c r="B2288" s="4"/>
      <c r="C2288" s="4"/>
      <c r="D2288" s="4"/>
      <c r="E2288" s="16"/>
      <c r="F2288" s="16"/>
      <c r="G2288" s="14"/>
      <c r="H2288" s="14"/>
      <c r="I2288" s="14"/>
      <c r="J2288" s="14"/>
      <c r="K2288" s="14"/>
      <c r="L2288" s="14"/>
      <c r="M2288" s="14"/>
      <c r="N2288" s="14"/>
      <c r="O2288" s="14"/>
      <c r="P2288" s="14"/>
      <c r="Q2288" s="14"/>
      <c r="R2288" s="16"/>
      <c r="S2288" s="24"/>
      <c r="T2288" s="25" t="str">
        <f aca="false">IF(A2288="","",E2288+F2288)</f>
        <v/>
      </c>
      <c r="U2288" s="26" t="str">
        <f aca="false">IFERROR(H2288/G2288,"")</f>
        <v/>
      </c>
      <c r="V2288" s="27" t="str">
        <f aca="false">IFERROR(J2288/I2288,"")</f>
        <v/>
      </c>
      <c r="W2288" s="27" t="str">
        <f aca="false">IFERROR(K2288/J2288,"")</f>
        <v/>
      </c>
      <c r="X2288" s="25" t="str">
        <f aca="false">IFERROR(T2288/K2288,"")</f>
        <v/>
      </c>
      <c r="Y2288" s="27" t="str">
        <f aca="false">IFERROR(O2288/K2288,"")</f>
        <v/>
      </c>
      <c r="Z2288" s="27" t="str">
        <f aca="false">IFERROR(P2288/O2288,"")</f>
        <v/>
      </c>
      <c r="AA2288" s="27" t="str">
        <f aca="false">IFERROR(Q2288/P2288,"")</f>
        <v/>
      </c>
      <c r="AB2288" s="25" t="str">
        <f aca="false">IFERROR(T2288/P2288,"")</f>
        <v/>
      </c>
      <c r="AC2288" s="25" t="str">
        <f aca="false">IFERROR(T2288/Q2288,"")</f>
        <v/>
      </c>
      <c r="AD2288" s="25" t="str">
        <f aca="false">IFERROR(R2288/Q2288,"")</f>
        <v/>
      </c>
      <c r="AE2288" s="28" t="str">
        <f aca="false">IFERROR(R2288/T2288,"")</f>
        <v/>
      </c>
      <c r="AF2288" s="29" t="str">
        <f aca="false">IF(A2288="","",IF(OR(O2288&gt;K2288,P2288&gt;O2288,Q2288&gt;P2288,K2288&gt;J2288),"CHECK","OK"))</f>
        <v/>
      </c>
    </row>
    <row r="2289" customFormat="false" ht="15" hidden="false" customHeight="false" outlineLevel="0" collapsed="false">
      <c r="A2289" s="21"/>
      <c r="B2289" s="4"/>
      <c r="C2289" s="4"/>
      <c r="D2289" s="4"/>
      <c r="E2289" s="16"/>
      <c r="F2289" s="16"/>
      <c r="G2289" s="14"/>
      <c r="H2289" s="14"/>
      <c r="I2289" s="14"/>
      <c r="J2289" s="14"/>
      <c r="K2289" s="14"/>
      <c r="L2289" s="14"/>
      <c r="M2289" s="14"/>
      <c r="N2289" s="14"/>
      <c r="O2289" s="14"/>
      <c r="P2289" s="14"/>
      <c r="Q2289" s="14"/>
      <c r="R2289" s="16"/>
      <c r="S2289" s="24"/>
      <c r="T2289" s="25" t="str">
        <f aca="false">IF(A2289="","",E2289+F2289)</f>
        <v/>
      </c>
      <c r="U2289" s="26" t="str">
        <f aca="false">IFERROR(H2289/G2289,"")</f>
        <v/>
      </c>
      <c r="V2289" s="27" t="str">
        <f aca="false">IFERROR(J2289/I2289,"")</f>
        <v/>
      </c>
      <c r="W2289" s="27" t="str">
        <f aca="false">IFERROR(K2289/J2289,"")</f>
        <v/>
      </c>
      <c r="X2289" s="25" t="str">
        <f aca="false">IFERROR(T2289/K2289,"")</f>
        <v/>
      </c>
      <c r="Y2289" s="27" t="str">
        <f aca="false">IFERROR(O2289/K2289,"")</f>
        <v/>
      </c>
      <c r="Z2289" s="27" t="str">
        <f aca="false">IFERROR(P2289/O2289,"")</f>
        <v/>
      </c>
      <c r="AA2289" s="27" t="str">
        <f aca="false">IFERROR(Q2289/P2289,"")</f>
        <v/>
      </c>
      <c r="AB2289" s="25" t="str">
        <f aca="false">IFERROR(T2289/P2289,"")</f>
        <v/>
      </c>
      <c r="AC2289" s="25" t="str">
        <f aca="false">IFERROR(T2289/Q2289,"")</f>
        <v/>
      </c>
      <c r="AD2289" s="25" t="str">
        <f aca="false">IFERROR(R2289/Q2289,"")</f>
        <v/>
      </c>
      <c r="AE2289" s="28" t="str">
        <f aca="false">IFERROR(R2289/T2289,"")</f>
        <v/>
      </c>
      <c r="AF2289" s="29" t="str">
        <f aca="false">IF(A2289="","",IF(OR(O2289&gt;K2289,P2289&gt;O2289,Q2289&gt;P2289,K2289&gt;J2289),"CHECK","OK"))</f>
        <v/>
      </c>
    </row>
    <row r="2290" customFormat="false" ht="15" hidden="false" customHeight="false" outlineLevel="0" collapsed="false">
      <c r="A2290" s="21"/>
      <c r="B2290" s="4"/>
      <c r="C2290" s="4"/>
      <c r="D2290" s="4"/>
      <c r="E2290" s="16"/>
      <c r="F2290" s="16"/>
      <c r="G2290" s="14"/>
      <c r="H2290" s="14"/>
      <c r="I2290" s="14"/>
      <c r="J2290" s="14"/>
      <c r="K2290" s="14"/>
      <c r="L2290" s="14"/>
      <c r="M2290" s="14"/>
      <c r="N2290" s="14"/>
      <c r="O2290" s="14"/>
      <c r="P2290" s="14"/>
      <c r="Q2290" s="14"/>
      <c r="R2290" s="16"/>
      <c r="S2290" s="24"/>
      <c r="T2290" s="25" t="str">
        <f aca="false">IF(A2290="","",E2290+F2290)</f>
        <v/>
      </c>
      <c r="U2290" s="26" t="str">
        <f aca="false">IFERROR(H2290/G2290,"")</f>
        <v/>
      </c>
      <c r="V2290" s="27" t="str">
        <f aca="false">IFERROR(J2290/I2290,"")</f>
        <v/>
      </c>
      <c r="W2290" s="27" t="str">
        <f aca="false">IFERROR(K2290/J2290,"")</f>
        <v/>
      </c>
      <c r="X2290" s="25" t="str">
        <f aca="false">IFERROR(T2290/K2290,"")</f>
        <v/>
      </c>
      <c r="Y2290" s="27" t="str">
        <f aca="false">IFERROR(O2290/K2290,"")</f>
        <v/>
      </c>
      <c r="Z2290" s="27" t="str">
        <f aca="false">IFERROR(P2290/O2290,"")</f>
        <v/>
      </c>
      <c r="AA2290" s="27" t="str">
        <f aca="false">IFERROR(Q2290/P2290,"")</f>
        <v/>
      </c>
      <c r="AB2290" s="25" t="str">
        <f aca="false">IFERROR(T2290/P2290,"")</f>
        <v/>
      </c>
      <c r="AC2290" s="25" t="str">
        <f aca="false">IFERROR(T2290/Q2290,"")</f>
        <v/>
      </c>
      <c r="AD2290" s="25" t="str">
        <f aca="false">IFERROR(R2290/Q2290,"")</f>
        <v/>
      </c>
      <c r="AE2290" s="28" t="str">
        <f aca="false">IFERROR(R2290/T2290,"")</f>
        <v/>
      </c>
      <c r="AF2290" s="29" t="str">
        <f aca="false">IF(A2290="","",IF(OR(O2290&gt;K2290,P2290&gt;O2290,Q2290&gt;P2290,K2290&gt;J2290),"CHECK","OK"))</f>
        <v/>
      </c>
    </row>
    <row r="2291" customFormat="false" ht="15" hidden="false" customHeight="false" outlineLevel="0" collapsed="false">
      <c r="A2291" s="21"/>
      <c r="B2291" s="4"/>
      <c r="C2291" s="4"/>
      <c r="D2291" s="4"/>
      <c r="E2291" s="16"/>
      <c r="F2291" s="16"/>
      <c r="G2291" s="14"/>
      <c r="H2291" s="14"/>
      <c r="I2291" s="14"/>
      <c r="J2291" s="14"/>
      <c r="K2291" s="14"/>
      <c r="L2291" s="14"/>
      <c r="M2291" s="14"/>
      <c r="N2291" s="14"/>
      <c r="O2291" s="14"/>
      <c r="P2291" s="14"/>
      <c r="Q2291" s="14"/>
      <c r="R2291" s="16"/>
      <c r="S2291" s="24"/>
      <c r="T2291" s="25" t="str">
        <f aca="false">IF(A2291="","",E2291+F2291)</f>
        <v/>
      </c>
      <c r="U2291" s="26" t="str">
        <f aca="false">IFERROR(H2291/G2291,"")</f>
        <v/>
      </c>
      <c r="V2291" s="27" t="str">
        <f aca="false">IFERROR(J2291/I2291,"")</f>
        <v/>
      </c>
      <c r="W2291" s="27" t="str">
        <f aca="false">IFERROR(K2291/J2291,"")</f>
        <v/>
      </c>
      <c r="X2291" s="25" t="str">
        <f aca="false">IFERROR(T2291/K2291,"")</f>
        <v/>
      </c>
      <c r="Y2291" s="27" t="str">
        <f aca="false">IFERROR(O2291/K2291,"")</f>
        <v/>
      </c>
      <c r="Z2291" s="27" t="str">
        <f aca="false">IFERROR(P2291/O2291,"")</f>
        <v/>
      </c>
      <c r="AA2291" s="27" t="str">
        <f aca="false">IFERROR(Q2291/P2291,"")</f>
        <v/>
      </c>
      <c r="AB2291" s="25" t="str">
        <f aca="false">IFERROR(T2291/P2291,"")</f>
        <v/>
      </c>
      <c r="AC2291" s="25" t="str">
        <f aca="false">IFERROR(T2291/Q2291,"")</f>
        <v/>
      </c>
      <c r="AD2291" s="25" t="str">
        <f aca="false">IFERROR(R2291/Q2291,"")</f>
        <v/>
      </c>
      <c r="AE2291" s="28" t="str">
        <f aca="false">IFERROR(R2291/T2291,"")</f>
        <v/>
      </c>
      <c r="AF2291" s="29" t="str">
        <f aca="false">IF(A2291="","",IF(OR(O2291&gt;K2291,P2291&gt;O2291,Q2291&gt;P2291,K2291&gt;J2291),"CHECK","OK"))</f>
        <v/>
      </c>
    </row>
    <row r="2292" customFormat="false" ht="15" hidden="false" customHeight="false" outlineLevel="0" collapsed="false">
      <c r="A2292" s="21"/>
      <c r="B2292" s="4"/>
      <c r="C2292" s="4"/>
      <c r="D2292" s="4"/>
      <c r="E2292" s="16"/>
      <c r="F2292" s="16"/>
      <c r="G2292" s="14"/>
      <c r="H2292" s="14"/>
      <c r="I2292" s="14"/>
      <c r="J2292" s="14"/>
      <c r="K2292" s="14"/>
      <c r="L2292" s="14"/>
      <c r="M2292" s="14"/>
      <c r="N2292" s="14"/>
      <c r="O2292" s="14"/>
      <c r="P2292" s="14"/>
      <c r="Q2292" s="14"/>
      <c r="R2292" s="16"/>
      <c r="S2292" s="24"/>
      <c r="T2292" s="25" t="str">
        <f aca="false">IF(A2292="","",E2292+F2292)</f>
        <v/>
      </c>
      <c r="U2292" s="26" t="str">
        <f aca="false">IFERROR(H2292/G2292,"")</f>
        <v/>
      </c>
      <c r="V2292" s="27" t="str">
        <f aca="false">IFERROR(J2292/I2292,"")</f>
        <v/>
      </c>
      <c r="W2292" s="27" t="str">
        <f aca="false">IFERROR(K2292/J2292,"")</f>
        <v/>
      </c>
      <c r="X2292" s="25" t="str">
        <f aca="false">IFERROR(T2292/K2292,"")</f>
        <v/>
      </c>
      <c r="Y2292" s="27" t="str">
        <f aca="false">IFERROR(O2292/K2292,"")</f>
        <v/>
      </c>
      <c r="Z2292" s="27" t="str">
        <f aca="false">IFERROR(P2292/O2292,"")</f>
        <v/>
      </c>
      <c r="AA2292" s="27" t="str">
        <f aca="false">IFERROR(Q2292/P2292,"")</f>
        <v/>
      </c>
      <c r="AB2292" s="25" t="str">
        <f aca="false">IFERROR(T2292/P2292,"")</f>
        <v/>
      </c>
      <c r="AC2292" s="25" t="str">
        <f aca="false">IFERROR(T2292/Q2292,"")</f>
        <v/>
      </c>
      <c r="AD2292" s="25" t="str">
        <f aca="false">IFERROR(R2292/Q2292,"")</f>
        <v/>
      </c>
      <c r="AE2292" s="28" t="str">
        <f aca="false">IFERROR(R2292/T2292,"")</f>
        <v/>
      </c>
      <c r="AF2292" s="29" t="str">
        <f aca="false">IF(A2292="","",IF(OR(O2292&gt;K2292,P2292&gt;O2292,Q2292&gt;P2292,K2292&gt;J2292),"CHECK","OK"))</f>
        <v/>
      </c>
    </row>
    <row r="2293" customFormat="false" ht="15" hidden="false" customHeight="false" outlineLevel="0" collapsed="false">
      <c r="A2293" s="21"/>
      <c r="B2293" s="4"/>
      <c r="C2293" s="4"/>
      <c r="D2293" s="4"/>
      <c r="E2293" s="16"/>
      <c r="F2293" s="16"/>
      <c r="G2293" s="14"/>
      <c r="H2293" s="14"/>
      <c r="I2293" s="14"/>
      <c r="J2293" s="14"/>
      <c r="K2293" s="14"/>
      <c r="L2293" s="14"/>
      <c r="M2293" s="14"/>
      <c r="N2293" s="14"/>
      <c r="O2293" s="14"/>
      <c r="P2293" s="14"/>
      <c r="Q2293" s="14"/>
      <c r="R2293" s="16"/>
      <c r="S2293" s="24"/>
      <c r="T2293" s="25" t="str">
        <f aca="false">IF(A2293="","",E2293+F2293)</f>
        <v/>
      </c>
      <c r="U2293" s="26" t="str">
        <f aca="false">IFERROR(H2293/G2293,"")</f>
        <v/>
      </c>
      <c r="V2293" s="27" t="str">
        <f aca="false">IFERROR(J2293/I2293,"")</f>
        <v/>
      </c>
      <c r="W2293" s="27" t="str">
        <f aca="false">IFERROR(K2293/J2293,"")</f>
        <v/>
      </c>
      <c r="X2293" s="25" t="str">
        <f aca="false">IFERROR(T2293/K2293,"")</f>
        <v/>
      </c>
      <c r="Y2293" s="27" t="str">
        <f aca="false">IFERROR(O2293/K2293,"")</f>
        <v/>
      </c>
      <c r="Z2293" s="27" t="str">
        <f aca="false">IFERROR(P2293/O2293,"")</f>
        <v/>
      </c>
      <c r="AA2293" s="27" t="str">
        <f aca="false">IFERROR(Q2293/P2293,"")</f>
        <v/>
      </c>
      <c r="AB2293" s="25" t="str">
        <f aca="false">IFERROR(T2293/P2293,"")</f>
        <v/>
      </c>
      <c r="AC2293" s="25" t="str">
        <f aca="false">IFERROR(T2293/Q2293,"")</f>
        <v/>
      </c>
      <c r="AD2293" s="25" t="str">
        <f aca="false">IFERROR(R2293/Q2293,"")</f>
        <v/>
      </c>
      <c r="AE2293" s="28" t="str">
        <f aca="false">IFERROR(R2293/T2293,"")</f>
        <v/>
      </c>
      <c r="AF2293" s="29" t="str">
        <f aca="false">IF(A2293="","",IF(OR(O2293&gt;K2293,P2293&gt;O2293,Q2293&gt;P2293,K2293&gt;J2293),"CHECK","OK"))</f>
        <v/>
      </c>
    </row>
    <row r="2294" customFormat="false" ht="15" hidden="false" customHeight="false" outlineLevel="0" collapsed="false">
      <c r="A2294" s="21"/>
      <c r="B2294" s="4"/>
      <c r="C2294" s="4"/>
      <c r="D2294" s="4"/>
      <c r="E2294" s="16"/>
      <c r="F2294" s="16"/>
      <c r="G2294" s="14"/>
      <c r="H2294" s="14"/>
      <c r="I2294" s="14"/>
      <c r="J2294" s="14"/>
      <c r="K2294" s="14"/>
      <c r="L2294" s="14"/>
      <c r="M2294" s="14"/>
      <c r="N2294" s="14"/>
      <c r="O2294" s="14"/>
      <c r="P2294" s="14"/>
      <c r="Q2294" s="14"/>
      <c r="R2294" s="16"/>
      <c r="S2294" s="24"/>
      <c r="T2294" s="25" t="str">
        <f aca="false">IF(A2294="","",E2294+F2294)</f>
        <v/>
      </c>
      <c r="U2294" s="26" t="str">
        <f aca="false">IFERROR(H2294/G2294,"")</f>
        <v/>
      </c>
      <c r="V2294" s="27" t="str">
        <f aca="false">IFERROR(J2294/I2294,"")</f>
        <v/>
      </c>
      <c r="W2294" s="27" t="str">
        <f aca="false">IFERROR(K2294/J2294,"")</f>
        <v/>
      </c>
      <c r="X2294" s="25" t="str">
        <f aca="false">IFERROR(T2294/K2294,"")</f>
        <v/>
      </c>
      <c r="Y2294" s="27" t="str">
        <f aca="false">IFERROR(O2294/K2294,"")</f>
        <v/>
      </c>
      <c r="Z2294" s="27" t="str">
        <f aca="false">IFERROR(P2294/O2294,"")</f>
        <v/>
      </c>
      <c r="AA2294" s="27" t="str">
        <f aca="false">IFERROR(Q2294/P2294,"")</f>
        <v/>
      </c>
      <c r="AB2294" s="25" t="str">
        <f aca="false">IFERROR(T2294/P2294,"")</f>
        <v/>
      </c>
      <c r="AC2294" s="25" t="str">
        <f aca="false">IFERROR(T2294/Q2294,"")</f>
        <v/>
      </c>
      <c r="AD2294" s="25" t="str">
        <f aca="false">IFERROR(R2294/Q2294,"")</f>
        <v/>
      </c>
      <c r="AE2294" s="28" t="str">
        <f aca="false">IFERROR(R2294/T2294,"")</f>
        <v/>
      </c>
      <c r="AF2294" s="29" t="str">
        <f aca="false">IF(A2294="","",IF(OR(O2294&gt;K2294,P2294&gt;O2294,Q2294&gt;P2294,K2294&gt;J2294),"CHECK","OK"))</f>
        <v/>
      </c>
    </row>
    <row r="2295" customFormat="false" ht="15" hidden="false" customHeight="false" outlineLevel="0" collapsed="false">
      <c r="A2295" s="21"/>
      <c r="B2295" s="4"/>
      <c r="C2295" s="4"/>
      <c r="D2295" s="4"/>
      <c r="E2295" s="16"/>
      <c r="F2295" s="16"/>
      <c r="G2295" s="14"/>
      <c r="H2295" s="14"/>
      <c r="I2295" s="14"/>
      <c r="J2295" s="14"/>
      <c r="K2295" s="14"/>
      <c r="L2295" s="14"/>
      <c r="M2295" s="14"/>
      <c r="N2295" s="14"/>
      <c r="O2295" s="14"/>
      <c r="P2295" s="14"/>
      <c r="Q2295" s="14"/>
      <c r="R2295" s="16"/>
      <c r="S2295" s="24"/>
      <c r="T2295" s="25" t="str">
        <f aca="false">IF(A2295="","",E2295+F2295)</f>
        <v/>
      </c>
      <c r="U2295" s="26" t="str">
        <f aca="false">IFERROR(H2295/G2295,"")</f>
        <v/>
      </c>
      <c r="V2295" s="27" t="str">
        <f aca="false">IFERROR(J2295/I2295,"")</f>
        <v/>
      </c>
      <c r="W2295" s="27" t="str">
        <f aca="false">IFERROR(K2295/J2295,"")</f>
        <v/>
      </c>
      <c r="X2295" s="25" t="str">
        <f aca="false">IFERROR(T2295/K2295,"")</f>
        <v/>
      </c>
      <c r="Y2295" s="27" t="str">
        <f aca="false">IFERROR(O2295/K2295,"")</f>
        <v/>
      </c>
      <c r="Z2295" s="27" t="str">
        <f aca="false">IFERROR(P2295/O2295,"")</f>
        <v/>
      </c>
      <c r="AA2295" s="27" t="str">
        <f aca="false">IFERROR(Q2295/P2295,"")</f>
        <v/>
      </c>
      <c r="AB2295" s="25" t="str">
        <f aca="false">IFERROR(T2295/P2295,"")</f>
        <v/>
      </c>
      <c r="AC2295" s="25" t="str">
        <f aca="false">IFERROR(T2295/Q2295,"")</f>
        <v/>
      </c>
      <c r="AD2295" s="25" t="str">
        <f aca="false">IFERROR(R2295/Q2295,"")</f>
        <v/>
      </c>
      <c r="AE2295" s="28" t="str">
        <f aca="false">IFERROR(R2295/T2295,"")</f>
        <v/>
      </c>
      <c r="AF2295" s="29" t="str">
        <f aca="false">IF(A2295="","",IF(OR(O2295&gt;K2295,P2295&gt;O2295,Q2295&gt;P2295,K2295&gt;J2295),"CHECK","OK"))</f>
        <v/>
      </c>
    </row>
    <row r="2296" customFormat="false" ht="15" hidden="false" customHeight="false" outlineLevel="0" collapsed="false">
      <c r="A2296" s="21"/>
      <c r="B2296" s="4"/>
      <c r="C2296" s="4"/>
      <c r="D2296" s="4"/>
      <c r="E2296" s="16"/>
      <c r="F2296" s="16"/>
      <c r="G2296" s="14"/>
      <c r="H2296" s="14"/>
      <c r="I2296" s="14"/>
      <c r="J2296" s="14"/>
      <c r="K2296" s="14"/>
      <c r="L2296" s="14"/>
      <c r="M2296" s="14"/>
      <c r="N2296" s="14"/>
      <c r="O2296" s="14"/>
      <c r="P2296" s="14"/>
      <c r="Q2296" s="14"/>
      <c r="R2296" s="16"/>
      <c r="S2296" s="24"/>
      <c r="T2296" s="25" t="str">
        <f aca="false">IF(A2296="","",E2296+F2296)</f>
        <v/>
      </c>
      <c r="U2296" s="26" t="str">
        <f aca="false">IFERROR(H2296/G2296,"")</f>
        <v/>
      </c>
      <c r="V2296" s="27" t="str">
        <f aca="false">IFERROR(J2296/I2296,"")</f>
        <v/>
      </c>
      <c r="W2296" s="27" t="str">
        <f aca="false">IFERROR(K2296/J2296,"")</f>
        <v/>
      </c>
      <c r="X2296" s="25" t="str">
        <f aca="false">IFERROR(T2296/K2296,"")</f>
        <v/>
      </c>
      <c r="Y2296" s="27" t="str">
        <f aca="false">IFERROR(O2296/K2296,"")</f>
        <v/>
      </c>
      <c r="Z2296" s="27" t="str">
        <f aca="false">IFERROR(P2296/O2296,"")</f>
        <v/>
      </c>
      <c r="AA2296" s="27" t="str">
        <f aca="false">IFERROR(Q2296/P2296,"")</f>
        <v/>
      </c>
      <c r="AB2296" s="25" t="str">
        <f aca="false">IFERROR(T2296/P2296,"")</f>
        <v/>
      </c>
      <c r="AC2296" s="25" t="str">
        <f aca="false">IFERROR(T2296/Q2296,"")</f>
        <v/>
      </c>
      <c r="AD2296" s="25" t="str">
        <f aca="false">IFERROR(R2296/Q2296,"")</f>
        <v/>
      </c>
      <c r="AE2296" s="28" t="str">
        <f aca="false">IFERROR(R2296/T2296,"")</f>
        <v/>
      </c>
      <c r="AF2296" s="29" t="str">
        <f aca="false">IF(A2296="","",IF(OR(O2296&gt;K2296,P2296&gt;O2296,Q2296&gt;P2296,K2296&gt;J2296),"CHECK","OK"))</f>
        <v/>
      </c>
    </row>
    <row r="2297" customFormat="false" ht="15" hidden="false" customHeight="false" outlineLevel="0" collapsed="false">
      <c r="A2297" s="21"/>
      <c r="B2297" s="4"/>
      <c r="C2297" s="4"/>
      <c r="D2297" s="4"/>
      <c r="E2297" s="16"/>
      <c r="F2297" s="16"/>
      <c r="G2297" s="14"/>
      <c r="H2297" s="14"/>
      <c r="I2297" s="14"/>
      <c r="J2297" s="14"/>
      <c r="K2297" s="14"/>
      <c r="L2297" s="14"/>
      <c r="M2297" s="14"/>
      <c r="N2297" s="14"/>
      <c r="O2297" s="14"/>
      <c r="P2297" s="14"/>
      <c r="Q2297" s="14"/>
      <c r="R2297" s="16"/>
      <c r="S2297" s="24"/>
      <c r="T2297" s="25" t="str">
        <f aca="false">IF(A2297="","",E2297+F2297)</f>
        <v/>
      </c>
      <c r="U2297" s="26" t="str">
        <f aca="false">IFERROR(H2297/G2297,"")</f>
        <v/>
      </c>
      <c r="V2297" s="27" t="str">
        <f aca="false">IFERROR(J2297/I2297,"")</f>
        <v/>
      </c>
      <c r="W2297" s="27" t="str">
        <f aca="false">IFERROR(K2297/J2297,"")</f>
        <v/>
      </c>
      <c r="X2297" s="25" t="str">
        <f aca="false">IFERROR(T2297/K2297,"")</f>
        <v/>
      </c>
      <c r="Y2297" s="27" t="str">
        <f aca="false">IFERROR(O2297/K2297,"")</f>
        <v/>
      </c>
      <c r="Z2297" s="27" t="str">
        <f aca="false">IFERROR(P2297/O2297,"")</f>
        <v/>
      </c>
      <c r="AA2297" s="27" t="str">
        <f aca="false">IFERROR(Q2297/P2297,"")</f>
        <v/>
      </c>
      <c r="AB2297" s="25" t="str">
        <f aca="false">IFERROR(T2297/P2297,"")</f>
        <v/>
      </c>
      <c r="AC2297" s="25" t="str">
        <f aca="false">IFERROR(T2297/Q2297,"")</f>
        <v/>
      </c>
      <c r="AD2297" s="25" t="str">
        <f aca="false">IFERROR(R2297/Q2297,"")</f>
        <v/>
      </c>
      <c r="AE2297" s="28" t="str">
        <f aca="false">IFERROR(R2297/T2297,"")</f>
        <v/>
      </c>
      <c r="AF2297" s="29" t="str">
        <f aca="false">IF(A2297="","",IF(OR(O2297&gt;K2297,P2297&gt;O2297,Q2297&gt;P2297,K2297&gt;J2297),"CHECK","OK"))</f>
        <v/>
      </c>
    </row>
    <row r="2298" customFormat="false" ht="15" hidden="false" customHeight="false" outlineLevel="0" collapsed="false">
      <c r="A2298" s="21"/>
      <c r="B2298" s="4"/>
      <c r="C2298" s="4"/>
      <c r="D2298" s="4"/>
      <c r="E2298" s="16"/>
      <c r="F2298" s="16"/>
      <c r="G2298" s="14"/>
      <c r="H2298" s="14"/>
      <c r="I2298" s="14"/>
      <c r="J2298" s="14"/>
      <c r="K2298" s="14"/>
      <c r="L2298" s="14"/>
      <c r="M2298" s="14"/>
      <c r="N2298" s="14"/>
      <c r="O2298" s="14"/>
      <c r="P2298" s="14"/>
      <c r="Q2298" s="14"/>
      <c r="R2298" s="16"/>
      <c r="S2298" s="24"/>
      <c r="T2298" s="25" t="str">
        <f aca="false">IF(A2298="","",E2298+F2298)</f>
        <v/>
      </c>
      <c r="U2298" s="26" t="str">
        <f aca="false">IFERROR(H2298/G2298,"")</f>
        <v/>
      </c>
      <c r="V2298" s="27" t="str">
        <f aca="false">IFERROR(J2298/I2298,"")</f>
        <v/>
      </c>
      <c r="W2298" s="27" t="str">
        <f aca="false">IFERROR(K2298/J2298,"")</f>
        <v/>
      </c>
      <c r="X2298" s="25" t="str">
        <f aca="false">IFERROR(T2298/K2298,"")</f>
        <v/>
      </c>
      <c r="Y2298" s="27" t="str">
        <f aca="false">IFERROR(O2298/K2298,"")</f>
        <v/>
      </c>
      <c r="Z2298" s="27" t="str">
        <f aca="false">IFERROR(P2298/O2298,"")</f>
        <v/>
      </c>
      <c r="AA2298" s="27" t="str">
        <f aca="false">IFERROR(Q2298/P2298,"")</f>
        <v/>
      </c>
      <c r="AB2298" s="25" t="str">
        <f aca="false">IFERROR(T2298/P2298,"")</f>
        <v/>
      </c>
      <c r="AC2298" s="25" t="str">
        <f aca="false">IFERROR(T2298/Q2298,"")</f>
        <v/>
      </c>
      <c r="AD2298" s="25" t="str">
        <f aca="false">IFERROR(R2298/Q2298,"")</f>
        <v/>
      </c>
      <c r="AE2298" s="28" t="str">
        <f aca="false">IFERROR(R2298/T2298,"")</f>
        <v/>
      </c>
      <c r="AF2298" s="29" t="str">
        <f aca="false">IF(A2298="","",IF(OR(O2298&gt;K2298,P2298&gt;O2298,Q2298&gt;P2298,K2298&gt;J2298),"CHECK","OK"))</f>
        <v/>
      </c>
    </row>
    <row r="2299" customFormat="false" ht="15" hidden="false" customHeight="false" outlineLevel="0" collapsed="false">
      <c r="A2299" s="21"/>
      <c r="B2299" s="4"/>
      <c r="C2299" s="4"/>
      <c r="D2299" s="4"/>
      <c r="E2299" s="16"/>
      <c r="F2299" s="16"/>
      <c r="G2299" s="14"/>
      <c r="H2299" s="14"/>
      <c r="I2299" s="14"/>
      <c r="J2299" s="14"/>
      <c r="K2299" s="14"/>
      <c r="L2299" s="14"/>
      <c r="M2299" s="14"/>
      <c r="N2299" s="14"/>
      <c r="O2299" s="14"/>
      <c r="P2299" s="14"/>
      <c r="Q2299" s="14"/>
      <c r="R2299" s="16"/>
      <c r="S2299" s="24"/>
      <c r="T2299" s="25" t="str">
        <f aca="false">IF(A2299="","",E2299+F2299)</f>
        <v/>
      </c>
      <c r="U2299" s="26" t="str">
        <f aca="false">IFERROR(H2299/G2299,"")</f>
        <v/>
      </c>
      <c r="V2299" s="27" t="str">
        <f aca="false">IFERROR(J2299/I2299,"")</f>
        <v/>
      </c>
      <c r="W2299" s="27" t="str">
        <f aca="false">IFERROR(K2299/J2299,"")</f>
        <v/>
      </c>
      <c r="X2299" s="25" t="str">
        <f aca="false">IFERROR(T2299/K2299,"")</f>
        <v/>
      </c>
      <c r="Y2299" s="27" t="str">
        <f aca="false">IFERROR(O2299/K2299,"")</f>
        <v/>
      </c>
      <c r="Z2299" s="27" t="str">
        <f aca="false">IFERROR(P2299/O2299,"")</f>
        <v/>
      </c>
      <c r="AA2299" s="27" t="str">
        <f aca="false">IFERROR(Q2299/P2299,"")</f>
        <v/>
      </c>
      <c r="AB2299" s="25" t="str">
        <f aca="false">IFERROR(T2299/P2299,"")</f>
        <v/>
      </c>
      <c r="AC2299" s="25" t="str">
        <f aca="false">IFERROR(T2299/Q2299,"")</f>
        <v/>
      </c>
      <c r="AD2299" s="25" t="str">
        <f aca="false">IFERROR(R2299/Q2299,"")</f>
        <v/>
      </c>
      <c r="AE2299" s="28" t="str">
        <f aca="false">IFERROR(R2299/T2299,"")</f>
        <v/>
      </c>
      <c r="AF2299" s="29" t="str">
        <f aca="false">IF(A2299="","",IF(OR(O2299&gt;K2299,P2299&gt;O2299,Q2299&gt;P2299,K2299&gt;J2299),"CHECK","OK"))</f>
        <v/>
      </c>
    </row>
    <row r="2300" customFormat="false" ht="15" hidden="false" customHeight="false" outlineLevel="0" collapsed="false">
      <c r="A2300" s="21"/>
      <c r="B2300" s="4"/>
      <c r="C2300" s="4"/>
      <c r="D2300" s="4"/>
      <c r="E2300" s="16"/>
      <c r="F2300" s="16"/>
      <c r="G2300" s="14"/>
      <c r="H2300" s="14"/>
      <c r="I2300" s="14"/>
      <c r="J2300" s="14"/>
      <c r="K2300" s="14"/>
      <c r="L2300" s="14"/>
      <c r="M2300" s="14"/>
      <c r="N2300" s="14"/>
      <c r="O2300" s="14"/>
      <c r="P2300" s="14"/>
      <c r="Q2300" s="14"/>
      <c r="R2300" s="16"/>
      <c r="S2300" s="24"/>
      <c r="T2300" s="25" t="str">
        <f aca="false">IF(A2300="","",E2300+F2300)</f>
        <v/>
      </c>
      <c r="U2300" s="26" t="str">
        <f aca="false">IFERROR(H2300/G2300,"")</f>
        <v/>
      </c>
      <c r="V2300" s="27" t="str">
        <f aca="false">IFERROR(J2300/I2300,"")</f>
        <v/>
      </c>
      <c r="W2300" s="27" t="str">
        <f aca="false">IFERROR(K2300/J2300,"")</f>
        <v/>
      </c>
      <c r="X2300" s="25" t="str">
        <f aca="false">IFERROR(T2300/K2300,"")</f>
        <v/>
      </c>
      <c r="Y2300" s="27" t="str">
        <f aca="false">IFERROR(O2300/K2300,"")</f>
        <v/>
      </c>
      <c r="Z2300" s="27" t="str">
        <f aca="false">IFERROR(P2300/O2300,"")</f>
        <v/>
      </c>
      <c r="AA2300" s="27" t="str">
        <f aca="false">IFERROR(Q2300/P2300,"")</f>
        <v/>
      </c>
      <c r="AB2300" s="25" t="str">
        <f aca="false">IFERROR(T2300/P2300,"")</f>
        <v/>
      </c>
      <c r="AC2300" s="25" t="str">
        <f aca="false">IFERROR(T2300/Q2300,"")</f>
        <v/>
      </c>
      <c r="AD2300" s="25" t="str">
        <f aca="false">IFERROR(R2300/Q2300,"")</f>
        <v/>
      </c>
      <c r="AE2300" s="28" t="str">
        <f aca="false">IFERROR(R2300/T2300,"")</f>
        <v/>
      </c>
      <c r="AF2300" s="29" t="str">
        <f aca="false">IF(A2300="","",IF(OR(O2300&gt;K2300,P2300&gt;O2300,Q2300&gt;P2300,K2300&gt;J2300),"CHECK","OK"))</f>
        <v/>
      </c>
    </row>
    <row r="2301" customFormat="false" ht="15" hidden="false" customHeight="false" outlineLevel="0" collapsed="false">
      <c r="A2301" s="21"/>
      <c r="B2301" s="4"/>
      <c r="C2301" s="4"/>
      <c r="D2301" s="4"/>
      <c r="E2301" s="16"/>
      <c r="F2301" s="16"/>
      <c r="G2301" s="14"/>
      <c r="H2301" s="14"/>
      <c r="I2301" s="14"/>
      <c r="J2301" s="14"/>
      <c r="K2301" s="14"/>
      <c r="L2301" s="14"/>
      <c r="M2301" s="14"/>
      <c r="N2301" s="14"/>
      <c r="O2301" s="14"/>
      <c r="P2301" s="14"/>
      <c r="Q2301" s="14"/>
      <c r="R2301" s="16"/>
      <c r="S2301" s="24"/>
      <c r="T2301" s="25" t="str">
        <f aca="false">IF(A2301="","",E2301+F2301)</f>
        <v/>
      </c>
      <c r="U2301" s="26" t="str">
        <f aca="false">IFERROR(H2301/G2301,"")</f>
        <v/>
      </c>
      <c r="V2301" s="27" t="str">
        <f aca="false">IFERROR(J2301/I2301,"")</f>
        <v/>
      </c>
      <c r="W2301" s="27" t="str">
        <f aca="false">IFERROR(K2301/J2301,"")</f>
        <v/>
      </c>
      <c r="X2301" s="25" t="str">
        <f aca="false">IFERROR(T2301/K2301,"")</f>
        <v/>
      </c>
      <c r="Y2301" s="27" t="str">
        <f aca="false">IFERROR(O2301/K2301,"")</f>
        <v/>
      </c>
      <c r="Z2301" s="27" t="str">
        <f aca="false">IFERROR(P2301/O2301,"")</f>
        <v/>
      </c>
      <c r="AA2301" s="27" t="str">
        <f aca="false">IFERROR(Q2301/P2301,"")</f>
        <v/>
      </c>
      <c r="AB2301" s="25" t="str">
        <f aca="false">IFERROR(T2301/P2301,"")</f>
        <v/>
      </c>
      <c r="AC2301" s="25" t="str">
        <f aca="false">IFERROR(T2301/Q2301,"")</f>
        <v/>
      </c>
      <c r="AD2301" s="25" t="str">
        <f aca="false">IFERROR(R2301/Q2301,"")</f>
        <v/>
      </c>
      <c r="AE2301" s="28" t="str">
        <f aca="false">IFERROR(R2301/T2301,"")</f>
        <v/>
      </c>
      <c r="AF2301" s="29" t="str">
        <f aca="false">IF(A2301="","",IF(OR(O2301&gt;K2301,P2301&gt;O2301,Q2301&gt;P2301,K2301&gt;J2301),"CHECK","OK"))</f>
        <v/>
      </c>
    </row>
    <row r="2302" customFormat="false" ht="15" hidden="false" customHeight="false" outlineLevel="0" collapsed="false">
      <c r="A2302" s="21"/>
      <c r="B2302" s="4"/>
      <c r="C2302" s="4"/>
      <c r="D2302" s="4"/>
      <c r="E2302" s="16"/>
      <c r="F2302" s="16"/>
      <c r="G2302" s="14"/>
      <c r="H2302" s="14"/>
      <c r="I2302" s="14"/>
      <c r="J2302" s="14"/>
      <c r="K2302" s="14"/>
      <c r="L2302" s="14"/>
      <c r="M2302" s="14"/>
      <c r="N2302" s="14"/>
      <c r="O2302" s="14"/>
      <c r="P2302" s="14"/>
      <c r="Q2302" s="14"/>
      <c r="R2302" s="16"/>
      <c r="S2302" s="24"/>
      <c r="T2302" s="25" t="str">
        <f aca="false">IF(A2302="","",E2302+F2302)</f>
        <v/>
      </c>
      <c r="U2302" s="26" t="str">
        <f aca="false">IFERROR(H2302/G2302,"")</f>
        <v/>
      </c>
      <c r="V2302" s="27" t="str">
        <f aca="false">IFERROR(J2302/I2302,"")</f>
        <v/>
      </c>
      <c r="W2302" s="27" t="str">
        <f aca="false">IFERROR(K2302/J2302,"")</f>
        <v/>
      </c>
      <c r="X2302" s="25" t="str">
        <f aca="false">IFERROR(T2302/K2302,"")</f>
        <v/>
      </c>
      <c r="Y2302" s="27" t="str">
        <f aca="false">IFERROR(O2302/K2302,"")</f>
        <v/>
      </c>
      <c r="Z2302" s="27" t="str">
        <f aca="false">IFERROR(P2302/O2302,"")</f>
        <v/>
      </c>
      <c r="AA2302" s="27" t="str">
        <f aca="false">IFERROR(Q2302/P2302,"")</f>
        <v/>
      </c>
      <c r="AB2302" s="25" t="str">
        <f aca="false">IFERROR(T2302/P2302,"")</f>
        <v/>
      </c>
      <c r="AC2302" s="25" t="str">
        <f aca="false">IFERROR(T2302/Q2302,"")</f>
        <v/>
      </c>
      <c r="AD2302" s="25" t="str">
        <f aca="false">IFERROR(R2302/Q2302,"")</f>
        <v/>
      </c>
      <c r="AE2302" s="28" t="str">
        <f aca="false">IFERROR(R2302/T2302,"")</f>
        <v/>
      </c>
      <c r="AF2302" s="29" t="str">
        <f aca="false">IF(A2302="","",IF(OR(O2302&gt;K2302,P2302&gt;O2302,Q2302&gt;P2302,K2302&gt;J2302),"CHECK","OK"))</f>
        <v/>
      </c>
    </row>
    <row r="2303" customFormat="false" ht="15" hidden="false" customHeight="false" outlineLevel="0" collapsed="false">
      <c r="A2303" s="21"/>
      <c r="B2303" s="4"/>
      <c r="C2303" s="4"/>
      <c r="D2303" s="4"/>
      <c r="E2303" s="16"/>
      <c r="F2303" s="16"/>
      <c r="G2303" s="14"/>
      <c r="H2303" s="14"/>
      <c r="I2303" s="14"/>
      <c r="J2303" s="14"/>
      <c r="K2303" s="14"/>
      <c r="L2303" s="14"/>
      <c r="M2303" s="14"/>
      <c r="N2303" s="14"/>
      <c r="O2303" s="14"/>
      <c r="P2303" s="14"/>
      <c r="Q2303" s="14"/>
      <c r="R2303" s="16"/>
      <c r="S2303" s="24"/>
      <c r="T2303" s="25" t="str">
        <f aca="false">IF(A2303="","",E2303+F2303)</f>
        <v/>
      </c>
      <c r="U2303" s="26" t="str">
        <f aca="false">IFERROR(H2303/G2303,"")</f>
        <v/>
      </c>
      <c r="V2303" s="27" t="str">
        <f aca="false">IFERROR(J2303/I2303,"")</f>
        <v/>
      </c>
      <c r="W2303" s="27" t="str">
        <f aca="false">IFERROR(K2303/J2303,"")</f>
        <v/>
      </c>
      <c r="X2303" s="25" t="str">
        <f aca="false">IFERROR(T2303/K2303,"")</f>
        <v/>
      </c>
      <c r="Y2303" s="27" t="str">
        <f aca="false">IFERROR(O2303/K2303,"")</f>
        <v/>
      </c>
      <c r="Z2303" s="27" t="str">
        <f aca="false">IFERROR(P2303/O2303,"")</f>
        <v/>
      </c>
      <c r="AA2303" s="27" t="str">
        <f aca="false">IFERROR(Q2303/P2303,"")</f>
        <v/>
      </c>
      <c r="AB2303" s="25" t="str">
        <f aca="false">IFERROR(T2303/P2303,"")</f>
        <v/>
      </c>
      <c r="AC2303" s="25" t="str">
        <f aca="false">IFERROR(T2303/Q2303,"")</f>
        <v/>
      </c>
      <c r="AD2303" s="25" t="str">
        <f aca="false">IFERROR(R2303/Q2303,"")</f>
        <v/>
      </c>
      <c r="AE2303" s="28" t="str">
        <f aca="false">IFERROR(R2303/T2303,"")</f>
        <v/>
      </c>
      <c r="AF2303" s="29" t="str">
        <f aca="false">IF(A2303="","",IF(OR(O2303&gt;K2303,P2303&gt;O2303,Q2303&gt;P2303,K2303&gt;J2303),"CHECK","OK"))</f>
        <v/>
      </c>
    </row>
    <row r="2304" customFormat="false" ht="15" hidden="false" customHeight="false" outlineLevel="0" collapsed="false">
      <c r="A2304" s="21"/>
      <c r="B2304" s="4"/>
      <c r="C2304" s="4"/>
      <c r="D2304" s="4"/>
      <c r="E2304" s="16"/>
      <c r="F2304" s="16"/>
      <c r="G2304" s="14"/>
      <c r="H2304" s="14"/>
      <c r="I2304" s="14"/>
      <c r="J2304" s="14"/>
      <c r="K2304" s="14"/>
      <c r="L2304" s="14"/>
      <c r="M2304" s="14"/>
      <c r="N2304" s="14"/>
      <c r="O2304" s="14"/>
      <c r="P2304" s="14"/>
      <c r="Q2304" s="14"/>
      <c r="R2304" s="16"/>
      <c r="S2304" s="24"/>
      <c r="T2304" s="25" t="str">
        <f aca="false">IF(A2304="","",E2304+F2304)</f>
        <v/>
      </c>
      <c r="U2304" s="26" t="str">
        <f aca="false">IFERROR(H2304/G2304,"")</f>
        <v/>
      </c>
      <c r="V2304" s="27" t="str">
        <f aca="false">IFERROR(J2304/I2304,"")</f>
        <v/>
      </c>
      <c r="W2304" s="27" t="str">
        <f aca="false">IFERROR(K2304/J2304,"")</f>
        <v/>
      </c>
      <c r="X2304" s="25" t="str">
        <f aca="false">IFERROR(T2304/K2304,"")</f>
        <v/>
      </c>
      <c r="Y2304" s="27" t="str">
        <f aca="false">IFERROR(O2304/K2304,"")</f>
        <v/>
      </c>
      <c r="Z2304" s="27" t="str">
        <f aca="false">IFERROR(P2304/O2304,"")</f>
        <v/>
      </c>
      <c r="AA2304" s="27" t="str">
        <f aca="false">IFERROR(Q2304/P2304,"")</f>
        <v/>
      </c>
      <c r="AB2304" s="25" t="str">
        <f aca="false">IFERROR(T2304/P2304,"")</f>
        <v/>
      </c>
      <c r="AC2304" s="25" t="str">
        <f aca="false">IFERROR(T2304/Q2304,"")</f>
        <v/>
      </c>
      <c r="AD2304" s="25" t="str">
        <f aca="false">IFERROR(R2304/Q2304,"")</f>
        <v/>
      </c>
      <c r="AE2304" s="28" t="str">
        <f aca="false">IFERROR(R2304/T2304,"")</f>
        <v/>
      </c>
      <c r="AF2304" s="29" t="str">
        <f aca="false">IF(A2304="","",IF(OR(O2304&gt;K2304,P2304&gt;O2304,Q2304&gt;P2304,K2304&gt;J2304),"CHECK","OK"))</f>
        <v/>
      </c>
    </row>
    <row r="2305" customFormat="false" ht="15" hidden="false" customHeight="false" outlineLevel="0" collapsed="false">
      <c r="A2305" s="21"/>
      <c r="B2305" s="4"/>
      <c r="C2305" s="4"/>
      <c r="D2305" s="4"/>
      <c r="E2305" s="16"/>
      <c r="F2305" s="16"/>
      <c r="G2305" s="14"/>
      <c r="H2305" s="14"/>
      <c r="I2305" s="14"/>
      <c r="J2305" s="14"/>
      <c r="K2305" s="14"/>
      <c r="L2305" s="14"/>
      <c r="M2305" s="14"/>
      <c r="N2305" s="14"/>
      <c r="O2305" s="14"/>
      <c r="P2305" s="14"/>
      <c r="Q2305" s="14"/>
      <c r="R2305" s="16"/>
      <c r="S2305" s="24"/>
      <c r="T2305" s="25" t="str">
        <f aca="false">IF(A2305="","",E2305+F2305)</f>
        <v/>
      </c>
      <c r="U2305" s="26" t="str">
        <f aca="false">IFERROR(H2305/G2305,"")</f>
        <v/>
      </c>
      <c r="V2305" s="27" t="str">
        <f aca="false">IFERROR(J2305/I2305,"")</f>
        <v/>
      </c>
      <c r="W2305" s="27" t="str">
        <f aca="false">IFERROR(K2305/J2305,"")</f>
        <v/>
      </c>
      <c r="X2305" s="25" t="str">
        <f aca="false">IFERROR(T2305/K2305,"")</f>
        <v/>
      </c>
      <c r="Y2305" s="27" t="str">
        <f aca="false">IFERROR(O2305/K2305,"")</f>
        <v/>
      </c>
      <c r="Z2305" s="27" t="str">
        <f aca="false">IFERROR(P2305/O2305,"")</f>
        <v/>
      </c>
      <c r="AA2305" s="27" t="str">
        <f aca="false">IFERROR(Q2305/P2305,"")</f>
        <v/>
      </c>
      <c r="AB2305" s="25" t="str">
        <f aca="false">IFERROR(T2305/P2305,"")</f>
        <v/>
      </c>
      <c r="AC2305" s="25" t="str">
        <f aca="false">IFERROR(T2305/Q2305,"")</f>
        <v/>
      </c>
      <c r="AD2305" s="25" t="str">
        <f aca="false">IFERROR(R2305/Q2305,"")</f>
        <v/>
      </c>
      <c r="AE2305" s="28" t="str">
        <f aca="false">IFERROR(R2305/T2305,"")</f>
        <v/>
      </c>
      <c r="AF2305" s="29" t="str">
        <f aca="false">IF(A2305="","",IF(OR(O2305&gt;K2305,P2305&gt;O2305,Q2305&gt;P2305,K2305&gt;J2305),"CHECK","OK"))</f>
        <v/>
      </c>
    </row>
    <row r="2306" customFormat="false" ht="15" hidden="false" customHeight="false" outlineLevel="0" collapsed="false">
      <c r="A2306" s="21"/>
      <c r="B2306" s="4"/>
      <c r="C2306" s="4"/>
      <c r="D2306" s="4"/>
      <c r="E2306" s="16"/>
      <c r="F2306" s="16"/>
      <c r="G2306" s="14"/>
      <c r="H2306" s="14"/>
      <c r="I2306" s="14"/>
      <c r="J2306" s="14"/>
      <c r="K2306" s="14"/>
      <c r="L2306" s="14"/>
      <c r="M2306" s="14"/>
      <c r="N2306" s="14"/>
      <c r="O2306" s="14"/>
      <c r="P2306" s="14"/>
      <c r="Q2306" s="14"/>
      <c r="R2306" s="16"/>
      <c r="S2306" s="24"/>
      <c r="T2306" s="25" t="str">
        <f aca="false">IF(A2306="","",E2306+F2306)</f>
        <v/>
      </c>
      <c r="U2306" s="26" t="str">
        <f aca="false">IFERROR(H2306/G2306,"")</f>
        <v/>
      </c>
      <c r="V2306" s="27" t="str">
        <f aca="false">IFERROR(J2306/I2306,"")</f>
        <v/>
      </c>
      <c r="W2306" s="27" t="str">
        <f aca="false">IFERROR(K2306/J2306,"")</f>
        <v/>
      </c>
      <c r="X2306" s="25" t="str">
        <f aca="false">IFERROR(T2306/K2306,"")</f>
        <v/>
      </c>
      <c r="Y2306" s="27" t="str">
        <f aca="false">IFERROR(O2306/K2306,"")</f>
        <v/>
      </c>
      <c r="Z2306" s="27" t="str">
        <f aca="false">IFERROR(P2306/O2306,"")</f>
        <v/>
      </c>
      <c r="AA2306" s="27" t="str">
        <f aca="false">IFERROR(Q2306/P2306,"")</f>
        <v/>
      </c>
      <c r="AB2306" s="25" t="str">
        <f aca="false">IFERROR(T2306/P2306,"")</f>
        <v/>
      </c>
      <c r="AC2306" s="25" t="str">
        <f aca="false">IFERROR(T2306/Q2306,"")</f>
        <v/>
      </c>
      <c r="AD2306" s="25" t="str">
        <f aca="false">IFERROR(R2306/Q2306,"")</f>
        <v/>
      </c>
      <c r="AE2306" s="28" t="str">
        <f aca="false">IFERROR(R2306/T2306,"")</f>
        <v/>
      </c>
      <c r="AF2306" s="29" t="str">
        <f aca="false">IF(A2306="","",IF(OR(O2306&gt;K2306,P2306&gt;O2306,Q2306&gt;P2306,K2306&gt;J2306),"CHECK","OK"))</f>
        <v/>
      </c>
    </row>
    <row r="2307" customFormat="false" ht="15" hidden="false" customHeight="false" outlineLevel="0" collapsed="false">
      <c r="A2307" s="21"/>
      <c r="B2307" s="4"/>
      <c r="C2307" s="4"/>
      <c r="D2307" s="4"/>
      <c r="E2307" s="16"/>
      <c r="F2307" s="16"/>
      <c r="G2307" s="14"/>
      <c r="H2307" s="14"/>
      <c r="I2307" s="14"/>
      <c r="J2307" s="14"/>
      <c r="K2307" s="14"/>
      <c r="L2307" s="14"/>
      <c r="M2307" s="14"/>
      <c r="N2307" s="14"/>
      <c r="O2307" s="14"/>
      <c r="P2307" s="14"/>
      <c r="Q2307" s="14"/>
      <c r="R2307" s="16"/>
      <c r="S2307" s="24"/>
      <c r="T2307" s="25" t="str">
        <f aca="false">IF(A2307="","",E2307+F2307)</f>
        <v/>
      </c>
      <c r="U2307" s="26" t="str">
        <f aca="false">IFERROR(H2307/G2307,"")</f>
        <v/>
      </c>
      <c r="V2307" s="27" t="str">
        <f aca="false">IFERROR(J2307/I2307,"")</f>
        <v/>
      </c>
      <c r="W2307" s="27" t="str">
        <f aca="false">IFERROR(K2307/J2307,"")</f>
        <v/>
      </c>
      <c r="X2307" s="25" t="str">
        <f aca="false">IFERROR(T2307/K2307,"")</f>
        <v/>
      </c>
      <c r="Y2307" s="27" t="str">
        <f aca="false">IFERROR(O2307/K2307,"")</f>
        <v/>
      </c>
      <c r="Z2307" s="27" t="str">
        <f aca="false">IFERROR(P2307/O2307,"")</f>
        <v/>
      </c>
      <c r="AA2307" s="27" t="str">
        <f aca="false">IFERROR(Q2307/P2307,"")</f>
        <v/>
      </c>
      <c r="AB2307" s="25" t="str">
        <f aca="false">IFERROR(T2307/P2307,"")</f>
        <v/>
      </c>
      <c r="AC2307" s="25" t="str">
        <f aca="false">IFERROR(T2307/Q2307,"")</f>
        <v/>
      </c>
      <c r="AD2307" s="25" t="str">
        <f aca="false">IFERROR(R2307/Q2307,"")</f>
        <v/>
      </c>
      <c r="AE2307" s="28" t="str">
        <f aca="false">IFERROR(R2307/T2307,"")</f>
        <v/>
      </c>
      <c r="AF2307" s="29" t="str">
        <f aca="false">IF(A2307="","",IF(OR(O2307&gt;K2307,P2307&gt;O2307,Q2307&gt;P2307,K2307&gt;J2307),"CHECK","OK"))</f>
        <v/>
      </c>
    </row>
    <row r="2308" customFormat="false" ht="15" hidden="false" customHeight="false" outlineLevel="0" collapsed="false">
      <c r="A2308" s="21"/>
      <c r="B2308" s="4"/>
      <c r="C2308" s="4"/>
      <c r="D2308" s="4"/>
      <c r="E2308" s="16"/>
      <c r="F2308" s="16"/>
      <c r="G2308" s="14"/>
      <c r="H2308" s="14"/>
      <c r="I2308" s="14"/>
      <c r="J2308" s="14"/>
      <c r="K2308" s="14"/>
      <c r="L2308" s="14"/>
      <c r="M2308" s="14"/>
      <c r="N2308" s="14"/>
      <c r="O2308" s="14"/>
      <c r="P2308" s="14"/>
      <c r="Q2308" s="14"/>
      <c r="R2308" s="16"/>
      <c r="S2308" s="24"/>
      <c r="T2308" s="25" t="str">
        <f aca="false">IF(A2308="","",E2308+F2308)</f>
        <v/>
      </c>
      <c r="U2308" s="26" t="str">
        <f aca="false">IFERROR(H2308/G2308,"")</f>
        <v/>
      </c>
      <c r="V2308" s="27" t="str">
        <f aca="false">IFERROR(J2308/I2308,"")</f>
        <v/>
      </c>
      <c r="W2308" s="27" t="str">
        <f aca="false">IFERROR(K2308/J2308,"")</f>
        <v/>
      </c>
      <c r="X2308" s="25" t="str">
        <f aca="false">IFERROR(T2308/K2308,"")</f>
        <v/>
      </c>
      <c r="Y2308" s="27" t="str">
        <f aca="false">IFERROR(O2308/K2308,"")</f>
        <v/>
      </c>
      <c r="Z2308" s="27" t="str">
        <f aca="false">IFERROR(P2308/O2308,"")</f>
        <v/>
      </c>
      <c r="AA2308" s="27" t="str">
        <f aca="false">IFERROR(Q2308/P2308,"")</f>
        <v/>
      </c>
      <c r="AB2308" s="25" t="str">
        <f aca="false">IFERROR(T2308/P2308,"")</f>
        <v/>
      </c>
      <c r="AC2308" s="25" t="str">
        <f aca="false">IFERROR(T2308/Q2308,"")</f>
        <v/>
      </c>
      <c r="AD2308" s="25" t="str">
        <f aca="false">IFERROR(R2308/Q2308,"")</f>
        <v/>
      </c>
      <c r="AE2308" s="28" t="str">
        <f aca="false">IFERROR(R2308/T2308,"")</f>
        <v/>
      </c>
      <c r="AF2308" s="29" t="str">
        <f aca="false">IF(A2308="","",IF(OR(O2308&gt;K2308,P2308&gt;O2308,Q2308&gt;P2308,K2308&gt;J2308),"CHECK","OK"))</f>
        <v/>
      </c>
    </row>
    <row r="2309" customFormat="false" ht="15" hidden="false" customHeight="false" outlineLevel="0" collapsed="false">
      <c r="A2309" s="21"/>
      <c r="B2309" s="4"/>
      <c r="C2309" s="4"/>
      <c r="D2309" s="4"/>
      <c r="E2309" s="16"/>
      <c r="F2309" s="16"/>
      <c r="G2309" s="14"/>
      <c r="H2309" s="14"/>
      <c r="I2309" s="14"/>
      <c r="J2309" s="14"/>
      <c r="K2309" s="14"/>
      <c r="L2309" s="14"/>
      <c r="M2309" s="14"/>
      <c r="N2309" s="14"/>
      <c r="O2309" s="14"/>
      <c r="P2309" s="14"/>
      <c r="Q2309" s="14"/>
      <c r="R2309" s="16"/>
      <c r="S2309" s="24"/>
      <c r="T2309" s="25" t="str">
        <f aca="false">IF(A2309="","",E2309+F2309)</f>
        <v/>
      </c>
      <c r="U2309" s="26" t="str">
        <f aca="false">IFERROR(H2309/G2309,"")</f>
        <v/>
      </c>
      <c r="V2309" s="27" t="str">
        <f aca="false">IFERROR(J2309/I2309,"")</f>
        <v/>
      </c>
      <c r="W2309" s="27" t="str">
        <f aca="false">IFERROR(K2309/J2309,"")</f>
        <v/>
      </c>
      <c r="X2309" s="25" t="str">
        <f aca="false">IFERROR(T2309/K2309,"")</f>
        <v/>
      </c>
      <c r="Y2309" s="27" t="str">
        <f aca="false">IFERROR(O2309/K2309,"")</f>
        <v/>
      </c>
      <c r="Z2309" s="27" t="str">
        <f aca="false">IFERROR(P2309/O2309,"")</f>
        <v/>
      </c>
      <c r="AA2309" s="27" t="str">
        <f aca="false">IFERROR(Q2309/P2309,"")</f>
        <v/>
      </c>
      <c r="AB2309" s="25" t="str">
        <f aca="false">IFERROR(T2309/P2309,"")</f>
        <v/>
      </c>
      <c r="AC2309" s="25" t="str">
        <f aca="false">IFERROR(T2309/Q2309,"")</f>
        <v/>
      </c>
      <c r="AD2309" s="25" t="str">
        <f aca="false">IFERROR(R2309/Q2309,"")</f>
        <v/>
      </c>
      <c r="AE2309" s="28" t="str">
        <f aca="false">IFERROR(R2309/T2309,"")</f>
        <v/>
      </c>
      <c r="AF2309" s="29" t="str">
        <f aca="false">IF(A2309="","",IF(OR(O2309&gt;K2309,P2309&gt;O2309,Q2309&gt;P2309,K2309&gt;J2309),"CHECK","OK"))</f>
        <v/>
      </c>
    </row>
    <row r="2310" customFormat="false" ht="15" hidden="false" customHeight="false" outlineLevel="0" collapsed="false">
      <c r="A2310" s="21"/>
      <c r="B2310" s="4"/>
      <c r="C2310" s="4"/>
      <c r="D2310" s="4"/>
      <c r="E2310" s="16"/>
      <c r="F2310" s="16"/>
      <c r="G2310" s="14"/>
      <c r="H2310" s="14"/>
      <c r="I2310" s="14"/>
      <c r="J2310" s="14"/>
      <c r="K2310" s="14"/>
      <c r="L2310" s="14"/>
      <c r="M2310" s="14"/>
      <c r="N2310" s="14"/>
      <c r="O2310" s="14"/>
      <c r="P2310" s="14"/>
      <c r="Q2310" s="14"/>
      <c r="R2310" s="16"/>
      <c r="S2310" s="24"/>
      <c r="T2310" s="25" t="str">
        <f aca="false">IF(A2310="","",E2310+F2310)</f>
        <v/>
      </c>
      <c r="U2310" s="26" t="str">
        <f aca="false">IFERROR(H2310/G2310,"")</f>
        <v/>
      </c>
      <c r="V2310" s="27" t="str">
        <f aca="false">IFERROR(J2310/I2310,"")</f>
        <v/>
      </c>
      <c r="W2310" s="27" t="str">
        <f aca="false">IFERROR(K2310/J2310,"")</f>
        <v/>
      </c>
      <c r="X2310" s="25" t="str">
        <f aca="false">IFERROR(T2310/K2310,"")</f>
        <v/>
      </c>
      <c r="Y2310" s="27" t="str">
        <f aca="false">IFERROR(O2310/K2310,"")</f>
        <v/>
      </c>
      <c r="Z2310" s="27" t="str">
        <f aca="false">IFERROR(P2310/O2310,"")</f>
        <v/>
      </c>
      <c r="AA2310" s="27" t="str">
        <f aca="false">IFERROR(Q2310/P2310,"")</f>
        <v/>
      </c>
      <c r="AB2310" s="25" t="str">
        <f aca="false">IFERROR(T2310/P2310,"")</f>
        <v/>
      </c>
      <c r="AC2310" s="25" t="str">
        <f aca="false">IFERROR(T2310/Q2310,"")</f>
        <v/>
      </c>
      <c r="AD2310" s="25" t="str">
        <f aca="false">IFERROR(R2310/Q2310,"")</f>
        <v/>
      </c>
      <c r="AE2310" s="28" t="str">
        <f aca="false">IFERROR(R2310/T2310,"")</f>
        <v/>
      </c>
      <c r="AF2310" s="29" t="str">
        <f aca="false">IF(A2310="","",IF(OR(O2310&gt;K2310,P2310&gt;O2310,Q2310&gt;P2310,K2310&gt;J2310),"CHECK","OK"))</f>
        <v/>
      </c>
    </row>
    <row r="2311" customFormat="false" ht="15" hidden="false" customHeight="false" outlineLevel="0" collapsed="false">
      <c r="A2311" s="21"/>
      <c r="B2311" s="4"/>
      <c r="C2311" s="4"/>
      <c r="D2311" s="4"/>
      <c r="E2311" s="16"/>
      <c r="F2311" s="16"/>
      <c r="G2311" s="14"/>
      <c r="H2311" s="14"/>
      <c r="I2311" s="14"/>
      <c r="J2311" s="14"/>
      <c r="K2311" s="14"/>
      <c r="L2311" s="14"/>
      <c r="M2311" s="14"/>
      <c r="N2311" s="14"/>
      <c r="O2311" s="14"/>
      <c r="P2311" s="14"/>
      <c r="Q2311" s="14"/>
      <c r="R2311" s="16"/>
      <c r="S2311" s="24"/>
      <c r="T2311" s="25" t="str">
        <f aca="false">IF(A2311="","",E2311+F2311)</f>
        <v/>
      </c>
      <c r="U2311" s="26" t="str">
        <f aca="false">IFERROR(H2311/G2311,"")</f>
        <v/>
      </c>
      <c r="V2311" s="27" t="str">
        <f aca="false">IFERROR(J2311/I2311,"")</f>
        <v/>
      </c>
      <c r="W2311" s="27" t="str">
        <f aca="false">IFERROR(K2311/J2311,"")</f>
        <v/>
      </c>
      <c r="X2311" s="25" t="str">
        <f aca="false">IFERROR(T2311/K2311,"")</f>
        <v/>
      </c>
      <c r="Y2311" s="27" t="str">
        <f aca="false">IFERROR(O2311/K2311,"")</f>
        <v/>
      </c>
      <c r="Z2311" s="27" t="str">
        <f aca="false">IFERROR(P2311/O2311,"")</f>
        <v/>
      </c>
      <c r="AA2311" s="27" t="str">
        <f aca="false">IFERROR(Q2311/P2311,"")</f>
        <v/>
      </c>
      <c r="AB2311" s="25" t="str">
        <f aca="false">IFERROR(T2311/P2311,"")</f>
        <v/>
      </c>
      <c r="AC2311" s="25" t="str">
        <f aca="false">IFERROR(T2311/Q2311,"")</f>
        <v/>
      </c>
      <c r="AD2311" s="25" t="str">
        <f aca="false">IFERROR(R2311/Q2311,"")</f>
        <v/>
      </c>
      <c r="AE2311" s="28" t="str">
        <f aca="false">IFERROR(R2311/T2311,"")</f>
        <v/>
      </c>
      <c r="AF2311" s="29" t="str">
        <f aca="false">IF(A2311="","",IF(OR(O2311&gt;K2311,P2311&gt;O2311,Q2311&gt;P2311,K2311&gt;J2311),"CHECK","OK"))</f>
        <v/>
      </c>
    </row>
    <row r="2312" customFormat="false" ht="15" hidden="false" customHeight="false" outlineLevel="0" collapsed="false">
      <c r="A2312" s="21"/>
      <c r="B2312" s="4"/>
      <c r="C2312" s="4"/>
      <c r="D2312" s="4"/>
      <c r="E2312" s="16"/>
      <c r="F2312" s="16"/>
      <c r="G2312" s="14"/>
      <c r="H2312" s="14"/>
      <c r="I2312" s="14"/>
      <c r="J2312" s="14"/>
      <c r="K2312" s="14"/>
      <c r="L2312" s="14"/>
      <c r="M2312" s="14"/>
      <c r="N2312" s="14"/>
      <c r="O2312" s="14"/>
      <c r="P2312" s="14"/>
      <c r="Q2312" s="14"/>
      <c r="R2312" s="16"/>
      <c r="S2312" s="24"/>
      <c r="T2312" s="25" t="str">
        <f aca="false">IF(A2312="","",E2312+F2312)</f>
        <v/>
      </c>
      <c r="U2312" s="26" t="str">
        <f aca="false">IFERROR(H2312/G2312,"")</f>
        <v/>
      </c>
      <c r="V2312" s="27" t="str">
        <f aca="false">IFERROR(J2312/I2312,"")</f>
        <v/>
      </c>
      <c r="W2312" s="27" t="str">
        <f aca="false">IFERROR(K2312/J2312,"")</f>
        <v/>
      </c>
      <c r="X2312" s="25" t="str">
        <f aca="false">IFERROR(T2312/K2312,"")</f>
        <v/>
      </c>
      <c r="Y2312" s="27" t="str">
        <f aca="false">IFERROR(O2312/K2312,"")</f>
        <v/>
      </c>
      <c r="Z2312" s="27" t="str">
        <f aca="false">IFERROR(P2312/O2312,"")</f>
        <v/>
      </c>
      <c r="AA2312" s="27" t="str">
        <f aca="false">IFERROR(Q2312/P2312,"")</f>
        <v/>
      </c>
      <c r="AB2312" s="25" t="str">
        <f aca="false">IFERROR(T2312/P2312,"")</f>
        <v/>
      </c>
      <c r="AC2312" s="25" t="str">
        <f aca="false">IFERROR(T2312/Q2312,"")</f>
        <v/>
      </c>
      <c r="AD2312" s="25" t="str">
        <f aca="false">IFERROR(R2312/Q2312,"")</f>
        <v/>
      </c>
      <c r="AE2312" s="28" t="str">
        <f aca="false">IFERROR(R2312/T2312,"")</f>
        <v/>
      </c>
      <c r="AF2312" s="29" t="str">
        <f aca="false">IF(A2312="","",IF(OR(O2312&gt;K2312,P2312&gt;O2312,Q2312&gt;P2312,K2312&gt;J2312),"CHECK","OK"))</f>
        <v/>
      </c>
    </row>
    <row r="2313" customFormat="false" ht="15" hidden="false" customHeight="false" outlineLevel="0" collapsed="false">
      <c r="A2313" s="21"/>
      <c r="B2313" s="4"/>
      <c r="C2313" s="4"/>
      <c r="D2313" s="4"/>
      <c r="E2313" s="16"/>
      <c r="F2313" s="16"/>
      <c r="G2313" s="14"/>
      <c r="H2313" s="14"/>
      <c r="I2313" s="14"/>
      <c r="J2313" s="14"/>
      <c r="K2313" s="14"/>
      <c r="L2313" s="14"/>
      <c r="M2313" s="14"/>
      <c r="N2313" s="14"/>
      <c r="O2313" s="14"/>
      <c r="P2313" s="14"/>
      <c r="Q2313" s="14"/>
      <c r="R2313" s="16"/>
      <c r="S2313" s="24"/>
      <c r="T2313" s="25" t="str">
        <f aca="false">IF(A2313="","",E2313+F2313)</f>
        <v/>
      </c>
      <c r="U2313" s="26" t="str">
        <f aca="false">IFERROR(H2313/G2313,"")</f>
        <v/>
      </c>
      <c r="V2313" s="27" t="str">
        <f aca="false">IFERROR(J2313/I2313,"")</f>
        <v/>
      </c>
      <c r="W2313" s="27" t="str">
        <f aca="false">IFERROR(K2313/J2313,"")</f>
        <v/>
      </c>
      <c r="X2313" s="25" t="str">
        <f aca="false">IFERROR(T2313/K2313,"")</f>
        <v/>
      </c>
      <c r="Y2313" s="27" t="str">
        <f aca="false">IFERROR(O2313/K2313,"")</f>
        <v/>
      </c>
      <c r="Z2313" s="27" t="str">
        <f aca="false">IFERROR(P2313/O2313,"")</f>
        <v/>
      </c>
      <c r="AA2313" s="27" t="str">
        <f aca="false">IFERROR(Q2313/P2313,"")</f>
        <v/>
      </c>
      <c r="AB2313" s="25" t="str">
        <f aca="false">IFERROR(T2313/P2313,"")</f>
        <v/>
      </c>
      <c r="AC2313" s="25" t="str">
        <f aca="false">IFERROR(T2313/Q2313,"")</f>
        <v/>
      </c>
      <c r="AD2313" s="25" t="str">
        <f aca="false">IFERROR(R2313/Q2313,"")</f>
        <v/>
      </c>
      <c r="AE2313" s="28" t="str">
        <f aca="false">IFERROR(R2313/T2313,"")</f>
        <v/>
      </c>
      <c r="AF2313" s="29" t="str">
        <f aca="false">IF(A2313="","",IF(OR(O2313&gt;K2313,P2313&gt;O2313,Q2313&gt;P2313,K2313&gt;J2313),"CHECK","OK"))</f>
        <v/>
      </c>
    </row>
    <row r="2314" customFormat="false" ht="15" hidden="false" customHeight="false" outlineLevel="0" collapsed="false">
      <c r="A2314" s="21"/>
      <c r="B2314" s="4"/>
      <c r="C2314" s="4"/>
      <c r="D2314" s="4"/>
      <c r="E2314" s="16"/>
      <c r="F2314" s="16"/>
      <c r="G2314" s="14"/>
      <c r="H2314" s="14"/>
      <c r="I2314" s="14"/>
      <c r="J2314" s="14"/>
      <c r="K2314" s="14"/>
      <c r="L2314" s="14"/>
      <c r="M2314" s="14"/>
      <c r="N2314" s="14"/>
      <c r="O2314" s="14"/>
      <c r="P2314" s="14"/>
      <c r="Q2314" s="14"/>
      <c r="R2314" s="16"/>
      <c r="S2314" s="24"/>
      <c r="T2314" s="25" t="str">
        <f aca="false">IF(A2314="","",E2314+F2314)</f>
        <v/>
      </c>
      <c r="U2314" s="26" t="str">
        <f aca="false">IFERROR(H2314/G2314,"")</f>
        <v/>
      </c>
      <c r="V2314" s="27" t="str">
        <f aca="false">IFERROR(J2314/I2314,"")</f>
        <v/>
      </c>
      <c r="W2314" s="27" t="str">
        <f aca="false">IFERROR(K2314/J2314,"")</f>
        <v/>
      </c>
      <c r="X2314" s="25" t="str">
        <f aca="false">IFERROR(T2314/K2314,"")</f>
        <v/>
      </c>
      <c r="Y2314" s="27" t="str">
        <f aca="false">IFERROR(O2314/K2314,"")</f>
        <v/>
      </c>
      <c r="Z2314" s="27" t="str">
        <f aca="false">IFERROR(P2314/O2314,"")</f>
        <v/>
      </c>
      <c r="AA2314" s="27" t="str">
        <f aca="false">IFERROR(Q2314/P2314,"")</f>
        <v/>
      </c>
      <c r="AB2314" s="25" t="str">
        <f aca="false">IFERROR(T2314/P2314,"")</f>
        <v/>
      </c>
      <c r="AC2314" s="25" t="str">
        <f aca="false">IFERROR(T2314/Q2314,"")</f>
        <v/>
      </c>
      <c r="AD2314" s="25" t="str">
        <f aca="false">IFERROR(R2314/Q2314,"")</f>
        <v/>
      </c>
      <c r="AE2314" s="28" t="str">
        <f aca="false">IFERROR(R2314/T2314,"")</f>
        <v/>
      </c>
      <c r="AF2314" s="29" t="str">
        <f aca="false">IF(A2314="","",IF(OR(O2314&gt;K2314,P2314&gt;O2314,Q2314&gt;P2314,K2314&gt;J2314),"CHECK","OK"))</f>
        <v/>
      </c>
    </row>
    <row r="2315" customFormat="false" ht="15" hidden="false" customHeight="false" outlineLevel="0" collapsed="false">
      <c r="A2315" s="21"/>
      <c r="B2315" s="4"/>
      <c r="C2315" s="4"/>
      <c r="D2315" s="4"/>
      <c r="E2315" s="16"/>
      <c r="F2315" s="16"/>
      <c r="G2315" s="14"/>
      <c r="H2315" s="14"/>
      <c r="I2315" s="14"/>
      <c r="J2315" s="14"/>
      <c r="K2315" s="14"/>
      <c r="L2315" s="14"/>
      <c r="M2315" s="14"/>
      <c r="N2315" s="14"/>
      <c r="O2315" s="14"/>
      <c r="P2315" s="14"/>
      <c r="Q2315" s="14"/>
      <c r="R2315" s="16"/>
      <c r="S2315" s="24"/>
      <c r="T2315" s="25" t="str">
        <f aca="false">IF(A2315="","",E2315+F2315)</f>
        <v/>
      </c>
      <c r="U2315" s="26" t="str">
        <f aca="false">IFERROR(H2315/G2315,"")</f>
        <v/>
      </c>
      <c r="V2315" s="27" t="str">
        <f aca="false">IFERROR(J2315/I2315,"")</f>
        <v/>
      </c>
      <c r="W2315" s="27" t="str">
        <f aca="false">IFERROR(K2315/J2315,"")</f>
        <v/>
      </c>
      <c r="X2315" s="25" t="str">
        <f aca="false">IFERROR(T2315/K2315,"")</f>
        <v/>
      </c>
      <c r="Y2315" s="27" t="str">
        <f aca="false">IFERROR(O2315/K2315,"")</f>
        <v/>
      </c>
      <c r="Z2315" s="27" t="str">
        <f aca="false">IFERROR(P2315/O2315,"")</f>
        <v/>
      </c>
      <c r="AA2315" s="27" t="str">
        <f aca="false">IFERROR(Q2315/P2315,"")</f>
        <v/>
      </c>
      <c r="AB2315" s="25" t="str">
        <f aca="false">IFERROR(T2315/P2315,"")</f>
        <v/>
      </c>
      <c r="AC2315" s="25" t="str">
        <f aca="false">IFERROR(T2315/Q2315,"")</f>
        <v/>
      </c>
      <c r="AD2315" s="25" t="str">
        <f aca="false">IFERROR(R2315/Q2315,"")</f>
        <v/>
      </c>
      <c r="AE2315" s="28" t="str">
        <f aca="false">IFERROR(R2315/T2315,"")</f>
        <v/>
      </c>
      <c r="AF2315" s="29" t="str">
        <f aca="false">IF(A2315="","",IF(OR(O2315&gt;K2315,P2315&gt;O2315,Q2315&gt;P2315,K2315&gt;J2315),"CHECK","OK"))</f>
        <v/>
      </c>
    </row>
    <row r="2316" customFormat="false" ht="15" hidden="false" customHeight="false" outlineLevel="0" collapsed="false">
      <c r="A2316" s="21"/>
      <c r="B2316" s="4"/>
      <c r="C2316" s="4"/>
      <c r="D2316" s="4"/>
      <c r="E2316" s="16"/>
      <c r="F2316" s="16"/>
      <c r="G2316" s="14"/>
      <c r="H2316" s="14"/>
      <c r="I2316" s="14"/>
      <c r="J2316" s="14"/>
      <c r="K2316" s="14"/>
      <c r="L2316" s="14"/>
      <c r="M2316" s="14"/>
      <c r="N2316" s="14"/>
      <c r="O2316" s="14"/>
      <c r="P2316" s="14"/>
      <c r="Q2316" s="14"/>
      <c r="R2316" s="16"/>
      <c r="S2316" s="24"/>
      <c r="T2316" s="25" t="str">
        <f aca="false">IF(A2316="","",E2316+F2316)</f>
        <v/>
      </c>
      <c r="U2316" s="26" t="str">
        <f aca="false">IFERROR(H2316/G2316,"")</f>
        <v/>
      </c>
      <c r="V2316" s="27" t="str">
        <f aca="false">IFERROR(J2316/I2316,"")</f>
        <v/>
      </c>
      <c r="W2316" s="27" t="str">
        <f aca="false">IFERROR(K2316/J2316,"")</f>
        <v/>
      </c>
      <c r="X2316" s="25" t="str">
        <f aca="false">IFERROR(T2316/K2316,"")</f>
        <v/>
      </c>
      <c r="Y2316" s="27" t="str">
        <f aca="false">IFERROR(O2316/K2316,"")</f>
        <v/>
      </c>
      <c r="Z2316" s="27" t="str">
        <f aca="false">IFERROR(P2316/O2316,"")</f>
        <v/>
      </c>
      <c r="AA2316" s="27" t="str">
        <f aca="false">IFERROR(Q2316/P2316,"")</f>
        <v/>
      </c>
      <c r="AB2316" s="25" t="str">
        <f aca="false">IFERROR(T2316/P2316,"")</f>
        <v/>
      </c>
      <c r="AC2316" s="25" t="str">
        <f aca="false">IFERROR(T2316/Q2316,"")</f>
        <v/>
      </c>
      <c r="AD2316" s="25" t="str">
        <f aca="false">IFERROR(R2316/Q2316,"")</f>
        <v/>
      </c>
      <c r="AE2316" s="28" t="str">
        <f aca="false">IFERROR(R2316/T2316,"")</f>
        <v/>
      </c>
      <c r="AF2316" s="29" t="str">
        <f aca="false">IF(A2316="","",IF(OR(O2316&gt;K2316,P2316&gt;O2316,Q2316&gt;P2316,K2316&gt;J2316),"CHECK","OK"))</f>
        <v/>
      </c>
    </row>
    <row r="2317" customFormat="false" ht="15" hidden="false" customHeight="false" outlineLevel="0" collapsed="false">
      <c r="A2317" s="21"/>
      <c r="B2317" s="4"/>
      <c r="C2317" s="4"/>
      <c r="D2317" s="4"/>
      <c r="E2317" s="16"/>
      <c r="F2317" s="16"/>
      <c r="G2317" s="14"/>
      <c r="H2317" s="14"/>
      <c r="I2317" s="14"/>
      <c r="J2317" s="14"/>
      <c r="K2317" s="14"/>
      <c r="L2317" s="14"/>
      <c r="M2317" s="14"/>
      <c r="N2317" s="14"/>
      <c r="O2317" s="14"/>
      <c r="P2317" s="14"/>
      <c r="Q2317" s="14"/>
      <c r="R2317" s="16"/>
      <c r="S2317" s="24"/>
      <c r="T2317" s="25" t="str">
        <f aca="false">IF(A2317="","",E2317+F2317)</f>
        <v/>
      </c>
      <c r="U2317" s="26" t="str">
        <f aca="false">IFERROR(H2317/G2317,"")</f>
        <v/>
      </c>
      <c r="V2317" s="27" t="str">
        <f aca="false">IFERROR(J2317/I2317,"")</f>
        <v/>
      </c>
      <c r="W2317" s="27" t="str">
        <f aca="false">IFERROR(K2317/J2317,"")</f>
        <v/>
      </c>
      <c r="X2317" s="25" t="str">
        <f aca="false">IFERROR(T2317/K2317,"")</f>
        <v/>
      </c>
      <c r="Y2317" s="27" t="str">
        <f aca="false">IFERROR(O2317/K2317,"")</f>
        <v/>
      </c>
      <c r="Z2317" s="27" t="str">
        <f aca="false">IFERROR(P2317/O2317,"")</f>
        <v/>
      </c>
      <c r="AA2317" s="27" t="str">
        <f aca="false">IFERROR(Q2317/P2317,"")</f>
        <v/>
      </c>
      <c r="AB2317" s="25" t="str">
        <f aca="false">IFERROR(T2317/P2317,"")</f>
        <v/>
      </c>
      <c r="AC2317" s="25" t="str">
        <f aca="false">IFERROR(T2317/Q2317,"")</f>
        <v/>
      </c>
      <c r="AD2317" s="25" t="str">
        <f aca="false">IFERROR(R2317/Q2317,"")</f>
        <v/>
      </c>
      <c r="AE2317" s="28" t="str">
        <f aca="false">IFERROR(R2317/T2317,"")</f>
        <v/>
      </c>
      <c r="AF2317" s="29" t="str">
        <f aca="false">IF(A2317="","",IF(OR(O2317&gt;K2317,P2317&gt;O2317,Q2317&gt;P2317,K2317&gt;J2317),"CHECK","OK"))</f>
        <v/>
      </c>
    </row>
    <row r="2318" customFormat="false" ht="15" hidden="false" customHeight="false" outlineLevel="0" collapsed="false">
      <c r="A2318" s="21"/>
      <c r="B2318" s="4"/>
      <c r="C2318" s="4"/>
      <c r="D2318" s="4"/>
      <c r="E2318" s="16"/>
      <c r="F2318" s="16"/>
      <c r="G2318" s="14"/>
      <c r="H2318" s="14"/>
      <c r="I2318" s="14"/>
      <c r="J2318" s="14"/>
      <c r="K2318" s="14"/>
      <c r="L2318" s="14"/>
      <c r="M2318" s="14"/>
      <c r="N2318" s="14"/>
      <c r="O2318" s="14"/>
      <c r="P2318" s="14"/>
      <c r="Q2318" s="14"/>
      <c r="R2318" s="16"/>
      <c r="S2318" s="24"/>
      <c r="T2318" s="25" t="str">
        <f aca="false">IF(A2318="","",E2318+F2318)</f>
        <v/>
      </c>
      <c r="U2318" s="26" t="str">
        <f aca="false">IFERROR(H2318/G2318,"")</f>
        <v/>
      </c>
      <c r="V2318" s="27" t="str">
        <f aca="false">IFERROR(J2318/I2318,"")</f>
        <v/>
      </c>
      <c r="W2318" s="27" t="str">
        <f aca="false">IFERROR(K2318/J2318,"")</f>
        <v/>
      </c>
      <c r="X2318" s="25" t="str">
        <f aca="false">IFERROR(T2318/K2318,"")</f>
        <v/>
      </c>
      <c r="Y2318" s="27" t="str">
        <f aca="false">IFERROR(O2318/K2318,"")</f>
        <v/>
      </c>
      <c r="Z2318" s="27" t="str">
        <f aca="false">IFERROR(P2318/O2318,"")</f>
        <v/>
      </c>
      <c r="AA2318" s="27" t="str">
        <f aca="false">IFERROR(Q2318/P2318,"")</f>
        <v/>
      </c>
      <c r="AB2318" s="25" t="str">
        <f aca="false">IFERROR(T2318/P2318,"")</f>
        <v/>
      </c>
      <c r="AC2318" s="25" t="str">
        <f aca="false">IFERROR(T2318/Q2318,"")</f>
        <v/>
      </c>
      <c r="AD2318" s="25" t="str">
        <f aca="false">IFERROR(R2318/Q2318,"")</f>
        <v/>
      </c>
      <c r="AE2318" s="28" t="str">
        <f aca="false">IFERROR(R2318/T2318,"")</f>
        <v/>
      </c>
      <c r="AF2318" s="29" t="str">
        <f aca="false">IF(A2318="","",IF(OR(O2318&gt;K2318,P2318&gt;O2318,Q2318&gt;P2318,K2318&gt;J2318),"CHECK","OK"))</f>
        <v/>
      </c>
    </row>
    <row r="2319" customFormat="false" ht="15" hidden="false" customHeight="false" outlineLevel="0" collapsed="false">
      <c r="A2319" s="21"/>
      <c r="B2319" s="4"/>
      <c r="C2319" s="4"/>
      <c r="D2319" s="4"/>
      <c r="E2319" s="16"/>
      <c r="F2319" s="16"/>
      <c r="G2319" s="14"/>
      <c r="H2319" s="14"/>
      <c r="I2319" s="14"/>
      <c r="J2319" s="14"/>
      <c r="K2319" s="14"/>
      <c r="L2319" s="14"/>
      <c r="M2319" s="14"/>
      <c r="N2319" s="14"/>
      <c r="O2319" s="14"/>
      <c r="P2319" s="14"/>
      <c r="Q2319" s="14"/>
      <c r="R2319" s="16"/>
      <c r="S2319" s="24"/>
      <c r="T2319" s="25" t="str">
        <f aca="false">IF(A2319="","",E2319+F2319)</f>
        <v/>
      </c>
      <c r="U2319" s="26" t="str">
        <f aca="false">IFERROR(H2319/G2319,"")</f>
        <v/>
      </c>
      <c r="V2319" s="27" t="str">
        <f aca="false">IFERROR(J2319/I2319,"")</f>
        <v/>
      </c>
      <c r="W2319" s="27" t="str">
        <f aca="false">IFERROR(K2319/J2319,"")</f>
        <v/>
      </c>
      <c r="X2319" s="25" t="str">
        <f aca="false">IFERROR(T2319/K2319,"")</f>
        <v/>
      </c>
      <c r="Y2319" s="27" t="str">
        <f aca="false">IFERROR(O2319/K2319,"")</f>
        <v/>
      </c>
      <c r="Z2319" s="27" t="str">
        <f aca="false">IFERROR(P2319/O2319,"")</f>
        <v/>
      </c>
      <c r="AA2319" s="27" t="str">
        <f aca="false">IFERROR(Q2319/P2319,"")</f>
        <v/>
      </c>
      <c r="AB2319" s="25" t="str">
        <f aca="false">IFERROR(T2319/P2319,"")</f>
        <v/>
      </c>
      <c r="AC2319" s="25" t="str">
        <f aca="false">IFERROR(T2319/Q2319,"")</f>
        <v/>
      </c>
      <c r="AD2319" s="25" t="str">
        <f aca="false">IFERROR(R2319/Q2319,"")</f>
        <v/>
      </c>
      <c r="AE2319" s="28" t="str">
        <f aca="false">IFERROR(R2319/T2319,"")</f>
        <v/>
      </c>
      <c r="AF2319" s="29" t="str">
        <f aca="false">IF(A2319="","",IF(OR(O2319&gt;K2319,P2319&gt;O2319,Q2319&gt;P2319,K2319&gt;J2319),"CHECK","OK"))</f>
        <v/>
      </c>
    </row>
    <row r="2320" customFormat="false" ht="15" hidden="false" customHeight="false" outlineLevel="0" collapsed="false">
      <c r="A2320" s="21"/>
      <c r="B2320" s="4"/>
      <c r="C2320" s="4"/>
      <c r="D2320" s="4"/>
      <c r="E2320" s="16"/>
      <c r="F2320" s="16"/>
      <c r="G2320" s="14"/>
      <c r="H2320" s="14"/>
      <c r="I2320" s="14"/>
      <c r="J2320" s="14"/>
      <c r="K2320" s="14"/>
      <c r="L2320" s="14"/>
      <c r="M2320" s="14"/>
      <c r="N2320" s="14"/>
      <c r="O2320" s="14"/>
      <c r="P2320" s="14"/>
      <c r="Q2320" s="14"/>
      <c r="R2320" s="16"/>
      <c r="S2320" s="24"/>
      <c r="T2320" s="25" t="str">
        <f aca="false">IF(A2320="","",E2320+F2320)</f>
        <v/>
      </c>
      <c r="U2320" s="26" t="str">
        <f aca="false">IFERROR(H2320/G2320,"")</f>
        <v/>
      </c>
      <c r="V2320" s="27" t="str">
        <f aca="false">IFERROR(J2320/I2320,"")</f>
        <v/>
      </c>
      <c r="W2320" s="27" t="str">
        <f aca="false">IFERROR(K2320/J2320,"")</f>
        <v/>
      </c>
      <c r="X2320" s="25" t="str">
        <f aca="false">IFERROR(T2320/K2320,"")</f>
        <v/>
      </c>
      <c r="Y2320" s="27" t="str">
        <f aca="false">IFERROR(O2320/K2320,"")</f>
        <v/>
      </c>
      <c r="Z2320" s="27" t="str">
        <f aca="false">IFERROR(P2320/O2320,"")</f>
        <v/>
      </c>
      <c r="AA2320" s="27" t="str">
        <f aca="false">IFERROR(Q2320/P2320,"")</f>
        <v/>
      </c>
      <c r="AB2320" s="25" t="str">
        <f aca="false">IFERROR(T2320/P2320,"")</f>
        <v/>
      </c>
      <c r="AC2320" s="25" t="str">
        <f aca="false">IFERROR(T2320/Q2320,"")</f>
        <v/>
      </c>
      <c r="AD2320" s="25" t="str">
        <f aca="false">IFERROR(R2320/Q2320,"")</f>
        <v/>
      </c>
      <c r="AE2320" s="28" t="str">
        <f aca="false">IFERROR(R2320/T2320,"")</f>
        <v/>
      </c>
      <c r="AF2320" s="29" t="str">
        <f aca="false">IF(A2320="","",IF(OR(O2320&gt;K2320,P2320&gt;O2320,Q2320&gt;P2320,K2320&gt;J2320),"CHECK","OK"))</f>
        <v/>
      </c>
    </row>
    <row r="2321" customFormat="false" ht="15" hidden="false" customHeight="false" outlineLevel="0" collapsed="false">
      <c r="A2321" s="21"/>
      <c r="B2321" s="4"/>
      <c r="C2321" s="4"/>
      <c r="D2321" s="4"/>
      <c r="E2321" s="16"/>
      <c r="F2321" s="16"/>
      <c r="G2321" s="14"/>
      <c r="H2321" s="14"/>
      <c r="I2321" s="14"/>
      <c r="J2321" s="14"/>
      <c r="K2321" s="14"/>
      <c r="L2321" s="14"/>
      <c r="M2321" s="14"/>
      <c r="N2321" s="14"/>
      <c r="O2321" s="14"/>
      <c r="P2321" s="14"/>
      <c r="Q2321" s="14"/>
      <c r="R2321" s="16"/>
      <c r="S2321" s="24"/>
      <c r="T2321" s="25" t="str">
        <f aca="false">IF(A2321="","",E2321+F2321)</f>
        <v/>
      </c>
      <c r="U2321" s="26" t="str">
        <f aca="false">IFERROR(H2321/G2321,"")</f>
        <v/>
      </c>
      <c r="V2321" s="27" t="str">
        <f aca="false">IFERROR(J2321/I2321,"")</f>
        <v/>
      </c>
      <c r="W2321" s="27" t="str">
        <f aca="false">IFERROR(K2321/J2321,"")</f>
        <v/>
      </c>
      <c r="X2321" s="25" t="str">
        <f aca="false">IFERROR(T2321/K2321,"")</f>
        <v/>
      </c>
      <c r="Y2321" s="27" t="str">
        <f aca="false">IFERROR(O2321/K2321,"")</f>
        <v/>
      </c>
      <c r="Z2321" s="27" t="str">
        <f aca="false">IFERROR(P2321/O2321,"")</f>
        <v/>
      </c>
      <c r="AA2321" s="27" t="str">
        <f aca="false">IFERROR(Q2321/P2321,"")</f>
        <v/>
      </c>
      <c r="AB2321" s="25" t="str">
        <f aca="false">IFERROR(T2321/P2321,"")</f>
        <v/>
      </c>
      <c r="AC2321" s="25" t="str">
        <f aca="false">IFERROR(T2321/Q2321,"")</f>
        <v/>
      </c>
      <c r="AD2321" s="25" t="str">
        <f aca="false">IFERROR(R2321/Q2321,"")</f>
        <v/>
      </c>
      <c r="AE2321" s="28" t="str">
        <f aca="false">IFERROR(R2321/T2321,"")</f>
        <v/>
      </c>
      <c r="AF2321" s="29" t="str">
        <f aca="false">IF(A2321="","",IF(OR(O2321&gt;K2321,P2321&gt;O2321,Q2321&gt;P2321,K2321&gt;J2321),"CHECK","OK"))</f>
        <v/>
      </c>
    </row>
    <row r="2322" customFormat="false" ht="15" hidden="false" customHeight="false" outlineLevel="0" collapsed="false">
      <c r="A2322" s="21"/>
      <c r="B2322" s="4"/>
      <c r="C2322" s="4"/>
      <c r="D2322" s="4"/>
      <c r="E2322" s="16"/>
      <c r="F2322" s="16"/>
      <c r="G2322" s="14"/>
      <c r="H2322" s="14"/>
      <c r="I2322" s="14"/>
      <c r="J2322" s="14"/>
      <c r="K2322" s="14"/>
      <c r="L2322" s="14"/>
      <c r="M2322" s="14"/>
      <c r="N2322" s="14"/>
      <c r="O2322" s="14"/>
      <c r="P2322" s="14"/>
      <c r="Q2322" s="14"/>
      <c r="R2322" s="16"/>
      <c r="S2322" s="24"/>
      <c r="T2322" s="25" t="str">
        <f aca="false">IF(A2322="","",E2322+F2322)</f>
        <v/>
      </c>
      <c r="U2322" s="26" t="str">
        <f aca="false">IFERROR(H2322/G2322,"")</f>
        <v/>
      </c>
      <c r="V2322" s="27" t="str">
        <f aca="false">IFERROR(J2322/I2322,"")</f>
        <v/>
      </c>
      <c r="W2322" s="27" t="str">
        <f aca="false">IFERROR(K2322/J2322,"")</f>
        <v/>
      </c>
      <c r="X2322" s="25" t="str">
        <f aca="false">IFERROR(T2322/K2322,"")</f>
        <v/>
      </c>
      <c r="Y2322" s="27" t="str">
        <f aca="false">IFERROR(O2322/K2322,"")</f>
        <v/>
      </c>
      <c r="Z2322" s="27" t="str">
        <f aca="false">IFERROR(P2322/O2322,"")</f>
        <v/>
      </c>
      <c r="AA2322" s="27" t="str">
        <f aca="false">IFERROR(Q2322/P2322,"")</f>
        <v/>
      </c>
      <c r="AB2322" s="25" t="str">
        <f aca="false">IFERROR(T2322/P2322,"")</f>
        <v/>
      </c>
      <c r="AC2322" s="25" t="str">
        <f aca="false">IFERROR(T2322/Q2322,"")</f>
        <v/>
      </c>
      <c r="AD2322" s="25" t="str">
        <f aca="false">IFERROR(R2322/Q2322,"")</f>
        <v/>
      </c>
      <c r="AE2322" s="28" t="str">
        <f aca="false">IFERROR(R2322/T2322,"")</f>
        <v/>
      </c>
      <c r="AF2322" s="29" t="str">
        <f aca="false">IF(A2322="","",IF(OR(O2322&gt;K2322,P2322&gt;O2322,Q2322&gt;P2322,K2322&gt;J2322),"CHECK","OK"))</f>
        <v/>
      </c>
    </row>
    <row r="2323" customFormat="false" ht="15" hidden="false" customHeight="false" outlineLevel="0" collapsed="false">
      <c r="A2323" s="21"/>
      <c r="B2323" s="4"/>
      <c r="C2323" s="4"/>
      <c r="D2323" s="4"/>
      <c r="E2323" s="16"/>
      <c r="F2323" s="16"/>
      <c r="G2323" s="14"/>
      <c r="H2323" s="14"/>
      <c r="I2323" s="14"/>
      <c r="J2323" s="14"/>
      <c r="K2323" s="14"/>
      <c r="L2323" s="14"/>
      <c r="M2323" s="14"/>
      <c r="N2323" s="14"/>
      <c r="O2323" s="14"/>
      <c r="P2323" s="14"/>
      <c r="Q2323" s="14"/>
      <c r="R2323" s="16"/>
      <c r="S2323" s="24"/>
      <c r="T2323" s="25" t="str">
        <f aca="false">IF(A2323="","",E2323+F2323)</f>
        <v/>
      </c>
      <c r="U2323" s="26" t="str">
        <f aca="false">IFERROR(H2323/G2323,"")</f>
        <v/>
      </c>
      <c r="V2323" s="27" t="str">
        <f aca="false">IFERROR(J2323/I2323,"")</f>
        <v/>
      </c>
      <c r="W2323" s="27" t="str">
        <f aca="false">IFERROR(K2323/J2323,"")</f>
        <v/>
      </c>
      <c r="X2323" s="25" t="str">
        <f aca="false">IFERROR(T2323/K2323,"")</f>
        <v/>
      </c>
      <c r="Y2323" s="27" t="str">
        <f aca="false">IFERROR(O2323/K2323,"")</f>
        <v/>
      </c>
      <c r="Z2323" s="27" t="str">
        <f aca="false">IFERROR(P2323/O2323,"")</f>
        <v/>
      </c>
      <c r="AA2323" s="27" t="str">
        <f aca="false">IFERROR(Q2323/P2323,"")</f>
        <v/>
      </c>
      <c r="AB2323" s="25" t="str">
        <f aca="false">IFERROR(T2323/P2323,"")</f>
        <v/>
      </c>
      <c r="AC2323" s="25" t="str">
        <f aca="false">IFERROR(T2323/Q2323,"")</f>
        <v/>
      </c>
      <c r="AD2323" s="25" t="str">
        <f aca="false">IFERROR(R2323/Q2323,"")</f>
        <v/>
      </c>
      <c r="AE2323" s="28" t="str">
        <f aca="false">IFERROR(R2323/T2323,"")</f>
        <v/>
      </c>
      <c r="AF2323" s="29" t="str">
        <f aca="false">IF(A2323="","",IF(OR(O2323&gt;K2323,P2323&gt;O2323,Q2323&gt;P2323,K2323&gt;J2323),"CHECK","OK"))</f>
        <v/>
      </c>
    </row>
    <row r="2324" customFormat="false" ht="15" hidden="false" customHeight="false" outlineLevel="0" collapsed="false">
      <c r="A2324" s="21"/>
      <c r="B2324" s="4"/>
      <c r="C2324" s="4"/>
      <c r="D2324" s="4"/>
      <c r="E2324" s="16"/>
      <c r="F2324" s="16"/>
      <c r="G2324" s="14"/>
      <c r="H2324" s="14"/>
      <c r="I2324" s="14"/>
      <c r="J2324" s="14"/>
      <c r="K2324" s="14"/>
      <c r="L2324" s="14"/>
      <c r="M2324" s="14"/>
      <c r="N2324" s="14"/>
      <c r="O2324" s="14"/>
      <c r="P2324" s="14"/>
      <c r="Q2324" s="14"/>
      <c r="R2324" s="16"/>
      <c r="S2324" s="24"/>
      <c r="T2324" s="25" t="str">
        <f aca="false">IF(A2324="","",E2324+F2324)</f>
        <v/>
      </c>
      <c r="U2324" s="26" t="str">
        <f aca="false">IFERROR(H2324/G2324,"")</f>
        <v/>
      </c>
      <c r="V2324" s="27" t="str">
        <f aca="false">IFERROR(J2324/I2324,"")</f>
        <v/>
      </c>
      <c r="W2324" s="27" t="str">
        <f aca="false">IFERROR(K2324/J2324,"")</f>
        <v/>
      </c>
      <c r="X2324" s="25" t="str">
        <f aca="false">IFERROR(T2324/K2324,"")</f>
        <v/>
      </c>
      <c r="Y2324" s="27" t="str">
        <f aca="false">IFERROR(O2324/K2324,"")</f>
        <v/>
      </c>
      <c r="Z2324" s="27" t="str">
        <f aca="false">IFERROR(P2324/O2324,"")</f>
        <v/>
      </c>
      <c r="AA2324" s="27" t="str">
        <f aca="false">IFERROR(Q2324/P2324,"")</f>
        <v/>
      </c>
      <c r="AB2324" s="25" t="str">
        <f aca="false">IFERROR(T2324/P2324,"")</f>
        <v/>
      </c>
      <c r="AC2324" s="25" t="str">
        <f aca="false">IFERROR(T2324/Q2324,"")</f>
        <v/>
      </c>
      <c r="AD2324" s="25" t="str">
        <f aca="false">IFERROR(R2324/Q2324,"")</f>
        <v/>
      </c>
      <c r="AE2324" s="28" t="str">
        <f aca="false">IFERROR(R2324/T2324,"")</f>
        <v/>
      </c>
      <c r="AF2324" s="29" t="str">
        <f aca="false">IF(A2324="","",IF(OR(O2324&gt;K2324,P2324&gt;O2324,Q2324&gt;P2324,K2324&gt;J2324),"CHECK","OK"))</f>
        <v/>
      </c>
    </row>
    <row r="2325" customFormat="false" ht="15" hidden="false" customHeight="false" outlineLevel="0" collapsed="false">
      <c r="A2325" s="21"/>
      <c r="B2325" s="4"/>
      <c r="C2325" s="4"/>
      <c r="D2325" s="4"/>
      <c r="E2325" s="16"/>
      <c r="F2325" s="16"/>
      <c r="G2325" s="14"/>
      <c r="H2325" s="14"/>
      <c r="I2325" s="14"/>
      <c r="J2325" s="14"/>
      <c r="K2325" s="14"/>
      <c r="L2325" s="14"/>
      <c r="M2325" s="14"/>
      <c r="N2325" s="14"/>
      <c r="O2325" s="14"/>
      <c r="P2325" s="14"/>
      <c r="Q2325" s="14"/>
      <c r="R2325" s="16"/>
      <c r="S2325" s="24"/>
      <c r="T2325" s="25" t="str">
        <f aca="false">IF(A2325="","",E2325+F2325)</f>
        <v/>
      </c>
      <c r="U2325" s="26" t="str">
        <f aca="false">IFERROR(H2325/G2325,"")</f>
        <v/>
      </c>
      <c r="V2325" s="27" t="str">
        <f aca="false">IFERROR(J2325/I2325,"")</f>
        <v/>
      </c>
      <c r="W2325" s="27" t="str">
        <f aca="false">IFERROR(K2325/J2325,"")</f>
        <v/>
      </c>
      <c r="X2325" s="25" t="str">
        <f aca="false">IFERROR(T2325/K2325,"")</f>
        <v/>
      </c>
      <c r="Y2325" s="27" t="str">
        <f aca="false">IFERROR(O2325/K2325,"")</f>
        <v/>
      </c>
      <c r="Z2325" s="27" t="str">
        <f aca="false">IFERROR(P2325/O2325,"")</f>
        <v/>
      </c>
      <c r="AA2325" s="27" t="str">
        <f aca="false">IFERROR(Q2325/P2325,"")</f>
        <v/>
      </c>
      <c r="AB2325" s="25" t="str">
        <f aca="false">IFERROR(T2325/P2325,"")</f>
        <v/>
      </c>
      <c r="AC2325" s="25" t="str">
        <f aca="false">IFERROR(T2325/Q2325,"")</f>
        <v/>
      </c>
      <c r="AD2325" s="25" t="str">
        <f aca="false">IFERROR(R2325/Q2325,"")</f>
        <v/>
      </c>
      <c r="AE2325" s="28" t="str">
        <f aca="false">IFERROR(R2325/T2325,"")</f>
        <v/>
      </c>
      <c r="AF2325" s="29" t="str">
        <f aca="false">IF(A2325="","",IF(OR(O2325&gt;K2325,P2325&gt;O2325,Q2325&gt;P2325,K2325&gt;J2325),"CHECK","OK"))</f>
        <v/>
      </c>
    </row>
    <row r="2326" customFormat="false" ht="15" hidden="false" customHeight="false" outlineLevel="0" collapsed="false">
      <c r="A2326" s="21"/>
      <c r="B2326" s="4"/>
      <c r="C2326" s="4"/>
      <c r="D2326" s="4"/>
      <c r="E2326" s="16"/>
      <c r="F2326" s="16"/>
      <c r="G2326" s="14"/>
      <c r="H2326" s="14"/>
      <c r="I2326" s="14"/>
      <c r="J2326" s="14"/>
      <c r="K2326" s="14"/>
      <c r="L2326" s="14"/>
      <c r="M2326" s="14"/>
      <c r="N2326" s="14"/>
      <c r="O2326" s="14"/>
      <c r="P2326" s="14"/>
      <c r="Q2326" s="14"/>
      <c r="R2326" s="16"/>
      <c r="S2326" s="24"/>
      <c r="T2326" s="25" t="str">
        <f aca="false">IF(A2326="","",E2326+F2326)</f>
        <v/>
      </c>
      <c r="U2326" s="26" t="str">
        <f aca="false">IFERROR(H2326/G2326,"")</f>
        <v/>
      </c>
      <c r="V2326" s="27" t="str">
        <f aca="false">IFERROR(J2326/I2326,"")</f>
        <v/>
      </c>
      <c r="W2326" s="27" t="str">
        <f aca="false">IFERROR(K2326/J2326,"")</f>
        <v/>
      </c>
      <c r="X2326" s="25" t="str">
        <f aca="false">IFERROR(T2326/K2326,"")</f>
        <v/>
      </c>
      <c r="Y2326" s="27" t="str">
        <f aca="false">IFERROR(O2326/K2326,"")</f>
        <v/>
      </c>
      <c r="Z2326" s="27" t="str">
        <f aca="false">IFERROR(P2326/O2326,"")</f>
        <v/>
      </c>
      <c r="AA2326" s="27" t="str">
        <f aca="false">IFERROR(Q2326/P2326,"")</f>
        <v/>
      </c>
      <c r="AB2326" s="25" t="str">
        <f aca="false">IFERROR(T2326/P2326,"")</f>
        <v/>
      </c>
      <c r="AC2326" s="25" t="str">
        <f aca="false">IFERROR(T2326/Q2326,"")</f>
        <v/>
      </c>
      <c r="AD2326" s="25" t="str">
        <f aca="false">IFERROR(R2326/Q2326,"")</f>
        <v/>
      </c>
      <c r="AE2326" s="28" t="str">
        <f aca="false">IFERROR(R2326/T2326,"")</f>
        <v/>
      </c>
      <c r="AF2326" s="29" t="str">
        <f aca="false">IF(A2326="","",IF(OR(O2326&gt;K2326,P2326&gt;O2326,Q2326&gt;P2326,K2326&gt;J2326),"CHECK","OK"))</f>
        <v/>
      </c>
    </row>
    <row r="2327" customFormat="false" ht="15" hidden="false" customHeight="false" outlineLevel="0" collapsed="false">
      <c r="A2327" s="21"/>
      <c r="B2327" s="4"/>
      <c r="C2327" s="4"/>
      <c r="D2327" s="4"/>
      <c r="E2327" s="16"/>
      <c r="F2327" s="16"/>
      <c r="G2327" s="14"/>
      <c r="H2327" s="14"/>
      <c r="I2327" s="14"/>
      <c r="J2327" s="14"/>
      <c r="K2327" s="14"/>
      <c r="L2327" s="14"/>
      <c r="M2327" s="14"/>
      <c r="N2327" s="14"/>
      <c r="O2327" s="14"/>
      <c r="P2327" s="14"/>
      <c r="Q2327" s="14"/>
      <c r="R2327" s="16"/>
      <c r="S2327" s="24"/>
      <c r="T2327" s="25" t="str">
        <f aca="false">IF(A2327="","",E2327+F2327)</f>
        <v/>
      </c>
      <c r="U2327" s="26" t="str">
        <f aca="false">IFERROR(H2327/G2327,"")</f>
        <v/>
      </c>
      <c r="V2327" s="27" t="str">
        <f aca="false">IFERROR(J2327/I2327,"")</f>
        <v/>
      </c>
      <c r="W2327" s="27" t="str">
        <f aca="false">IFERROR(K2327/J2327,"")</f>
        <v/>
      </c>
      <c r="X2327" s="25" t="str">
        <f aca="false">IFERROR(T2327/K2327,"")</f>
        <v/>
      </c>
      <c r="Y2327" s="27" t="str">
        <f aca="false">IFERROR(O2327/K2327,"")</f>
        <v/>
      </c>
      <c r="Z2327" s="27" t="str">
        <f aca="false">IFERROR(P2327/O2327,"")</f>
        <v/>
      </c>
      <c r="AA2327" s="27" t="str">
        <f aca="false">IFERROR(Q2327/P2327,"")</f>
        <v/>
      </c>
      <c r="AB2327" s="25" t="str">
        <f aca="false">IFERROR(T2327/P2327,"")</f>
        <v/>
      </c>
      <c r="AC2327" s="25" t="str">
        <f aca="false">IFERROR(T2327/Q2327,"")</f>
        <v/>
      </c>
      <c r="AD2327" s="25" t="str">
        <f aca="false">IFERROR(R2327/Q2327,"")</f>
        <v/>
      </c>
      <c r="AE2327" s="28" t="str">
        <f aca="false">IFERROR(R2327/T2327,"")</f>
        <v/>
      </c>
      <c r="AF2327" s="29" t="str">
        <f aca="false">IF(A2327="","",IF(OR(O2327&gt;K2327,P2327&gt;O2327,Q2327&gt;P2327,K2327&gt;J2327),"CHECK","OK"))</f>
        <v/>
      </c>
    </row>
    <row r="2328" customFormat="false" ht="15" hidden="false" customHeight="false" outlineLevel="0" collapsed="false">
      <c r="A2328" s="21"/>
      <c r="B2328" s="4"/>
      <c r="C2328" s="4"/>
      <c r="D2328" s="4"/>
      <c r="E2328" s="16"/>
      <c r="F2328" s="16"/>
      <c r="G2328" s="14"/>
      <c r="H2328" s="14"/>
      <c r="I2328" s="14"/>
      <c r="J2328" s="14"/>
      <c r="K2328" s="14"/>
      <c r="L2328" s="14"/>
      <c r="M2328" s="14"/>
      <c r="N2328" s="14"/>
      <c r="O2328" s="14"/>
      <c r="P2328" s="14"/>
      <c r="Q2328" s="14"/>
      <c r="R2328" s="16"/>
      <c r="S2328" s="24"/>
      <c r="T2328" s="25" t="str">
        <f aca="false">IF(A2328="","",E2328+F2328)</f>
        <v/>
      </c>
      <c r="U2328" s="26" t="str">
        <f aca="false">IFERROR(H2328/G2328,"")</f>
        <v/>
      </c>
      <c r="V2328" s="27" t="str">
        <f aca="false">IFERROR(J2328/I2328,"")</f>
        <v/>
      </c>
      <c r="W2328" s="27" t="str">
        <f aca="false">IFERROR(K2328/J2328,"")</f>
        <v/>
      </c>
      <c r="X2328" s="25" t="str">
        <f aca="false">IFERROR(T2328/K2328,"")</f>
        <v/>
      </c>
      <c r="Y2328" s="27" t="str">
        <f aca="false">IFERROR(O2328/K2328,"")</f>
        <v/>
      </c>
      <c r="Z2328" s="27" t="str">
        <f aca="false">IFERROR(P2328/O2328,"")</f>
        <v/>
      </c>
      <c r="AA2328" s="27" t="str">
        <f aca="false">IFERROR(Q2328/P2328,"")</f>
        <v/>
      </c>
      <c r="AB2328" s="25" t="str">
        <f aca="false">IFERROR(T2328/P2328,"")</f>
        <v/>
      </c>
      <c r="AC2328" s="25" t="str">
        <f aca="false">IFERROR(T2328/Q2328,"")</f>
        <v/>
      </c>
      <c r="AD2328" s="25" t="str">
        <f aca="false">IFERROR(R2328/Q2328,"")</f>
        <v/>
      </c>
      <c r="AE2328" s="28" t="str">
        <f aca="false">IFERROR(R2328/T2328,"")</f>
        <v/>
      </c>
      <c r="AF2328" s="29" t="str">
        <f aca="false">IF(A2328="","",IF(OR(O2328&gt;K2328,P2328&gt;O2328,Q2328&gt;P2328,K2328&gt;J2328),"CHECK","OK"))</f>
        <v/>
      </c>
    </row>
    <row r="2329" customFormat="false" ht="15" hidden="false" customHeight="false" outlineLevel="0" collapsed="false">
      <c r="A2329" s="21"/>
      <c r="B2329" s="4"/>
      <c r="C2329" s="4"/>
      <c r="D2329" s="4"/>
      <c r="E2329" s="16"/>
      <c r="F2329" s="16"/>
      <c r="G2329" s="14"/>
      <c r="H2329" s="14"/>
      <c r="I2329" s="14"/>
      <c r="J2329" s="14"/>
      <c r="K2329" s="14"/>
      <c r="L2329" s="14"/>
      <c r="M2329" s="14"/>
      <c r="N2329" s="14"/>
      <c r="O2329" s="14"/>
      <c r="P2329" s="14"/>
      <c r="Q2329" s="14"/>
      <c r="R2329" s="16"/>
      <c r="S2329" s="24"/>
      <c r="T2329" s="25" t="str">
        <f aca="false">IF(A2329="","",E2329+F2329)</f>
        <v/>
      </c>
      <c r="U2329" s="26" t="str">
        <f aca="false">IFERROR(H2329/G2329,"")</f>
        <v/>
      </c>
      <c r="V2329" s="27" t="str">
        <f aca="false">IFERROR(J2329/I2329,"")</f>
        <v/>
      </c>
      <c r="W2329" s="27" t="str">
        <f aca="false">IFERROR(K2329/J2329,"")</f>
        <v/>
      </c>
      <c r="X2329" s="25" t="str">
        <f aca="false">IFERROR(T2329/K2329,"")</f>
        <v/>
      </c>
      <c r="Y2329" s="27" t="str">
        <f aca="false">IFERROR(O2329/K2329,"")</f>
        <v/>
      </c>
      <c r="Z2329" s="27" t="str">
        <f aca="false">IFERROR(P2329/O2329,"")</f>
        <v/>
      </c>
      <c r="AA2329" s="27" t="str">
        <f aca="false">IFERROR(Q2329/P2329,"")</f>
        <v/>
      </c>
      <c r="AB2329" s="25" t="str">
        <f aca="false">IFERROR(T2329/P2329,"")</f>
        <v/>
      </c>
      <c r="AC2329" s="25" t="str">
        <f aca="false">IFERROR(T2329/Q2329,"")</f>
        <v/>
      </c>
      <c r="AD2329" s="25" t="str">
        <f aca="false">IFERROR(R2329/Q2329,"")</f>
        <v/>
      </c>
      <c r="AE2329" s="28" t="str">
        <f aca="false">IFERROR(R2329/T2329,"")</f>
        <v/>
      </c>
      <c r="AF2329" s="29" t="str">
        <f aca="false">IF(A2329="","",IF(OR(O2329&gt;K2329,P2329&gt;O2329,Q2329&gt;P2329,K2329&gt;J2329),"CHECK","OK"))</f>
        <v/>
      </c>
    </row>
    <row r="2330" customFormat="false" ht="15" hidden="false" customHeight="false" outlineLevel="0" collapsed="false">
      <c r="A2330" s="21"/>
      <c r="B2330" s="4"/>
      <c r="C2330" s="4"/>
      <c r="D2330" s="4"/>
      <c r="E2330" s="16"/>
      <c r="F2330" s="16"/>
      <c r="G2330" s="14"/>
      <c r="H2330" s="14"/>
      <c r="I2330" s="14"/>
      <c r="J2330" s="14"/>
      <c r="K2330" s="14"/>
      <c r="L2330" s="14"/>
      <c r="M2330" s="14"/>
      <c r="N2330" s="14"/>
      <c r="O2330" s="14"/>
      <c r="P2330" s="14"/>
      <c r="Q2330" s="14"/>
      <c r="R2330" s="16"/>
      <c r="S2330" s="24"/>
      <c r="T2330" s="25" t="str">
        <f aca="false">IF(A2330="","",E2330+F2330)</f>
        <v/>
      </c>
      <c r="U2330" s="26" t="str">
        <f aca="false">IFERROR(H2330/G2330,"")</f>
        <v/>
      </c>
      <c r="V2330" s="27" t="str">
        <f aca="false">IFERROR(J2330/I2330,"")</f>
        <v/>
      </c>
      <c r="W2330" s="27" t="str">
        <f aca="false">IFERROR(K2330/J2330,"")</f>
        <v/>
      </c>
      <c r="X2330" s="25" t="str">
        <f aca="false">IFERROR(T2330/K2330,"")</f>
        <v/>
      </c>
      <c r="Y2330" s="27" t="str">
        <f aca="false">IFERROR(O2330/K2330,"")</f>
        <v/>
      </c>
      <c r="Z2330" s="27" t="str">
        <f aca="false">IFERROR(P2330/O2330,"")</f>
        <v/>
      </c>
      <c r="AA2330" s="27" t="str">
        <f aca="false">IFERROR(Q2330/P2330,"")</f>
        <v/>
      </c>
      <c r="AB2330" s="25" t="str">
        <f aca="false">IFERROR(T2330/P2330,"")</f>
        <v/>
      </c>
      <c r="AC2330" s="25" t="str">
        <f aca="false">IFERROR(T2330/Q2330,"")</f>
        <v/>
      </c>
      <c r="AD2330" s="25" t="str">
        <f aca="false">IFERROR(R2330/Q2330,"")</f>
        <v/>
      </c>
      <c r="AE2330" s="28" t="str">
        <f aca="false">IFERROR(R2330/T2330,"")</f>
        <v/>
      </c>
      <c r="AF2330" s="29" t="str">
        <f aca="false">IF(A2330="","",IF(OR(O2330&gt;K2330,P2330&gt;O2330,Q2330&gt;P2330,K2330&gt;J2330),"CHECK","OK"))</f>
        <v/>
      </c>
    </row>
    <row r="2331" customFormat="false" ht="15" hidden="false" customHeight="false" outlineLevel="0" collapsed="false">
      <c r="A2331" s="21"/>
      <c r="B2331" s="4"/>
      <c r="C2331" s="4"/>
      <c r="D2331" s="4"/>
      <c r="E2331" s="16"/>
      <c r="F2331" s="16"/>
      <c r="G2331" s="14"/>
      <c r="H2331" s="14"/>
      <c r="I2331" s="14"/>
      <c r="J2331" s="14"/>
      <c r="K2331" s="14"/>
      <c r="L2331" s="14"/>
      <c r="M2331" s="14"/>
      <c r="N2331" s="14"/>
      <c r="O2331" s="14"/>
      <c r="P2331" s="14"/>
      <c r="Q2331" s="14"/>
      <c r="R2331" s="16"/>
      <c r="S2331" s="24"/>
      <c r="T2331" s="25" t="str">
        <f aca="false">IF(A2331="","",E2331+F2331)</f>
        <v/>
      </c>
      <c r="U2331" s="26" t="str">
        <f aca="false">IFERROR(H2331/G2331,"")</f>
        <v/>
      </c>
      <c r="V2331" s="27" t="str">
        <f aca="false">IFERROR(J2331/I2331,"")</f>
        <v/>
      </c>
      <c r="W2331" s="27" t="str">
        <f aca="false">IFERROR(K2331/J2331,"")</f>
        <v/>
      </c>
      <c r="X2331" s="25" t="str">
        <f aca="false">IFERROR(T2331/K2331,"")</f>
        <v/>
      </c>
      <c r="Y2331" s="27" t="str">
        <f aca="false">IFERROR(O2331/K2331,"")</f>
        <v/>
      </c>
      <c r="Z2331" s="27" t="str">
        <f aca="false">IFERROR(P2331/O2331,"")</f>
        <v/>
      </c>
      <c r="AA2331" s="27" t="str">
        <f aca="false">IFERROR(Q2331/P2331,"")</f>
        <v/>
      </c>
      <c r="AB2331" s="25" t="str">
        <f aca="false">IFERROR(T2331/P2331,"")</f>
        <v/>
      </c>
      <c r="AC2331" s="25" t="str">
        <f aca="false">IFERROR(T2331/Q2331,"")</f>
        <v/>
      </c>
      <c r="AD2331" s="25" t="str">
        <f aca="false">IFERROR(R2331/Q2331,"")</f>
        <v/>
      </c>
      <c r="AE2331" s="28" t="str">
        <f aca="false">IFERROR(R2331/T2331,"")</f>
        <v/>
      </c>
      <c r="AF2331" s="29" t="str">
        <f aca="false">IF(A2331="","",IF(OR(O2331&gt;K2331,P2331&gt;O2331,Q2331&gt;P2331,K2331&gt;J2331),"CHECK","OK"))</f>
        <v/>
      </c>
    </row>
    <row r="2332" customFormat="false" ht="15" hidden="false" customHeight="false" outlineLevel="0" collapsed="false">
      <c r="A2332" s="21"/>
      <c r="B2332" s="4"/>
      <c r="C2332" s="4"/>
      <c r="D2332" s="4"/>
      <c r="E2332" s="16"/>
      <c r="F2332" s="16"/>
      <c r="G2332" s="14"/>
      <c r="H2332" s="14"/>
      <c r="I2332" s="14"/>
      <c r="J2332" s="14"/>
      <c r="K2332" s="14"/>
      <c r="L2332" s="14"/>
      <c r="M2332" s="14"/>
      <c r="N2332" s="14"/>
      <c r="O2332" s="14"/>
      <c r="P2332" s="14"/>
      <c r="Q2332" s="14"/>
      <c r="R2332" s="16"/>
      <c r="S2332" s="24"/>
      <c r="T2332" s="25" t="str">
        <f aca="false">IF(A2332="","",E2332+F2332)</f>
        <v/>
      </c>
      <c r="U2332" s="26" t="str">
        <f aca="false">IFERROR(H2332/G2332,"")</f>
        <v/>
      </c>
      <c r="V2332" s="27" t="str">
        <f aca="false">IFERROR(J2332/I2332,"")</f>
        <v/>
      </c>
      <c r="W2332" s="27" t="str">
        <f aca="false">IFERROR(K2332/J2332,"")</f>
        <v/>
      </c>
      <c r="X2332" s="25" t="str">
        <f aca="false">IFERROR(T2332/K2332,"")</f>
        <v/>
      </c>
      <c r="Y2332" s="27" t="str">
        <f aca="false">IFERROR(O2332/K2332,"")</f>
        <v/>
      </c>
      <c r="Z2332" s="27" t="str">
        <f aca="false">IFERROR(P2332/O2332,"")</f>
        <v/>
      </c>
      <c r="AA2332" s="27" t="str">
        <f aca="false">IFERROR(Q2332/P2332,"")</f>
        <v/>
      </c>
      <c r="AB2332" s="25" t="str">
        <f aca="false">IFERROR(T2332/P2332,"")</f>
        <v/>
      </c>
      <c r="AC2332" s="25" t="str">
        <f aca="false">IFERROR(T2332/Q2332,"")</f>
        <v/>
      </c>
      <c r="AD2332" s="25" t="str">
        <f aca="false">IFERROR(R2332/Q2332,"")</f>
        <v/>
      </c>
      <c r="AE2332" s="28" t="str">
        <f aca="false">IFERROR(R2332/T2332,"")</f>
        <v/>
      </c>
      <c r="AF2332" s="29" t="str">
        <f aca="false">IF(A2332="","",IF(OR(O2332&gt;K2332,P2332&gt;O2332,Q2332&gt;P2332,K2332&gt;J2332),"CHECK","OK"))</f>
        <v/>
      </c>
    </row>
    <row r="2333" customFormat="false" ht="15" hidden="false" customHeight="false" outlineLevel="0" collapsed="false">
      <c r="A2333" s="21"/>
      <c r="B2333" s="4"/>
      <c r="C2333" s="4"/>
      <c r="D2333" s="4"/>
      <c r="E2333" s="16"/>
      <c r="F2333" s="16"/>
      <c r="G2333" s="14"/>
      <c r="H2333" s="14"/>
      <c r="I2333" s="14"/>
      <c r="J2333" s="14"/>
      <c r="K2333" s="14"/>
      <c r="L2333" s="14"/>
      <c r="M2333" s="14"/>
      <c r="N2333" s="14"/>
      <c r="O2333" s="14"/>
      <c r="P2333" s="14"/>
      <c r="Q2333" s="14"/>
      <c r="R2333" s="16"/>
      <c r="S2333" s="24"/>
      <c r="T2333" s="25" t="str">
        <f aca="false">IF(A2333="","",E2333+F2333)</f>
        <v/>
      </c>
      <c r="U2333" s="26" t="str">
        <f aca="false">IFERROR(H2333/G2333,"")</f>
        <v/>
      </c>
      <c r="V2333" s="27" t="str">
        <f aca="false">IFERROR(J2333/I2333,"")</f>
        <v/>
      </c>
      <c r="W2333" s="27" t="str">
        <f aca="false">IFERROR(K2333/J2333,"")</f>
        <v/>
      </c>
      <c r="X2333" s="25" t="str">
        <f aca="false">IFERROR(T2333/K2333,"")</f>
        <v/>
      </c>
      <c r="Y2333" s="27" t="str">
        <f aca="false">IFERROR(O2333/K2333,"")</f>
        <v/>
      </c>
      <c r="Z2333" s="27" t="str">
        <f aca="false">IFERROR(P2333/O2333,"")</f>
        <v/>
      </c>
      <c r="AA2333" s="27" t="str">
        <f aca="false">IFERROR(Q2333/P2333,"")</f>
        <v/>
      </c>
      <c r="AB2333" s="25" t="str">
        <f aca="false">IFERROR(T2333/P2333,"")</f>
        <v/>
      </c>
      <c r="AC2333" s="25" t="str">
        <f aca="false">IFERROR(T2333/Q2333,"")</f>
        <v/>
      </c>
      <c r="AD2333" s="25" t="str">
        <f aca="false">IFERROR(R2333/Q2333,"")</f>
        <v/>
      </c>
      <c r="AE2333" s="28" t="str">
        <f aca="false">IFERROR(R2333/T2333,"")</f>
        <v/>
      </c>
      <c r="AF2333" s="29" t="str">
        <f aca="false">IF(A2333="","",IF(OR(O2333&gt;K2333,P2333&gt;O2333,Q2333&gt;P2333,K2333&gt;J2333),"CHECK","OK"))</f>
        <v/>
      </c>
    </row>
    <row r="2334" customFormat="false" ht="15" hidden="false" customHeight="false" outlineLevel="0" collapsed="false">
      <c r="A2334" s="21"/>
      <c r="B2334" s="4"/>
      <c r="C2334" s="4"/>
      <c r="D2334" s="4"/>
      <c r="E2334" s="16"/>
      <c r="F2334" s="16"/>
      <c r="G2334" s="14"/>
      <c r="H2334" s="14"/>
      <c r="I2334" s="14"/>
      <c r="J2334" s="14"/>
      <c r="K2334" s="14"/>
      <c r="L2334" s="14"/>
      <c r="M2334" s="14"/>
      <c r="N2334" s="14"/>
      <c r="O2334" s="14"/>
      <c r="P2334" s="14"/>
      <c r="Q2334" s="14"/>
      <c r="R2334" s="16"/>
      <c r="S2334" s="24"/>
      <c r="T2334" s="25" t="str">
        <f aca="false">IF(A2334="","",E2334+F2334)</f>
        <v/>
      </c>
      <c r="U2334" s="26" t="str">
        <f aca="false">IFERROR(H2334/G2334,"")</f>
        <v/>
      </c>
      <c r="V2334" s="27" t="str">
        <f aca="false">IFERROR(J2334/I2334,"")</f>
        <v/>
      </c>
      <c r="W2334" s="27" t="str">
        <f aca="false">IFERROR(K2334/J2334,"")</f>
        <v/>
      </c>
      <c r="X2334" s="25" t="str">
        <f aca="false">IFERROR(T2334/K2334,"")</f>
        <v/>
      </c>
      <c r="Y2334" s="27" t="str">
        <f aca="false">IFERROR(O2334/K2334,"")</f>
        <v/>
      </c>
      <c r="Z2334" s="27" t="str">
        <f aca="false">IFERROR(P2334/O2334,"")</f>
        <v/>
      </c>
      <c r="AA2334" s="27" t="str">
        <f aca="false">IFERROR(Q2334/P2334,"")</f>
        <v/>
      </c>
      <c r="AB2334" s="25" t="str">
        <f aca="false">IFERROR(T2334/P2334,"")</f>
        <v/>
      </c>
      <c r="AC2334" s="25" t="str">
        <f aca="false">IFERROR(T2334/Q2334,"")</f>
        <v/>
      </c>
      <c r="AD2334" s="25" t="str">
        <f aca="false">IFERROR(R2334/Q2334,"")</f>
        <v/>
      </c>
      <c r="AE2334" s="28" t="str">
        <f aca="false">IFERROR(R2334/T2334,"")</f>
        <v/>
      </c>
      <c r="AF2334" s="29" t="str">
        <f aca="false">IF(A2334="","",IF(OR(O2334&gt;K2334,P2334&gt;O2334,Q2334&gt;P2334,K2334&gt;J2334),"CHECK","OK"))</f>
        <v/>
      </c>
    </row>
    <row r="2335" customFormat="false" ht="15" hidden="false" customHeight="false" outlineLevel="0" collapsed="false">
      <c r="A2335" s="21"/>
      <c r="B2335" s="4"/>
      <c r="C2335" s="4"/>
      <c r="D2335" s="4"/>
      <c r="E2335" s="16"/>
      <c r="F2335" s="16"/>
      <c r="G2335" s="14"/>
      <c r="H2335" s="14"/>
      <c r="I2335" s="14"/>
      <c r="J2335" s="14"/>
      <c r="K2335" s="14"/>
      <c r="L2335" s="14"/>
      <c r="M2335" s="14"/>
      <c r="N2335" s="14"/>
      <c r="O2335" s="14"/>
      <c r="P2335" s="14"/>
      <c r="Q2335" s="14"/>
      <c r="R2335" s="16"/>
      <c r="S2335" s="24"/>
      <c r="T2335" s="25" t="str">
        <f aca="false">IF(A2335="","",E2335+F2335)</f>
        <v/>
      </c>
      <c r="U2335" s="26" t="str">
        <f aca="false">IFERROR(H2335/G2335,"")</f>
        <v/>
      </c>
      <c r="V2335" s="27" t="str">
        <f aca="false">IFERROR(J2335/I2335,"")</f>
        <v/>
      </c>
      <c r="W2335" s="27" t="str">
        <f aca="false">IFERROR(K2335/J2335,"")</f>
        <v/>
      </c>
      <c r="X2335" s="25" t="str">
        <f aca="false">IFERROR(T2335/K2335,"")</f>
        <v/>
      </c>
      <c r="Y2335" s="27" t="str">
        <f aca="false">IFERROR(O2335/K2335,"")</f>
        <v/>
      </c>
      <c r="Z2335" s="27" t="str">
        <f aca="false">IFERROR(P2335/O2335,"")</f>
        <v/>
      </c>
      <c r="AA2335" s="27" t="str">
        <f aca="false">IFERROR(Q2335/P2335,"")</f>
        <v/>
      </c>
      <c r="AB2335" s="25" t="str">
        <f aca="false">IFERROR(T2335/P2335,"")</f>
        <v/>
      </c>
      <c r="AC2335" s="25" t="str">
        <f aca="false">IFERROR(T2335/Q2335,"")</f>
        <v/>
      </c>
      <c r="AD2335" s="25" t="str">
        <f aca="false">IFERROR(R2335/Q2335,"")</f>
        <v/>
      </c>
      <c r="AE2335" s="28" t="str">
        <f aca="false">IFERROR(R2335/T2335,"")</f>
        <v/>
      </c>
      <c r="AF2335" s="29" t="str">
        <f aca="false">IF(A2335="","",IF(OR(O2335&gt;K2335,P2335&gt;O2335,Q2335&gt;P2335,K2335&gt;J2335),"CHECK","OK"))</f>
        <v/>
      </c>
    </row>
    <row r="2336" customFormat="false" ht="15" hidden="false" customHeight="false" outlineLevel="0" collapsed="false">
      <c r="A2336" s="21"/>
      <c r="B2336" s="4"/>
      <c r="C2336" s="4"/>
      <c r="D2336" s="4"/>
      <c r="E2336" s="16"/>
      <c r="F2336" s="16"/>
      <c r="G2336" s="14"/>
      <c r="H2336" s="14"/>
      <c r="I2336" s="14"/>
      <c r="J2336" s="14"/>
      <c r="K2336" s="14"/>
      <c r="L2336" s="14"/>
      <c r="M2336" s="14"/>
      <c r="N2336" s="14"/>
      <c r="O2336" s="14"/>
      <c r="P2336" s="14"/>
      <c r="Q2336" s="14"/>
      <c r="R2336" s="16"/>
      <c r="S2336" s="24"/>
      <c r="T2336" s="25" t="str">
        <f aca="false">IF(A2336="","",E2336+F2336)</f>
        <v/>
      </c>
      <c r="U2336" s="26" t="str">
        <f aca="false">IFERROR(H2336/G2336,"")</f>
        <v/>
      </c>
      <c r="V2336" s="27" t="str">
        <f aca="false">IFERROR(J2336/I2336,"")</f>
        <v/>
      </c>
      <c r="W2336" s="27" t="str">
        <f aca="false">IFERROR(K2336/J2336,"")</f>
        <v/>
      </c>
      <c r="X2336" s="25" t="str">
        <f aca="false">IFERROR(T2336/K2336,"")</f>
        <v/>
      </c>
      <c r="Y2336" s="27" t="str">
        <f aca="false">IFERROR(O2336/K2336,"")</f>
        <v/>
      </c>
      <c r="Z2336" s="27" t="str">
        <f aca="false">IFERROR(P2336/O2336,"")</f>
        <v/>
      </c>
      <c r="AA2336" s="27" t="str">
        <f aca="false">IFERROR(Q2336/P2336,"")</f>
        <v/>
      </c>
      <c r="AB2336" s="25" t="str">
        <f aca="false">IFERROR(T2336/P2336,"")</f>
        <v/>
      </c>
      <c r="AC2336" s="25" t="str">
        <f aca="false">IFERROR(T2336/Q2336,"")</f>
        <v/>
      </c>
      <c r="AD2336" s="25" t="str">
        <f aca="false">IFERROR(R2336/Q2336,"")</f>
        <v/>
      </c>
      <c r="AE2336" s="28" t="str">
        <f aca="false">IFERROR(R2336/T2336,"")</f>
        <v/>
      </c>
      <c r="AF2336" s="29" t="str">
        <f aca="false">IF(A2336="","",IF(OR(O2336&gt;K2336,P2336&gt;O2336,Q2336&gt;P2336,K2336&gt;J2336),"CHECK","OK"))</f>
        <v/>
      </c>
    </row>
    <row r="2337" customFormat="false" ht="15" hidden="false" customHeight="false" outlineLevel="0" collapsed="false">
      <c r="A2337" s="21"/>
      <c r="B2337" s="4"/>
      <c r="C2337" s="4"/>
      <c r="D2337" s="4"/>
      <c r="E2337" s="16"/>
      <c r="F2337" s="16"/>
      <c r="G2337" s="14"/>
      <c r="H2337" s="14"/>
      <c r="I2337" s="14"/>
      <c r="J2337" s="14"/>
      <c r="K2337" s="14"/>
      <c r="L2337" s="14"/>
      <c r="M2337" s="14"/>
      <c r="N2337" s="14"/>
      <c r="O2337" s="14"/>
      <c r="P2337" s="14"/>
      <c r="Q2337" s="14"/>
      <c r="R2337" s="16"/>
      <c r="S2337" s="24"/>
      <c r="T2337" s="25" t="str">
        <f aca="false">IF(A2337="","",E2337+F2337)</f>
        <v/>
      </c>
      <c r="U2337" s="26" t="str">
        <f aca="false">IFERROR(H2337/G2337,"")</f>
        <v/>
      </c>
      <c r="V2337" s="27" t="str">
        <f aca="false">IFERROR(J2337/I2337,"")</f>
        <v/>
      </c>
      <c r="W2337" s="27" t="str">
        <f aca="false">IFERROR(K2337/J2337,"")</f>
        <v/>
      </c>
      <c r="X2337" s="25" t="str">
        <f aca="false">IFERROR(T2337/K2337,"")</f>
        <v/>
      </c>
      <c r="Y2337" s="27" t="str">
        <f aca="false">IFERROR(O2337/K2337,"")</f>
        <v/>
      </c>
      <c r="Z2337" s="27" t="str">
        <f aca="false">IFERROR(P2337/O2337,"")</f>
        <v/>
      </c>
      <c r="AA2337" s="27" t="str">
        <f aca="false">IFERROR(Q2337/P2337,"")</f>
        <v/>
      </c>
      <c r="AB2337" s="25" t="str">
        <f aca="false">IFERROR(T2337/P2337,"")</f>
        <v/>
      </c>
      <c r="AC2337" s="25" t="str">
        <f aca="false">IFERROR(T2337/Q2337,"")</f>
        <v/>
      </c>
      <c r="AD2337" s="25" t="str">
        <f aca="false">IFERROR(R2337/Q2337,"")</f>
        <v/>
      </c>
      <c r="AE2337" s="28" t="str">
        <f aca="false">IFERROR(R2337/T2337,"")</f>
        <v/>
      </c>
      <c r="AF2337" s="29" t="str">
        <f aca="false">IF(A2337="","",IF(OR(O2337&gt;K2337,P2337&gt;O2337,Q2337&gt;P2337,K2337&gt;J2337),"CHECK","OK"))</f>
        <v/>
      </c>
    </row>
    <row r="2338" customFormat="false" ht="15" hidden="false" customHeight="false" outlineLevel="0" collapsed="false">
      <c r="A2338" s="21"/>
      <c r="B2338" s="4"/>
      <c r="C2338" s="4"/>
      <c r="D2338" s="4"/>
      <c r="E2338" s="16"/>
      <c r="F2338" s="16"/>
      <c r="G2338" s="14"/>
      <c r="H2338" s="14"/>
      <c r="I2338" s="14"/>
      <c r="J2338" s="14"/>
      <c r="K2338" s="14"/>
      <c r="L2338" s="14"/>
      <c r="M2338" s="14"/>
      <c r="N2338" s="14"/>
      <c r="O2338" s="14"/>
      <c r="P2338" s="14"/>
      <c r="Q2338" s="14"/>
      <c r="R2338" s="16"/>
      <c r="S2338" s="24"/>
      <c r="T2338" s="25" t="str">
        <f aca="false">IF(A2338="","",E2338+F2338)</f>
        <v/>
      </c>
      <c r="U2338" s="26" t="str">
        <f aca="false">IFERROR(H2338/G2338,"")</f>
        <v/>
      </c>
      <c r="V2338" s="27" t="str">
        <f aca="false">IFERROR(J2338/I2338,"")</f>
        <v/>
      </c>
      <c r="W2338" s="27" t="str">
        <f aca="false">IFERROR(K2338/J2338,"")</f>
        <v/>
      </c>
      <c r="X2338" s="25" t="str">
        <f aca="false">IFERROR(T2338/K2338,"")</f>
        <v/>
      </c>
      <c r="Y2338" s="27" t="str">
        <f aca="false">IFERROR(O2338/K2338,"")</f>
        <v/>
      </c>
      <c r="Z2338" s="27" t="str">
        <f aca="false">IFERROR(P2338/O2338,"")</f>
        <v/>
      </c>
      <c r="AA2338" s="27" t="str">
        <f aca="false">IFERROR(Q2338/P2338,"")</f>
        <v/>
      </c>
      <c r="AB2338" s="25" t="str">
        <f aca="false">IFERROR(T2338/P2338,"")</f>
        <v/>
      </c>
      <c r="AC2338" s="25" t="str">
        <f aca="false">IFERROR(T2338/Q2338,"")</f>
        <v/>
      </c>
      <c r="AD2338" s="25" t="str">
        <f aca="false">IFERROR(R2338/Q2338,"")</f>
        <v/>
      </c>
      <c r="AE2338" s="28" t="str">
        <f aca="false">IFERROR(R2338/T2338,"")</f>
        <v/>
      </c>
      <c r="AF2338" s="29" t="str">
        <f aca="false">IF(A2338="","",IF(OR(O2338&gt;K2338,P2338&gt;O2338,Q2338&gt;P2338,K2338&gt;J2338),"CHECK","OK"))</f>
        <v/>
      </c>
    </row>
    <row r="2339" customFormat="false" ht="15" hidden="false" customHeight="false" outlineLevel="0" collapsed="false">
      <c r="A2339" s="21"/>
      <c r="B2339" s="4"/>
      <c r="C2339" s="4"/>
      <c r="D2339" s="4"/>
      <c r="E2339" s="16"/>
      <c r="F2339" s="16"/>
      <c r="G2339" s="14"/>
      <c r="H2339" s="14"/>
      <c r="I2339" s="14"/>
      <c r="J2339" s="14"/>
      <c r="K2339" s="14"/>
      <c r="L2339" s="14"/>
      <c r="M2339" s="14"/>
      <c r="N2339" s="14"/>
      <c r="O2339" s="14"/>
      <c r="P2339" s="14"/>
      <c r="Q2339" s="14"/>
      <c r="R2339" s="16"/>
      <c r="S2339" s="24"/>
      <c r="T2339" s="25" t="str">
        <f aca="false">IF(A2339="","",E2339+F2339)</f>
        <v/>
      </c>
      <c r="U2339" s="26" t="str">
        <f aca="false">IFERROR(H2339/G2339,"")</f>
        <v/>
      </c>
      <c r="V2339" s="27" t="str">
        <f aca="false">IFERROR(J2339/I2339,"")</f>
        <v/>
      </c>
      <c r="W2339" s="27" t="str">
        <f aca="false">IFERROR(K2339/J2339,"")</f>
        <v/>
      </c>
      <c r="X2339" s="25" t="str">
        <f aca="false">IFERROR(T2339/K2339,"")</f>
        <v/>
      </c>
      <c r="Y2339" s="27" t="str">
        <f aca="false">IFERROR(O2339/K2339,"")</f>
        <v/>
      </c>
      <c r="Z2339" s="27" t="str">
        <f aca="false">IFERROR(P2339/O2339,"")</f>
        <v/>
      </c>
      <c r="AA2339" s="27" t="str">
        <f aca="false">IFERROR(Q2339/P2339,"")</f>
        <v/>
      </c>
      <c r="AB2339" s="25" t="str">
        <f aca="false">IFERROR(T2339/P2339,"")</f>
        <v/>
      </c>
      <c r="AC2339" s="25" t="str">
        <f aca="false">IFERROR(T2339/Q2339,"")</f>
        <v/>
      </c>
      <c r="AD2339" s="25" t="str">
        <f aca="false">IFERROR(R2339/Q2339,"")</f>
        <v/>
      </c>
      <c r="AE2339" s="28" t="str">
        <f aca="false">IFERROR(R2339/T2339,"")</f>
        <v/>
      </c>
      <c r="AF2339" s="29" t="str">
        <f aca="false">IF(A2339="","",IF(OR(O2339&gt;K2339,P2339&gt;O2339,Q2339&gt;P2339,K2339&gt;J2339),"CHECK","OK"))</f>
        <v/>
      </c>
    </row>
    <row r="2340" customFormat="false" ht="15" hidden="false" customHeight="false" outlineLevel="0" collapsed="false">
      <c r="A2340" s="21"/>
      <c r="B2340" s="4"/>
      <c r="C2340" s="4"/>
      <c r="D2340" s="4"/>
      <c r="E2340" s="16"/>
      <c r="F2340" s="16"/>
      <c r="G2340" s="14"/>
      <c r="H2340" s="14"/>
      <c r="I2340" s="14"/>
      <c r="J2340" s="14"/>
      <c r="K2340" s="14"/>
      <c r="L2340" s="14"/>
      <c r="M2340" s="14"/>
      <c r="N2340" s="14"/>
      <c r="O2340" s="14"/>
      <c r="P2340" s="14"/>
      <c r="Q2340" s="14"/>
      <c r="R2340" s="16"/>
      <c r="S2340" s="24"/>
      <c r="T2340" s="25" t="str">
        <f aca="false">IF(A2340="","",E2340+F2340)</f>
        <v/>
      </c>
      <c r="U2340" s="26" t="str">
        <f aca="false">IFERROR(H2340/G2340,"")</f>
        <v/>
      </c>
      <c r="V2340" s="27" t="str">
        <f aca="false">IFERROR(J2340/I2340,"")</f>
        <v/>
      </c>
      <c r="W2340" s="27" t="str">
        <f aca="false">IFERROR(K2340/J2340,"")</f>
        <v/>
      </c>
      <c r="X2340" s="25" t="str">
        <f aca="false">IFERROR(T2340/K2340,"")</f>
        <v/>
      </c>
      <c r="Y2340" s="27" t="str">
        <f aca="false">IFERROR(O2340/K2340,"")</f>
        <v/>
      </c>
      <c r="Z2340" s="27" t="str">
        <f aca="false">IFERROR(P2340/O2340,"")</f>
        <v/>
      </c>
      <c r="AA2340" s="27" t="str">
        <f aca="false">IFERROR(Q2340/P2340,"")</f>
        <v/>
      </c>
      <c r="AB2340" s="25" t="str">
        <f aca="false">IFERROR(T2340/P2340,"")</f>
        <v/>
      </c>
      <c r="AC2340" s="25" t="str">
        <f aca="false">IFERROR(T2340/Q2340,"")</f>
        <v/>
      </c>
      <c r="AD2340" s="25" t="str">
        <f aca="false">IFERROR(R2340/Q2340,"")</f>
        <v/>
      </c>
      <c r="AE2340" s="28" t="str">
        <f aca="false">IFERROR(R2340/T2340,"")</f>
        <v/>
      </c>
      <c r="AF2340" s="29" t="str">
        <f aca="false">IF(A2340="","",IF(OR(O2340&gt;K2340,P2340&gt;O2340,Q2340&gt;P2340,K2340&gt;J2340),"CHECK","OK"))</f>
        <v/>
      </c>
    </row>
    <row r="2341" customFormat="false" ht="15" hidden="false" customHeight="false" outlineLevel="0" collapsed="false">
      <c r="A2341" s="21"/>
      <c r="B2341" s="4"/>
      <c r="C2341" s="4"/>
      <c r="D2341" s="4"/>
      <c r="E2341" s="16"/>
      <c r="F2341" s="16"/>
      <c r="G2341" s="14"/>
      <c r="H2341" s="14"/>
      <c r="I2341" s="14"/>
      <c r="J2341" s="14"/>
      <c r="K2341" s="14"/>
      <c r="L2341" s="14"/>
      <c r="M2341" s="14"/>
      <c r="N2341" s="14"/>
      <c r="O2341" s="14"/>
      <c r="P2341" s="14"/>
      <c r="Q2341" s="14"/>
      <c r="R2341" s="16"/>
      <c r="S2341" s="24"/>
      <c r="T2341" s="25" t="str">
        <f aca="false">IF(A2341="","",E2341+F2341)</f>
        <v/>
      </c>
      <c r="U2341" s="26" t="str">
        <f aca="false">IFERROR(H2341/G2341,"")</f>
        <v/>
      </c>
      <c r="V2341" s="27" t="str">
        <f aca="false">IFERROR(J2341/I2341,"")</f>
        <v/>
      </c>
      <c r="W2341" s="27" t="str">
        <f aca="false">IFERROR(K2341/J2341,"")</f>
        <v/>
      </c>
      <c r="X2341" s="25" t="str">
        <f aca="false">IFERROR(T2341/K2341,"")</f>
        <v/>
      </c>
      <c r="Y2341" s="27" t="str">
        <f aca="false">IFERROR(O2341/K2341,"")</f>
        <v/>
      </c>
      <c r="Z2341" s="27" t="str">
        <f aca="false">IFERROR(P2341/O2341,"")</f>
        <v/>
      </c>
      <c r="AA2341" s="27" t="str">
        <f aca="false">IFERROR(Q2341/P2341,"")</f>
        <v/>
      </c>
      <c r="AB2341" s="25" t="str">
        <f aca="false">IFERROR(T2341/P2341,"")</f>
        <v/>
      </c>
      <c r="AC2341" s="25" t="str">
        <f aca="false">IFERROR(T2341/Q2341,"")</f>
        <v/>
      </c>
      <c r="AD2341" s="25" t="str">
        <f aca="false">IFERROR(R2341/Q2341,"")</f>
        <v/>
      </c>
      <c r="AE2341" s="28" t="str">
        <f aca="false">IFERROR(R2341/T2341,"")</f>
        <v/>
      </c>
      <c r="AF2341" s="29" t="str">
        <f aca="false">IF(A2341="","",IF(OR(O2341&gt;K2341,P2341&gt;O2341,Q2341&gt;P2341,K2341&gt;J2341),"CHECK","OK"))</f>
        <v/>
      </c>
    </row>
    <row r="2342" customFormat="false" ht="15" hidden="false" customHeight="false" outlineLevel="0" collapsed="false">
      <c r="A2342" s="21"/>
      <c r="B2342" s="4"/>
      <c r="C2342" s="4"/>
      <c r="D2342" s="4"/>
      <c r="E2342" s="16"/>
      <c r="F2342" s="16"/>
      <c r="G2342" s="14"/>
      <c r="H2342" s="14"/>
      <c r="I2342" s="14"/>
      <c r="J2342" s="14"/>
      <c r="K2342" s="14"/>
      <c r="L2342" s="14"/>
      <c r="M2342" s="14"/>
      <c r="N2342" s="14"/>
      <c r="O2342" s="14"/>
      <c r="P2342" s="14"/>
      <c r="Q2342" s="14"/>
      <c r="R2342" s="16"/>
      <c r="S2342" s="24"/>
      <c r="T2342" s="25" t="str">
        <f aca="false">IF(A2342="","",E2342+F2342)</f>
        <v/>
      </c>
      <c r="U2342" s="26" t="str">
        <f aca="false">IFERROR(H2342/G2342,"")</f>
        <v/>
      </c>
      <c r="V2342" s="27" t="str">
        <f aca="false">IFERROR(J2342/I2342,"")</f>
        <v/>
      </c>
      <c r="W2342" s="27" t="str">
        <f aca="false">IFERROR(K2342/J2342,"")</f>
        <v/>
      </c>
      <c r="X2342" s="25" t="str">
        <f aca="false">IFERROR(T2342/K2342,"")</f>
        <v/>
      </c>
      <c r="Y2342" s="27" t="str">
        <f aca="false">IFERROR(O2342/K2342,"")</f>
        <v/>
      </c>
      <c r="Z2342" s="27" t="str">
        <f aca="false">IFERROR(P2342/O2342,"")</f>
        <v/>
      </c>
      <c r="AA2342" s="27" t="str">
        <f aca="false">IFERROR(Q2342/P2342,"")</f>
        <v/>
      </c>
      <c r="AB2342" s="25" t="str">
        <f aca="false">IFERROR(T2342/P2342,"")</f>
        <v/>
      </c>
      <c r="AC2342" s="25" t="str">
        <f aca="false">IFERROR(T2342/Q2342,"")</f>
        <v/>
      </c>
      <c r="AD2342" s="25" t="str">
        <f aca="false">IFERROR(R2342/Q2342,"")</f>
        <v/>
      </c>
      <c r="AE2342" s="28" t="str">
        <f aca="false">IFERROR(R2342/T2342,"")</f>
        <v/>
      </c>
      <c r="AF2342" s="29" t="str">
        <f aca="false">IF(A2342="","",IF(OR(O2342&gt;K2342,P2342&gt;O2342,Q2342&gt;P2342,K2342&gt;J2342),"CHECK","OK"))</f>
        <v/>
      </c>
    </row>
    <row r="2343" customFormat="false" ht="15" hidden="false" customHeight="false" outlineLevel="0" collapsed="false">
      <c r="A2343" s="21"/>
      <c r="B2343" s="4"/>
      <c r="C2343" s="4"/>
      <c r="D2343" s="4"/>
      <c r="E2343" s="16"/>
      <c r="F2343" s="16"/>
      <c r="G2343" s="14"/>
      <c r="H2343" s="14"/>
      <c r="I2343" s="14"/>
      <c r="J2343" s="14"/>
      <c r="K2343" s="14"/>
      <c r="L2343" s="14"/>
      <c r="M2343" s="14"/>
      <c r="N2343" s="14"/>
      <c r="O2343" s="14"/>
      <c r="P2343" s="14"/>
      <c r="Q2343" s="14"/>
      <c r="R2343" s="16"/>
      <c r="S2343" s="24"/>
      <c r="T2343" s="25" t="str">
        <f aca="false">IF(A2343="","",E2343+F2343)</f>
        <v/>
      </c>
      <c r="U2343" s="26" t="str">
        <f aca="false">IFERROR(H2343/G2343,"")</f>
        <v/>
      </c>
      <c r="V2343" s="27" t="str">
        <f aca="false">IFERROR(J2343/I2343,"")</f>
        <v/>
      </c>
      <c r="W2343" s="27" t="str">
        <f aca="false">IFERROR(K2343/J2343,"")</f>
        <v/>
      </c>
      <c r="X2343" s="25" t="str">
        <f aca="false">IFERROR(T2343/K2343,"")</f>
        <v/>
      </c>
      <c r="Y2343" s="27" t="str">
        <f aca="false">IFERROR(O2343/K2343,"")</f>
        <v/>
      </c>
      <c r="Z2343" s="27" t="str">
        <f aca="false">IFERROR(P2343/O2343,"")</f>
        <v/>
      </c>
      <c r="AA2343" s="27" t="str">
        <f aca="false">IFERROR(Q2343/P2343,"")</f>
        <v/>
      </c>
      <c r="AB2343" s="25" t="str">
        <f aca="false">IFERROR(T2343/P2343,"")</f>
        <v/>
      </c>
      <c r="AC2343" s="25" t="str">
        <f aca="false">IFERROR(T2343/Q2343,"")</f>
        <v/>
      </c>
      <c r="AD2343" s="25" t="str">
        <f aca="false">IFERROR(R2343/Q2343,"")</f>
        <v/>
      </c>
      <c r="AE2343" s="28" t="str">
        <f aca="false">IFERROR(R2343/T2343,"")</f>
        <v/>
      </c>
      <c r="AF2343" s="29" t="str">
        <f aca="false">IF(A2343="","",IF(OR(O2343&gt;K2343,P2343&gt;O2343,Q2343&gt;P2343,K2343&gt;J2343),"CHECK","OK"))</f>
        <v/>
      </c>
    </row>
    <row r="2344" customFormat="false" ht="15" hidden="false" customHeight="false" outlineLevel="0" collapsed="false">
      <c r="A2344" s="21"/>
      <c r="B2344" s="4"/>
      <c r="C2344" s="4"/>
      <c r="D2344" s="4"/>
      <c r="E2344" s="16"/>
      <c r="F2344" s="16"/>
      <c r="G2344" s="14"/>
      <c r="H2344" s="14"/>
      <c r="I2344" s="14"/>
      <c r="J2344" s="14"/>
      <c r="K2344" s="14"/>
      <c r="L2344" s="14"/>
      <c r="M2344" s="14"/>
      <c r="N2344" s="14"/>
      <c r="O2344" s="14"/>
      <c r="P2344" s="14"/>
      <c r="Q2344" s="14"/>
      <c r="R2344" s="16"/>
      <c r="S2344" s="24"/>
      <c r="T2344" s="25" t="str">
        <f aca="false">IF(A2344="","",E2344+F2344)</f>
        <v/>
      </c>
      <c r="U2344" s="26" t="str">
        <f aca="false">IFERROR(H2344/G2344,"")</f>
        <v/>
      </c>
      <c r="V2344" s="27" t="str">
        <f aca="false">IFERROR(J2344/I2344,"")</f>
        <v/>
      </c>
      <c r="W2344" s="27" t="str">
        <f aca="false">IFERROR(K2344/J2344,"")</f>
        <v/>
      </c>
      <c r="X2344" s="25" t="str">
        <f aca="false">IFERROR(T2344/K2344,"")</f>
        <v/>
      </c>
      <c r="Y2344" s="27" t="str">
        <f aca="false">IFERROR(O2344/K2344,"")</f>
        <v/>
      </c>
      <c r="Z2344" s="27" t="str">
        <f aca="false">IFERROR(P2344/O2344,"")</f>
        <v/>
      </c>
      <c r="AA2344" s="27" t="str">
        <f aca="false">IFERROR(Q2344/P2344,"")</f>
        <v/>
      </c>
      <c r="AB2344" s="25" t="str">
        <f aca="false">IFERROR(T2344/P2344,"")</f>
        <v/>
      </c>
      <c r="AC2344" s="25" t="str">
        <f aca="false">IFERROR(T2344/Q2344,"")</f>
        <v/>
      </c>
      <c r="AD2344" s="25" t="str">
        <f aca="false">IFERROR(R2344/Q2344,"")</f>
        <v/>
      </c>
      <c r="AE2344" s="28" t="str">
        <f aca="false">IFERROR(R2344/T2344,"")</f>
        <v/>
      </c>
      <c r="AF2344" s="29" t="str">
        <f aca="false">IF(A2344="","",IF(OR(O2344&gt;K2344,P2344&gt;O2344,Q2344&gt;P2344,K2344&gt;J2344),"CHECK","OK"))</f>
        <v/>
      </c>
    </row>
    <row r="2345" customFormat="false" ht="15" hidden="false" customHeight="false" outlineLevel="0" collapsed="false">
      <c r="A2345" s="21"/>
      <c r="B2345" s="4"/>
      <c r="C2345" s="4"/>
      <c r="D2345" s="4"/>
      <c r="E2345" s="16"/>
      <c r="F2345" s="16"/>
      <c r="G2345" s="14"/>
      <c r="H2345" s="14"/>
      <c r="I2345" s="14"/>
      <c r="J2345" s="14"/>
      <c r="K2345" s="14"/>
      <c r="L2345" s="14"/>
      <c r="M2345" s="14"/>
      <c r="N2345" s="14"/>
      <c r="O2345" s="14"/>
      <c r="P2345" s="14"/>
      <c r="Q2345" s="14"/>
      <c r="R2345" s="16"/>
      <c r="S2345" s="24"/>
      <c r="T2345" s="25" t="str">
        <f aca="false">IF(A2345="","",E2345+F2345)</f>
        <v/>
      </c>
      <c r="U2345" s="26" t="str">
        <f aca="false">IFERROR(H2345/G2345,"")</f>
        <v/>
      </c>
      <c r="V2345" s="27" t="str">
        <f aca="false">IFERROR(J2345/I2345,"")</f>
        <v/>
      </c>
      <c r="W2345" s="27" t="str">
        <f aca="false">IFERROR(K2345/J2345,"")</f>
        <v/>
      </c>
      <c r="X2345" s="25" t="str">
        <f aca="false">IFERROR(T2345/K2345,"")</f>
        <v/>
      </c>
      <c r="Y2345" s="27" t="str">
        <f aca="false">IFERROR(O2345/K2345,"")</f>
        <v/>
      </c>
      <c r="Z2345" s="27" t="str">
        <f aca="false">IFERROR(P2345/O2345,"")</f>
        <v/>
      </c>
      <c r="AA2345" s="27" t="str">
        <f aca="false">IFERROR(Q2345/P2345,"")</f>
        <v/>
      </c>
      <c r="AB2345" s="25" t="str">
        <f aca="false">IFERROR(T2345/P2345,"")</f>
        <v/>
      </c>
      <c r="AC2345" s="25" t="str">
        <f aca="false">IFERROR(T2345/Q2345,"")</f>
        <v/>
      </c>
      <c r="AD2345" s="25" t="str">
        <f aca="false">IFERROR(R2345/Q2345,"")</f>
        <v/>
      </c>
      <c r="AE2345" s="28" t="str">
        <f aca="false">IFERROR(R2345/T2345,"")</f>
        <v/>
      </c>
      <c r="AF2345" s="29" t="str">
        <f aca="false">IF(A2345="","",IF(OR(O2345&gt;K2345,P2345&gt;O2345,Q2345&gt;P2345,K2345&gt;J2345),"CHECK","OK"))</f>
        <v/>
      </c>
    </row>
    <row r="2346" customFormat="false" ht="15" hidden="false" customHeight="false" outlineLevel="0" collapsed="false">
      <c r="A2346" s="21"/>
      <c r="B2346" s="4"/>
      <c r="C2346" s="4"/>
      <c r="D2346" s="4"/>
      <c r="E2346" s="16"/>
      <c r="F2346" s="16"/>
      <c r="G2346" s="14"/>
      <c r="H2346" s="14"/>
      <c r="I2346" s="14"/>
      <c r="J2346" s="14"/>
      <c r="K2346" s="14"/>
      <c r="L2346" s="14"/>
      <c r="M2346" s="14"/>
      <c r="N2346" s="14"/>
      <c r="O2346" s="14"/>
      <c r="P2346" s="14"/>
      <c r="Q2346" s="14"/>
      <c r="R2346" s="16"/>
      <c r="S2346" s="24"/>
      <c r="T2346" s="25" t="str">
        <f aca="false">IF(A2346="","",E2346+F2346)</f>
        <v/>
      </c>
      <c r="U2346" s="26" t="str">
        <f aca="false">IFERROR(H2346/G2346,"")</f>
        <v/>
      </c>
      <c r="V2346" s="27" t="str">
        <f aca="false">IFERROR(J2346/I2346,"")</f>
        <v/>
      </c>
      <c r="W2346" s="27" t="str">
        <f aca="false">IFERROR(K2346/J2346,"")</f>
        <v/>
      </c>
      <c r="X2346" s="25" t="str">
        <f aca="false">IFERROR(T2346/K2346,"")</f>
        <v/>
      </c>
      <c r="Y2346" s="27" t="str">
        <f aca="false">IFERROR(O2346/K2346,"")</f>
        <v/>
      </c>
      <c r="Z2346" s="27" t="str">
        <f aca="false">IFERROR(P2346/O2346,"")</f>
        <v/>
      </c>
      <c r="AA2346" s="27" t="str">
        <f aca="false">IFERROR(Q2346/P2346,"")</f>
        <v/>
      </c>
      <c r="AB2346" s="25" t="str">
        <f aca="false">IFERROR(T2346/P2346,"")</f>
        <v/>
      </c>
      <c r="AC2346" s="25" t="str">
        <f aca="false">IFERROR(T2346/Q2346,"")</f>
        <v/>
      </c>
      <c r="AD2346" s="25" t="str">
        <f aca="false">IFERROR(R2346/Q2346,"")</f>
        <v/>
      </c>
      <c r="AE2346" s="28" t="str">
        <f aca="false">IFERROR(R2346/T2346,"")</f>
        <v/>
      </c>
      <c r="AF2346" s="29" t="str">
        <f aca="false">IF(A2346="","",IF(OR(O2346&gt;K2346,P2346&gt;O2346,Q2346&gt;P2346,K2346&gt;J2346),"CHECK","OK"))</f>
        <v/>
      </c>
    </row>
    <row r="2347" customFormat="false" ht="15" hidden="false" customHeight="false" outlineLevel="0" collapsed="false">
      <c r="A2347" s="21"/>
      <c r="B2347" s="4"/>
      <c r="C2347" s="4"/>
      <c r="D2347" s="4"/>
      <c r="E2347" s="16"/>
      <c r="F2347" s="16"/>
      <c r="G2347" s="14"/>
      <c r="H2347" s="14"/>
      <c r="I2347" s="14"/>
      <c r="J2347" s="14"/>
      <c r="K2347" s="14"/>
      <c r="L2347" s="14"/>
      <c r="M2347" s="14"/>
      <c r="N2347" s="14"/>
      <c r="O2347" s="14"/>
      <c r="P2347" s="14"/>
      <c r="Q2347" s="14"/>
      <c r="R2347" s="16"/>
      <c r="S2347" s="24"/>
      <c r="T2347" s="25" t="str">
        <f aca="false">IF(A2347="","",E2347+F2347)</f>
        <v/>
      </c>
      <c r="U2347" s="26" t="str">
        <f aca="false">IFERROR(H2347/G2347,"")</f>
        <v/>
      </c>
      <c r="V2347" s="27" t="str">
        <f aca="false">IFERROR(J2347/I2347,"")</f>
        <v/>
      </c>
      <c r="W2347" s="27" t="str">
        <f aca="false">IFERROR(K2347/J2347,"")</f>
        <v/>
      </c>
      <c r="X2347" s="25" t="str">
        <f aca="false">IFERROR(T2347/K2347,"")</f>
        <v/>
      </c>
      <c r="Y2347" s="27" t="str">
        <f aca="false">IFERROR(O2347/K2347,"")</f>
        <v/>
      </c>
      <c r="Z2347" s="27" t="str">
        <f aca="false">IFERROR(P2347/O2347,"")</f>
        <v/>
      </c>
      <c r="AA2347" s="27" t="str">
        <f aca="false">IFERROR(Q2347/P2347,"")</f>
        <v/>
      </c>
      <c r="AB2347" s="25" t="str">
        <f aca="false">IFERROR(T2347/P2347,"")</f>
        <v/>
      </c>
      <c r="AC2347" s="25" t="str">
        <f aca="false">IFERROR(T2347/Q2347,"")</f>
        <v/>
      </c>
      <c r="AD2347" s="25" t="str">
        <f aca="false">IFERROR(R2347/Q2347,"")</f>
        <v/>
      </c>
      <c r="AE2347" s="28" t="str">
        <f aca="false">IFERROR(R2347/T2347,"")</f>
        <v/>
      </c>
      <c r="AF2347" s="29" t="str">
        <f aca="false">IF(A2347="","",IF(OR(O2347&gt;K2347,P2347&gt;O2347,Q2347&gt;P2347,K2347&gt;J2347),"CHECK","OK"))</f>
        <v/>
      </c>
    </row>
    <row r="2348" customFormat="false" ht="15" hidden="false" customHeight="false" outlineLevel="0" collapsed="false">
      <c r="A2348" s="21"/>
      <c r="B2348" s="4"/>
      <c r="C2348" s="4"/>
      <c r="D2348" s="4"/>
      <c r="E2348" s="16"/>
      <c r="F2348" s="16"/>
      <c r="G2348" s="14"/>
      <c r="H2348" s="14"/>
      <c r="I2348" s="14"/>
      <c r="J2348" s="14"/>
      <c r="K2348" s="14"/>
      <c r="L2348" s="14"/>
      <c r="M2348" s="14"/>
      <c r="N2348" s="14"/>
      <c r="O2348" s="14"/>
      <c r="P2348" s="14"/>
      <c r="Q2348" s="14"/>
      <c r="R2348" s="16"/>
      <c r="S2348" s="24"/>
      <c r="T2348" s="25" t="str">
        <f aca="false">IF(A2348="","",E2348+F2348)</f>
        <v/>
      </c>
      <c r="U2348" s="26" t="str">
        <f aca="false">IFERROR(H2348/G2348,"")</f>
        <v/>
      </c>
      <c r="V2348" s="27" t="str">
        <f aca="false">IFERROR(J2348/I2348,"")</f>
        <v/>
      </c>
      <c r="W2348" s="27" t="str">
        <f aca="false">IFERROR(K2348/J2348,"")</f>
        <v/>
      </c>
      <c r="X2348" s="25" t="str">
        <f aca="false">IFERROR(T2348/K2348,"")</f>
        <v/>
      </c>
      <c r="Y2348" s="27" t="str">
        <f aca="false">IFERROR(O2348/K2348,"")</f>
        <v/>
      </c>
      <c r="Z2348" s="27" t="str">
        <f aca="false">IFERROR(P2348/O2348,"")</f>
        <v/>
      </c>
      <c r="AA2348" s="27" t="str">
        <f aca="false">IFERROR(Q2348/P2348,"")</f>
        <v/>
      </c>
      <c r="AB2348" s="25" t="str">
        <f aca="false">IFERROR(T2348/P2348,"")</f>
        <v/>
      </c>
      <c r="AC2348" s="25" t="str">
        <f aca="false">IFERROR(T2348/Q2348,"")</f>
        <v/>
      </c>
      <c r="AD2348" s="25" t="str">
        <f aca="false">IFERROR(R2348/Q2348,"")</f>
        <v/>
      </c>
      <c r="AE2348" s="28" t="str">
        <f aca="false">IFERROR(R2348/T2348,"")</f>
        <v/>
      </c>
      <c r="AF2348" s="29" t="str">
        <f aca="false">IF(A2348="","",IF(OR(O2348&gt;K2348,P2348&gt;O2348,Q2348&gt;P2348,K2348&gt;J2348),"CHECK","OK"))</f>
        <v/>
      </c>
    </row>
    <row r="2349" customFormat="false" ht="15" hidden="false" customHeight="false" outlineLevel="0" collapsed="false">
      <c r="A2349" s="21"/>
      <c r="B2349" s="4"/>
      <c r="C2349" s="4"/>
      <c r="D2349" s="4"/>
      <c r="E2349" s="16"/>
      <c r="F2349" s="16"/>
      <c r="G2349" s="14"/>
      <c r="H2349" s="14"/>
      <c r="I2349" s="14"/>
      <c r="J2349" s="14"/>
      <c r="K2349" s="14"/>
      <c r="L2349" s="14"/>
      <c r="M2349" s="14"/>
      <c r="N2349" s="14"/>
      <c r="O2349" s="14"/>
      <c r="P2349" s="14"/>
      <c r="Q2349" s="14"/>
      <c r="R2349" s="16"/>
      <c r="S2349" s="24"/>
      <c r="T2349" s="25" t="str">
        <f aca="false">IF(A2349="","",E2349+F2349)</f>
        <v/>
      </c>
      <c r="U2349" s="26" t="str">
        <f aca="false">IFERROR(H2349/G2349,"")</f>
        <v/>
      </c>
      <c r="V2349" s="27" t="str">
        <f aca="false">IFERROR(J2349/I2349,"")</f>
        <v/>
      </c>
      <c r="W2349" s="27" t="str">
        <f aca="false">IFERROR(K2349/J2349,"")</f>
        <v/>
      </c>
      <c r="X2349" s="25" t="str">
        <f aca="false">IFERROR(T2349/K2349,"")</f>
        <v/>
      </c>
      <c r="Y2349" s="27" t="str">
        <f aca="false">IFERROR(O2349/K2349,"")</f>
        <v/>
      </c>
      <c r="Z2349" s="27" t="str">
        <f aca="false">IFERROR(P2349/O2349,"")</f>
        <v/>
      </c>
      <c r="AA2349" s="27" t="str">
        <f aca="false">IFERROR(Q2349/P2349,"")</f>
        <v/>
      </c>
      <c r="AB2349" s="25" t="str">
        <f aca="false">IFERROR(T2349/P2349,"")</f>
        <v/>
      </c>
      <c r="AC2349" s="25" t="str">
        <f aca="false">IFERROR(T2349/Q2349,"")</f>
        <v/>
      </c>
      <c r="AD2349" s="25" t="str">
        <f aca="false">IFERROR(R2349/Q2349,"")</f>
        <v/>
      </c>
      <c r="AE2349" s="28" t="str">
        <f aca="false">IFERROR(R2349/T2349,"")</f>
        <v/>
      </c>
      <c r="AF2349" s="29" t="str">
        <f aca="false">IF(A2349="","",IF(OR(O2349&gt;K2349,P2349&gt;O2349,Q2349&gt;P2349,K2349&gt;J2349),"CHECK","OK"))</f>
        <v/>
      </c>
    </row>
    <row r="2350" customFormat="false" ht="15" hidden="false" customHeight="false" outlineLevel="0" collapsed="false">
      <c r="A2350" s="21"/>
      <c r="B2350" s="4"/>
      <c r="C2350" s="4"/>
      <c r="D2350" s="4"/>
      <c r="E2350" s="16"/>
      <c r="F2350" s="16"/>
      <c r="G2350" s="14"/>
      <c r="H2350" s="14"/>
      <c r="I2350" s="14"/>
      <c r="J2350" s="14"/>
      <c r="K2350" s="14"/>
      <c r="L2350" s="14"/>
      <c r="M2350" s="14"/>
      <c r="N2350" s="14"/>
      <c r="O2350" s="14"/>
      <c r="P2350" s="14"/>
      <c r="Q2350" s="14"/>
      <c r="R2350" s="16"/>
      <c r="S2350" s="24"/>
      <c r="T2350" s="25" t="str">
        <f aca="false">IF(A2350="","",E2350+F2350)</f>
        <v/>
      </c>
      <c r="U2350" s="26" t="str">
        <f aca="false">IFERROR(H2350/G2350,"")</f>
        <v/>
      </c>
      <c r="V2350" s="27" t="str">
        <f aca="false">IFERROR(J2350/I2350,"")</f>
        <v/>
      </c>
      <c r="W2350" s="27" t="str">
        <f aca="false">IFERROR(K2350/J2350,"")</f>
        <v/>
      </c>
      <c r="X2350" s="25" t="str">
        <f aca="false">IFERROR(T2350/K2350,"")</f>
        <v/>
      </c>
      <c r="Y2350" s="27" t="str">
        <f aca="false">IFERROR(O2350/K2350,"")</f>
        <v/>
      </c>
      <c r="Z2350" s="27" t="str">
        <f aca="false">IFERROR(P2350/O2350,"")</f>
        <v/>
      </c>
      <c r="AA2350" s="27" t="str">
        <f aca="false">IFERROR(Q2350/P2350,"")</f>
        <v/>
      </c>
      <c r="AB2350" s="25" t="str">
        <f aca="false">IFERROR(T2350/P2350,"")</f>
        <v/>
      </c>
      <c r="AC2350" s="25" t="str">
        <f aca="false">IFERROR(T2350/Q2350,"")</f>
        <v/>
      </c>
      <c r="AD2350" s="25" t="str">
        <f aca="false">IFERROR(R2350/Q2350,"")</f>
        <v/>
      </c>
      <c r="AE2350" s="28" t="str">
        <f aca="false">IFERROR(R2350/T2350,"")</f>
        <v/>
      </c>
      <c r="AF2350" s="29" t="str">
        <f aca="false">IF(A2350="","",IF(OR(O2350&gt;K2350,P2350&gt;O2350,Q2350&gt;P2350,K2350&gt;J2350),"CHECK","OK"))</f>
        <v/>
      </c>
    </row>
    <row r="2351" customFormat="false" ht="15" hidden="false" customHeight="false" outlineLevel="0" collapsed="false">
      <c r="A2351" s="21"/>
      <c r="B2351" s="4"/>
      <c r="C2351" s="4"/>
      <c r="D2351" s="4"/>
      <c r="E2351" s="16"/>
      <c r="F2351" s="16"/>
      <c r="G2351" s="14"/>
      <c r="H2351" s="14"/>
      <c r="I2351" s="14"/>
      <c r="J2351" s="14"/>
      <c r="K2351" s="14"/>
      <c r="L2351" s="14"/>
      <c r="M2351" s="14"/>
      <c r="N2351" s="14"/>
      <c r="O2351" s="14"/>
      <c r="P2351" s="14"/>
      <c r="Q2351" s="14"/>
      <c r="R2351" s="16"/>
      <c r="S2351" s="24"/>
      <c r="T2351" s="25" t="str">
        <f aca="false">IF(A2351="","",E2351+F2351)</f>
        <v/>
      </c>
      <c r="U2351" s="26" t="str">
        <f aca="false">IFERROR(H2351/G2351,"")</f>
        <v/>
      </c>
      <c r="V2351" s="27" t="str">
        <f aca="false">IFERROR(J2351/I2351,"")</f>
        <v/>
      </c>
      <c r="W2351" s="27" t="str">
        <f aca="false">IFERROR(K2351/J2351,"")</f>
        <v/>
      </c>
      <c r="X2351" s="25" t="str">
        <f aca="false">IFERROR(T2351/K2351,"")</f>
        <v/>
      </c>
      <c r="Y2351" s="27" t="str">
        <f aca="false">IFERROR(O2351/K2351,"")</f>
        <v/>
      </c>
      <c r="Z2351" s="27" t="str">
        <f aca="false">IFERROR(P2351/O2351,"")</f>
        <v/>
      </c>
      <c r="AA2351" s="27" t="str">
        <f aca="false">IFERROR(Q2351/P2351,"")</f>
        <v/>
      </c>
      <c r="AB2351" s="25" t="str">
        <f aca="false">IFERROR(T2351/P2351,"")</f>
        <v/>
      </c>
      <c r="AC2351" s="25" t="str">
        <f aca="false">IFERROR(T2351/Q2351,"")</f>
        <v/>
      </c>
      <c r="AD2351" s="25" t="str">
        <f aca="false">IFERROR(R2351/Q2351,"")</f>
        <v/>
      </c>
      <c r="AE2351" s="28" t="str">
        <f aca="false">IFERROR(R2351/T2351,"")</f>
        <v/>
      </c>
      <c r="AF2351" s="29" t="str">
        <f aca="false">IF(A2351="","",IF(OR(O2351&gt;K2351,P2351&gt;O2351,Q2351&gt;P2351,K2351&gt;J2351),"CHECK","OK"))</f>
        <v/>
      </c>
    </row>
    <row r="2352" customFormat="false" ht="15" hidden="false" customHeight="false" outlineLevel="0" collapsed="false">
      <c r="A2352" s="21"/>
      <c r="B2352" s="4"/>
      <c r="C2352" s="4"/>
      <c r="D2352" s="4"/>
      <c r="E2352" s="16"/>
      <c r="F2352" s="16"/>
      <c r="G2352" s="14"/>
      <c r="H2352" s="14"/>
      <c r="I2352" s="14"/>
      <c r="J2352" s="14"/>
      <c r="K2352" s="14"/>
      <c r="L2352" s="14"/>
      <c r="M2352" s="14"/>
      <c r="N2352" s="14"/>
      <c r="O2352" s="14"/>
      <c r="P2352" s="14"/>
      <c r="Q2352" s="14"/>
      <c r="R2352" s="16"/>
      <c r="S2352" s="24"/>
      <c r="T2352" s="25" t="str">
        <f aca="false">IF(A2352="","",E2352+F2352)</f>
        <v/>
      </c>
      <c r="U2352" s="26" t="str">
        <f aca="false">IFERROR(H2352/G2352,"")</f>
        <v/>
      </c>
      <c r="V2352" s="27" t="str">
        <f aca="false">IFERROR(J2352/I2352,"")</f>
        <v/>
      </c>
      <c r="W2352" s="27" t="str">
        <f aca="false">IFERROR(K2352/J2352,"")</f>
        <v/>
      </c>
      <c r="X2352" s="25" t="str">
        <f aca="false">IFERROR(T2352/K2352,"")</f>
        <v/>
      </c>
      <c r="Y2352" s="27" t="str">
        <f aca="false">IFERROR(O2352/K2352,"")</f>
        <v/>
      </c>
      <c r="Z2352" s="27" t="str">
        <f aca="false">IFERROR(P2352/O2352,"")</f>
        <v/>
      </c>
      <c r="AA2352" s="27" t="str">
        <f aca="false">IFERROR(Q2352/P2352,"")</f>
        <v/>
      </c>
      <c r="AB2352" s="25" t="str">
        <f aca="false">IFERROR(T2352/P2352,"")</f>
        <v/>
      </c>
      <c r="AC2352" s="25" t="str">
        <f aca="false">IFERROR(T2352/Q2352,"")</f>
        <v/>
      </c>
      <c r="AD2352" s="25" t="str">
        <f aca="false">IFERROR(R2352/Q2352,"")</f>
        <v/>
      </c>
      <c r="AE2352" s="28" t="str">
        <f aca="false">IFERROR(R2352/T2352,"")</f>
        <v/>
      </c>
      <c r="AF2352" s="29" t="str">
        <f aca="false">IF(A2352="","",IF(OR(O2352&gt;K2352,P2352&gt;O2352,Q2352&gt;P2352,K2352&gt;J2352),"CHECK","OK"))</f>
        <v/>
      </c>
    </row>
    <row r="2353" customFormat="false" ht="15" hidden="false" customHeight="false" outlineLevel="0" collapsed="false">
      <c r="A2353" s="21"/>
      <c r="B2353" s="4"/>
      <c r="C2353" s="4"/>
      <c r="D2353" s="4"/>
      <c r="E2353" s="16"/>
      <c r="F2353" s="16"/>
      <c r="G2353" s="14"/>
      <c r="H2353" s="14"/>
      <c r="I2353" s="14"/>
      <c r="J2353" s="14"/>
      <c r="K2353" s="14"/>
      <c r="L2353" s="14"/>
      <c r="M2353" s="14"/>
      <c r="N2353" s="14"/>
      <c r="O2353" s="14"/>
      <c r="P2353" s="14"/>
      <c r="Q2353" s="14"/>
      <c r="R2353" s="16"/>
      <c r="S2353" s="24"/>
      <c r="T2353" s="25" t="str">
        <f aca="false">IF(A2353="","",E2353+F2353)</f>
        <v/>
      </c>
      <c r="U2353" s="26" t="str">
        <f aca="false">IFERROR(H2353/G2353,"")</f>
        <v/>
      </c>
      <c r="V2353" s="27" t="str">
        <f aca="false">IFERROR(J2353/I2353,"")</f>
        <v/>
      </c>
      <c r="W2353" s="27" t="str">
        <f aca="false">IFERROR(K2353/J2353,"")</f>
        <v/>
      </c>
      <c r="X2353" s="25" t="str">
        <f aca="false">IFERROR(T2353/K2353,"")</f>
        <v/>
      </c>
      <c r="Y2353" s="27" t="str">
        <f aca="false">IFERROR(O2353/K2353,"")</f>
        <v/>
      </c>
      <c r="Z2353" s="27" t="str">
        <f aca="false">IFERROR(P2353/O2353,"")</f>
        <v/>
      </c>
      <c r="AA2353" s="27" t="str">
        <f aca="false">IFERROR(Q2353/P2353,"")</f>
        <v/>
      </c>
      <c r="AB2353" s="25" t="str">
        <f aca="false">IFERROR(T2353/P2353,"")</f>
        <v/>
      </c>
      <c r="AC2353" s="25" t="str">
        <f aca="false">IFERROR(T2353/Q2353,"")</f>
        <v/>
      </c>
      <c r="AD2353" s="25" t="str">
        <f aca="false">IFERROR(R2353/Q2353,"")</f>
        <v/>
      </c>
      <c r="AE2353" s="28" t="str">
        <f aca="false">IFERROR(R2353/T2353,"")</f>
        <v/>
      </c>
      <c r="AF2353" s="29" t="str">
        <f aca="false">IF(A2353="","",IF(OR(O2353&gt;K2353,P2353&gt;O2353,Q2353&gt;P2353,K2353&gt;J2353),"CHECK","OK"))</f>
        <v/>
      </c>
    </row>
    <row r="2354" customFormat="false" ht="15" hidden="false" customHeight="false" outlineLevel="0" collapsed="false">
      <c r="A2354" s="21"/>
      <c r="B2354" s="4"/>
      <c r="C2354" s="4"/>
      <c r="D2354" s="4"/>
      <c r="E2354" s="16"/>
      <c r="F2354" s="16"/>
      <c r="G2354" s="14"/>
      <c r="H2354" s="14"/>
      <c r="I2354" s="14"/>
      <c r="J2354" s="14"/>
      <c r="K2354" s="14"/>
      <c r="L2354" s="14"/>
      <c r="M2354" s="14"/>
      <c r="N2354" s="14"/>
      <c r="O2354" s="14"/>
      <c r="P2354" s="14"/>
      <c r="Q2354" s="14"/>
      <c r="R2354" s="16"/>
      <c r="S2354" s="24"/>
      <c r="T2354" s="25" t="str">
        <f aca="false">IF(A2354="","",E2354+F2354)</f>
        <v/>
      </c>
      <c r="U2354" s="26" t="str">
        <f aca="false">IFERROR(H2354/G2354,"")</f>
        <v/>
      </c>
      <c r="V2354" s="27" t="str">
        <f aca="false">IFERROR(J2354/I2354,"")</f>
        <v/>
      </c>
      <c r="W2354" s="27" t="str">
        <f aca="false">IFERROR(K2354/J2354,"")</f>
        <v/>
      </c>
      <c r="X2354" s="25" t="str">
        <f aca="false">IFERROR(T2354/K2354,"")</f>
        <v/>
      </c>
      <c r="Y2354" s="27" t="str">
        <f aca="false">IFERROR(O2354/K2354,"")</f>
        <v/>
      </c>
      <c r="Z2354" s="27" t="str">
        <f aca="false">IFERROR(P2354/O2354,"")</f>
        <v/>
      </c>
      <c r="AA2354" s="27" t="str">
        <f aca="false">IFERROR(Q2354/P2354,"")</f>
        <v/>
      </c>
      <c r="AB2354" s="25" t="str">
        <f aca="false">IFERROR(T2354/P2354,"")</f>
        <v/>
      </c>
      <c r="AC2354" s="25" t="str">
        <f aca="false">IFERROR(T2354/Q2354,"")</f>
        <v/>
      </c>
      <c r="AD2354" s="25" t="str">
        <f aca="false">IFERROR(R2354/Q2354,"")</f>
        <v/>
      </c>
      <c r="AE2354" s="28" t="str">
        <f aca="false">IFERROR(R2354/T2354,"")</f>
        <v/>
      </c>
      <c r="AF2354" s="29" t="str">
        <f aca="false">IF(A2354="","",IF(OR(O2354&gt;K2354,P2354&gt;O2354,Q2354&gt;P2354,K2354&gt;J2354),"CHECK","OK"))</f>
        <v/>
      </c>
    </row>
    <row r="2355" customFormat="false" ht="15" hidden="false" customHeight="false" outlineLevel="0" collapsed="false">
      <c r="A2355" s="21"/>
      <c r="B2355" s="4"/>
      <c r="C2355" s="4"/>
      <c r="D2355" s="4"/>
      <c r="E2355" s="16"/>
      <c r="F2355" s="16"/>
      <c r="G2355" s="14"/>
      <c r="H2355" s="14"/>
      <c r="I2355" s="14"/>
      <c r="J2355" s="14"/>
      <c r="K2355" s="14"/>
      <c r="L2355" s="14"/>
      <c r="M2355" s="14"/>
      <c r="N2355" s="14"/>
      <c r="O2355" s="14"/>
      <c r="P2355" s="14"/>
      <c r="Q2355" s="14"/>
      <c r="R2355" s="16"/>
      <c r="S2355" s="24"/>
      <c r="T2355" s="25" t="str">
        <f aca="false">IF(A2355="","",E2355+F2355)</f>
        <v/>
      </c>
      <c r="U2355" s="26" t="str">
        <f aca="false">IFERROR(H2355/G2355,"")</f>
        <v/>
      </c>
      <c r="V2355" s="27" t="str">
        <f aca="false">IFERROR(J2355/I2355,"")</f>
        <v/>
      </c>
      <c r="W2355" s="27" t="str">
        <f aca="false">IFERROR(K2355/J2355,"")</f>
        <v/>
      </c>
      <c r="X2355" s="25" t="str">
        <f aca="false">IFERROR(T2355/K2355,"")</f>
        <v/>
      </c>
      <c r="Y2355" s="27" t="str">
        <f aca="false">IFERROR(O2355/K2355,"")</f>
        <v/>
      </c>
      <c r="Z2355" s="27" t="str">
        <f aca="false">IFERROR(P2355/O2355,"")</f>
        <v/>
      </c>
      <c r="AA2355" s="27" t="str">
        <f aca="false">IFERROR(Q2355/P2355,"")</f>
        <v/>
      </c>
      <c r="AB2355" s="25" t="str">
        <f aca="false">IFERROR(T2355/P2355,"")</f>
        <v/>
      </c>
      <c r="AC2355" s="25" t="str">
        <f aca="false">IFERROR(T2355/Q2355,"")</f>
        <v/>
      </c>
      <c r="AD2355" s="25" t="str">
        <f aca="false">IFERROR(R2355/Q2355,"")</f>
        <v/>
      </c>
      <c r="AE2355" s="28" t="str">
        <f aca="false">IFERROR(R2355/T2355,"")</f>
        <v/>
      </c>
      <c r="AF2355" s="29" t="str">
        <f aca="false">IF(A2355="","",IF(OR(O2355&gt;K2355,P2355&gt;O2355,Q2355&gt;P2355,K2355&gt;J2355),"CHECK","OK"))</f>
        <v/>
      </c>
    </row>
    <row r="2356" customFormat="false" ht="15" hidden="false" customHeight="false" outlineLevel="0" collapsed="false">
      <c r="A2356" s="21"/>
      <c r="B2356" s="4"/>
      <c r="C2356" s="4"/>
      <c r="D2356" s="4"/>
      <c r="E2356" s="16"/>
      <c r="F2356" s="16"/>
      <c r="G2356" s="14"/>
      <c r="H2356" s="14"/>
      <c r="I2356" s="14"/>
      <c r="J2356" s="14"/>
      <c r="K2356" s="14"/>
      <c r="L2356" s="14"/>
      <c r="M2356" s="14"/>
      <c r="N2356" s="14"/>
      <c r="O2356" s="14"/>
      <c r="P2356" s="14"/>
      <c r="Q2356" s="14"/>
      <c r="R2356" s="16"/>
      <c r="S2356" s="24"/>
      <c r="T2356" s="25" t="str">
        <f aca="false">IF(A2356="","",E2356+F2356)</f>
        <v/>
      </c>
      <c r="U2356" s="26" t="str">
        <f aca="false">IFERROR(H2356/G2356,"")</f>
        <v/>
      </c>
      <c r="V2356" s="27" t="str">
        <f aca="false">IFERROR(J2356/I2356,"")</f>
        <v/>
      </c>
      <c r="W2356" s="27" t="str">
        <f aca="false">IFERROR(K2356/J2356,"")</f>
        <v/>
      </c>
      <c r="X2356" s="25" t="str">
        <f aca="false">IFERROR(T2356/K2356,"")</f>
        <v/>
      </c>
      <c r="Y2356" s="27" t="str">
        <f aca="false">IFERROR(O2356/K2356,"")</f>
        <v/>
      </c>
      <c r="Z2356" s="27" t="str">
        <f aca="false">IFERROR(P2356/O2356,"")</f>
        <v/>
      </c>
      <c r="AA2356" s="27" t="str">
        <f aca="false">IFERROR(Q2356/P2356,"")</f>
        <v/>
      </c>
      <c r="AB2356" s="25" t="str">
        <f aca="false">IFERROR(T2356/P2356,"")</f>
        <v/>
      </c>
      <c r="AC2356" s="25" t="str">
        <f aca="false">IFERROR(T2356/Q2356,"")</f>
        <v/>
      </c>
      <c r="AD2356" s="25" t="str">
        <f aca="false">IFERROR(R2356/Q2356,"")</f>
        <v/>
      </c>
      <c r="AE2356" s="28" t="str">
        <f aca="false">IFERROR(R2356/T2356,"")</f>
        <v/>
      </c>
      <c r="AF2356" s="29" t="str">
        <f aca="false">IF(A2356="","",IF(OR(O2356&gt;K2356,P2356&gt;O2356,Q2356&gt;P2356,K2356&gt;J2356),"CHECK","OK"))</f>
        <v/>
      </c>
    </row>
    <row r="2357" customFormat="false" ht="15" hidden="false" customHeight="false" outlineLevel="0" collapsed="false">
      <c r="A2357" s="21"/>
      <c r="B2357" s="4"/>
      <c r="C2357" s="4"/>
      <c r="D2357" s="4"/>
      <c r="E2357" s="16"/>
      <c r="F2357" s="16"/>
      <c r="G2357" s="14"/>
      <c r="H2357" s="14"/>
      <c r="I2357" s="14"/>
      <c r="J2357" s="14"/>
      <c r="K2357" s="14"/>
      <c r="L2357" s="14"/>
      <c r="M2357" s="14"/>
      <c r="N2357" s="14"/>
      <c r="O2357" s="14"/>
      <c r="P2357" s="14"/>
      <c r="Q2357" s="14"/>
      <c r="R2357" s="16"/>
      <c r="S2357" s="24"/>
      <c r="T2357" s="25" t="str">
        <f aca="false">IF(A2357="","",E2357+F2357)</f>
        <v/>
      </c>
      <c r="U2357" s="26" t="str">
        <f aca="false">IFERROR(H2357/G2357,"")</f>
        <v/>
      </c>
      <c r="V2357" s="27" t="str">
        <f aca="false">IFERROR(J2357/I2357,"")</f>
        <v/>
      </c>
      <c r="W2357" s="27" t="str">
        <f aca="false">IFERROR(K2357/J2357,"")</f>
        <v/>
      </c>
      <c r="X2357" s="25" t="str">
        <f aca="false">IFERROR(T2357/K2357,"")</f>
        <v/>
      </c>
      <c r="Y2357" s="27" t="str">
        <f aca="false">IFERROR(O2357/K2357,"")</f>
        <v/>
      </c>
      <c r="Z2357" s="27" t="str">
        <f aca="false">IFERROR(P2357/O2357,"")</f>
        <v/>
      </c>
      <c r="AA2357" s="27" t="str">
        <f aca="false">IFERROR(Q2357/P2357,"")</f>
        <v/>
      </c>
      <c r="AB2357" s="25" t="str">
        <f aca="false">IFERROR(T2357/P2357,"")</f>
        <v/>
      </c>
      <c r="AC2357" s="25" t="str">
        <f aca="false">IFERROR(T2357/Q2357,"")</f>
        <v/>
      </c>
      <c r="AD2357" s="25" t="str">
        <f aca="false">IFERROR(R2357/Q2357,"")</f>
        <v/>
      </c>
      <c r="AE2357" s="28" t="str">
        <f aca="false">IFERROR(R2357/T2357,"")</f>
        <v/>
      </c>
      <c r="AF2357" s="29" t="str">
        <f aca="false">IF(A2357="","",IF(OR(O2357&gt;K2357,P2357&gt;O2357,Q2357&gt;P2357,K2357&gt;J2357),"CHECK","OK"))</f>
        <v/>
      </c>
    </row>
    <row r="2358" customFormat="false" ht="15" hidden="false" customHeight="false" outlineLevel="0" collapsed="false">
      <c r="A2358" s="21"/>
      <c r="B2358" s="4"/>
      <c r="C2358" s="4"/>
      <c r="D2358" s="4"/>
      <c r="E2358" s="16"/>
      <c r="F2358" s="16"/>
      <c r="G2358" s="14"/>
      <c r="H2358" s="14"/>
      <c r="I2358" s="14"/>
      <c r="J2358" s="14"/>
      <c r="K2358" s="14"/>
      <c r="L2358" s="14"/>
      <c r="M2358" s="14"/>
      <c r="N2358" s="14"/>
      <c r="O2358" s="14"/>
      <c r="P2358" s="14"/>
      <c r="Q2358" s="14"/>
      <c r="R2358" s="16"/>
      <c r="S2358" s="24"/>
      <c r="T2358" s="25" t="str">
        <f aca="false">IF(A2358="","",E2358+F2358)</f>
        <v/>
      </c>
      <c r="U2358" s="26" t="str">
        <f aca="false">IFERROR(H2358/G2358,"")</f>
        <v/>
      </c>
      <c r="V2358" s="27" t="str">
        <f aca="false">IFERROR(J2358/I2358,"")</f>
        <v/>
      </c>
      <c r="W2358" s="27" t="str">
        <f aca="false">IFERROR(K2358/J2358,"")</f>
        <v/>
      </c>
      <c r="X2358" s="25" t="str">
        <f aca="false">IFERROR(T2358/K2358,"")</f>
        <v/>
      </c>
      <c r="Y2358" s="27" t="str">
        <f aca="false">IFERROR(O2358/K2358,"")</f>
        <v/>
      </c>
      <c r="Z2358" s="27" t="str">
        <f aca="false">IFERROR(P2358/O2358,"")</f>
        <v/>
      </c>
      <c r="AA2358" s="27" t="str">
        <f aca="false">IFERROR(Q2358/P2358,"")</f>
        <v/>
      </c>
      <c r="AB2358" s="25" t="str">
        <f aca="false">IFERROR(T2358/P2358,"")</f>
        <v/>
      </c>
      <c r="AC2358" s="25" t="str">
        <f aca="false">IFERROR(T2358/Q2358,"")</f>
        <v/>
      </c>
      <c r="AD2358" s="25" t="str">
        <f aca="false">IFERROR(R2358/Q2358,"")</f>
        <v/>
      </c>
      <c r="AE2358" s="28" t="str">
        <f aca="false">IFERROR(R2358/T2358,"")</f>
        <v/>
      </c>
      <c r="AF2358" s="29" t="str">
        <f aca="false">IF(A2358="","",IF(OR(O2358&gt;K2358,P2358&gt;O2358,Q2358&gt;P2358,K2358&gt;J2358),"CHECK","OK"))</f>
        <v/>
      </c>
    </row>
    <row r="2359" customFormat="false" ht="15" hidden="false" customHeight="false" outlineLevel="0" collapsed="false">
      <c r="A2359" s="21"/>
      <c r="B2359" s="4"/>
      <c r="C2359" s="4"/>
      <c r="D2359" s="4"/>
      <c r="E2359" s="16"/>
      <c r="F2359" s="16"/>
      <c r="G2359" s="14"/>
      <c r="H2359" s="14"/>
      <c r="I2359" s="14"/>
      <c r="J2359" s="14"/>
      <c r="K2359" s="14"/>
      <c r="L2359" s="14"/>
      <c r="M2359" s="14"/>
      <c r="N2359" s="14"/>
      <c r="O2359" s="14"/>
      <c r="P2359" s="14"/>
      <c r="Q2359" s="14"/>
      <c r="R2359" s="16"/>
      <c r="S2359" s="24"/>
      <c r="T2359" s="25" t="str">
        <f aca="false">IF(A2359="","",E2359+F2359)</f>
        <v/>
      </c>
      <c r="U2359" s="26" t="str">
        <f aca="false">IFERROR(H2359/G2359,"")</f>
        <v/>
      </c>
      <c r="V2359" s="27" t="str">
        <f aca="false">IFERROR(J2359/I2359,"")</f>
        <v/>
      </c>
      <c r="W2359" s="27" t="str">
        <f aca="false">IFERROR(K2359/J2359,"")</f>
        <v/>
      </c>
      <c r="X2359" s="25" t="str">
        <f aca="false">IFERROR(T2359/K2359,"")</f>
        <v/>
      </c>
      <c r="Y2359" s="27" t="str">
        <f aca="false">IFERROR(O2359/K2359,"")</f>
        <v/>
      </c>
      <c r="Z2359" s="27" t="str">
        <f aca="false">IFERROR(P2359/O2359,"")</f>
        <v/>
      </c>
      <c r="AA2359" s="27" t="str">
        <f aca="false">IFERROR(Q2359/P2359,"")</f>
        <v/>
      </c>
      <c r="AB2359" s="25" t="str">
        <f aca="false">IFERROR(T2359/P2359,"")</f>
        <v/>
      </c>
      <c r="AC2359" s="25" t="str">
        <f aca="false">IFERROR(T2359/Q2359,"")</f>
        <v/>
      </c>
      <c r="AD2359" s="25" t="str">
        <f aca="false">IFERROR(R2359/Q2359,"")</f>
        <v/>
      </c>
      <c r="AE2359" s="28" t="str">
        <f aca="false">IFERROR(R2359/T2359,"")</f>
        <v/>
      </c>
      <c r="AF2359" s="29" t="str">
        <f aca="false">IF(A2359="","",IF(OR(O2359&gt;K2359,P2359&gt;O2359,Q2359&gt;P2359,K2359&gt;J2359),"CHECK","OK"))</f>
        <v/>
      </c>
    </row>
    <row r="2360" customFormat="false" ht="15" hidden="false" customHeight="false" outlineLevel="0" collapsed="false">
      <c r="A2360" s="21"/>
      <c r="B2360" s="4"/>
      <c r="C2360" s="4"/>
      <c r="D2360" s="4"/>
      <c r="E2360" s="16"/>
      <c r="F2360" s="16"/>
      <c r="G2360" s="14"/>
      <c r="H2360" s="14"/>
      <c r="I2360" s="14"/>
      <c r="J2360" s="14"/>
      <c r="K2360" s="14"/>
      <c r="L2360" s="14"/>
      <c r="M2360" s="14"/>
      <c r="N2360" s="14"/>
      <c r="O2360" s="14"/>
      <c r="P2360" s="14"/>
      <c r="Q2360" s="14"/>
      <c r="R2360" s="16"/>
      <c r="S2360" s="24"/>
      <c r="T2360" s="25" t="str">
        <f aca="false">IF(A2360="","",E2360+F2360)</f>
        <v/>
      </c>
      <c r="U2360" s="26" t="str">
        <f aca="false">IFERROR(H2360/G2360,"")</f>
        <v/>
      </c>
      <c r="V2360" s="27" t="str">
        <f aca="false">IFERROR(J2360/I2360,"")</f>
        <v/>
      </c>
      <c r="W2360" s="27" t="str">
        <f aca="false">IFERROR(K2360/J2360,"")</f>
        <v/>
      </c>
      <c r="X2360" s="25" t="str">
        <f aca="false">IFERROR(T2360/K2360,"")</f>
        <v/>
      </c>
      <c r="Y2360" s="27" t="str">
        <f aca="false">IFERROR(O2360/K2360,"")</f>
        <v/>
      </c>
      <c r="Z2360" s="27" t="str">
        <f aca="false">IFERROR(P2360/O2360,"")</f>
        <v/>
      </c>
      <c r="AA2360" s="27" t="str">
        <f aca="false">IFERROR(Q2360/P2360,"")</f>
        <v/>
      </c>
      <c r="AB2360" s="25" t="str">
        <f aca="false">IFERROR(T2360/P2360,"")</f>
        <v/>
      </c>
      <c r="AC2360" s="25" t="str">
        <f aca="false">IFERROR(T2360/Q2360,"")</f>
        <v/>
      </c>
      <c r="AD2360" s="25" t="str">
        <f aca="false">IFERROR(R2360/Q2360,"")</f>
        <v/>
      </c>
      <c r="AE2360" s="28" t="str">
        <f aca="false">IFERROR(R2360/T2360,"")</f>
        <v/>
      </c>
      <c r="AF2360" s="29" t="str">
        <f aca="false">IF(A2360="","",IF(OR(O2360&gt;K2360,P2360&gt;O2360,Q2360&gt;P2360,K2360&gt;J2360),"CHECK","OK"))</f>
        <v/>
      </c>
    </row>
    <row r="2361" customFormat="false" ht="15" hidden="false" customHeight="false" outlineLevel="0" collapsed="false">
      <c r="A2361" s="21"/>
      <c r="B2361" s="4"/>
      <c r="C2361" s="4"/>
      <c r="D2361" s="4"/>
      <c r="E2361" s="16"/>
      <c r="F2361" s="16"/>
      <c r="G2361" s="14"/>
      <c r="H2361" s="14"/>
      <c r="I2361" s="14"/>
      <c r="J2361" s="14"/>
      <c r="K2361" s="14"/>
      <c r="L2361" s="14"/>
      <c r="M2361" s="14"/>
      <c r="N2361" s="14"/>
      <c r="O2361" s="14"/>
      <c r="P2361" s="14"/>
      <c r="Q2361" s="14"/>
      <c r="R2361" s="16"/>
      <c r="S2361" s="24"/>
      <c r="T2361" s="25" t="str">
        <f aca="false">IF(A2361="","",E2361+F2361)</f>
        <v/>
      </c>
      <c r="U2361" s="26" t="str">
        <f aca="false">IFERROR(H2361/G2361,"")</f>
        <v/>
      </c>
      <c r="V2361" s="27" t="str">
        <f aca="false">IFERROR(J2361/I2361,"")</f>
        <v/>
      </c>
      <c r="W2361" s="27" t="str">
        <f aca="false">IFERROR(K2361/J2361,"")</f>
        <v/>
      </c>
      <c r="X2361" s="25" t="str">
        <f aca="false">IFERROR(T2361/K2361,"")</f>
        <v/>
      </c>
      <c r="Y2361" s="27" t="str">
        <f aca="false">IFERROR(O2361/K2361,"")</f>
        <v/>
      </c>
      <c r="Z2361" s="27" t="str">
        <f aca="false">IFERROR(P2361/O2361,"")</f>
        <v/>
      </c>
      <c r="AA2361" s="27" t="str">
        <f aca="false">IFERROR(Q2361/P2361,"")</f>
        <v/>
      </c>
      <c r="AB2361" s="25" t="str">
        <f aca="false">IFERROR(T2361/P2361,"")</f>
        <v/>
      </c>
      <c r="AC2361" s="25" t="str">
        <f aca="false">IFERROR(T2361/Q2361,"")</f>
        <v/>
      </c>
      <c r="AD2361" s="25" t="str">
        <f aca="false">IFERROR(R2361/Q2361,"")</f>
        <v/>
      </c>
      <c r="AE2361" s="28" t="str">
        <f aca="false">IFERROR(R2361/T2361,"")</f>
        <v/>
      </c>
      <c r="AF2361" s="29" t="str">
        <f aca="false">IF(A2361="","",IF(OR(O2361&gt;K2361,P2361&gt;O2361,Q2361&gt;P2361,K2361&gt;J2361),"CHECK","OK"))</f>
        <v/>
      </c>
    </row>
    <row r="2362" customFormat="false" ht="15" hidden="false" customHeight="false" outlineLevel="0" collapsed="false">
      <c r="A2362" s="21"/>
      <c r="B2362" s="4"/>
      <c r="C2362" s="4"/>
      <c r="D2362" s="4"/>
      <c r="E2362" s="16"/>
      <c r="F2362" s="16"/>
      <c r="G2362" s="14"/>
      <c r="H2362" s="14"/>
      <c r="I2362" s="14"/>
      <c r="J2362" s="14"/>
      <c r="K2362" s="14"/>
      <c r="L2362" s="14"/>
      <c r="M2362" s="14"/>
      <c r="N2362" s="14"/>
      <c r="O2362" s="14"/>
      <c r="P2362" s="14"/>
      <c r="Q2362" s="14"/>
      <c r="R2362" s="16"/>
      <c r="S2362" s="24"/>
      <c r="T2362" s="25" t="str">
        <f aca="false">IF(A2362="","",E2362+F2362)</f>
        <v/>
      </c>
      <c r="U2362" s="26" t="str">
        <f aca="false">IFERROR(H2362/G2362,"")</f>
        <v/>
      </c>
      <c r="V2362" s="27" t="str">
        <f aca="false">IFERROR(J2362/I2362,"")</f>
        <v/>
      </c>
      <c r="W2362" s="27" t="str">
        <f aca="false">IFERROR(K2362/J2362,"")</f>
        <v/>
      </c>
      <c r="X2362" s="25" t="str">
        <f aca="false">IFERROR(T2362/K2362,"")</f>
        <v/>
      </c>
      <c r="Y2362" s="27" t="str">
        <f aca="false">IFERROR(O2362/K2362,"")</f>
        <v/>
      </c>
      <c r="Z2362" s="27" t="str">
        <f aca="false">IFERROR(P2362/O2362,"")</f>
        <v/>
      </c>
      <c r="AA2362" s="27" t="str">
        <f aca="false">IFERROR(Q2362/P2362,"")</f>
        <v/>
      </c>
      <c r="AB2362" s="25" t="str">
        <f aca="false">IFERROR(T2362/P2362,"")</f>
        <v/>
      </c>
      <c r="AC2362" s="25" t="str">
        <f aca="false">IFERROR(T2362/Q2362,"")</f>
        <v/>
      </c>
      <c r="AD2362" s="25" t="str">
        <f aca="false">IFERROR(R2362/Q2362,"")</f>
        <v/>
      </c>
      <c r="AE2362" s="28" t="str">
        <f aca="false">IFERROR(R2362/T2362,"")</f>
        <v/>
      </c>
      <c r="AF2362" s="29" t="str">
        <f aca="false">IF(A2362="","",IF(OR(O2362&gt;K2362,P2362&gt;O2362,Q2362&gt;P2362,K2362&gt;J2362),"CHECK","OK"))</f>
        <v/>
      </c>
    </row>
    <row r="2363" customFormat="false" ht="15" hidden="false" customHeight="false" outlineLevel="0" collapsed="false">
      <c r="A2363" s="21"/>
      <c r="B2363" s="4"/>
      <c r="C2363" s="4"/>
      <c r="D2363" s="4"/>
      <c r="E2363" s="16"/>
      <c r="F2363" s="16"/>
      <c r="G2363" s="14"/>
      <c r="H2363" s="14"/>
      <c r="I2363" s="14"/>
      <c r="J2363" s="14"/>
      <c r="K2363" s="14"/>
      <c r="L2363" s="14"/>
      <c r="M2363" s="14"/>
      <c r="N2363" s="14"/>
      <c r="O2363" s="14"/>
      <c r="P2363" s="14"/>
      <c r="Q2363" s="14"/>
      <c r="R2363" s="16"/>
      <c r="S2363" s="24"/>
      <c r="T2363" s="25" t="str">
        <f aca="false">IF(A2363="","",E2363+F2363)</f>
        <v/>
      </c>
      <c r="U2363" s="26" t="str">
        <f aca="false">IFERROR(H2363/G2363,"")</f>
        <v/>
      </c>
      <c r="V2363" s="27" t="str">
        <f aca="false">IFERROR(J2363/I2363,"")</f>
        <v/>
      </c>
      <c r="W2363" s="27" t="str">
        <f aca="false">IFERROR(K2363/J2363,"")</f>
        <v/>
      </c>
      <c r="X2363" s="25" t="str">
        <f aca="false">IFERROR(T2363/K2363,"")</f>
        <v/>
      </c>
      <c r="Y2363" s="27" t="str">
        <f aca="false">IFERROR(O2363/K2363,"")</f>
        <v/>
      </c>
      <c r="Z2363" s="27" t="str">
        <f aca="false">IFERROR(P2363/O2363,"")</f>
        <v/>
      </c>
      <c r="AA2363" s="27" t="str">
        <f aca="false">IFERROR(Q2363/P2363,"")</f>
        <v/>
      </c>
      <c r="AB2363" s="25" t="str">
        <f aca="false">IFERROR(T2363/P2363,"")</f>
        <v/>
      </c>
      <c r="AC2363" s="25" t="str">
        <f aca="false">IFERROR(T2363/Q2363,"")</f>
        <v/>
      </c>
      <c r="AD2363" s="25" t="str">
        <f aca="false">IFERROR(R2363/Q2363,"")</f>
        <v/>
      </c>
      <c r="AE2363" s="28" t="str">
        <f aca="false">IFERROR(R2363/T2363,"")</f>
        <v/>
      </c>
      <c r="AF2363" s="29" t="str">
        <f aca="false">IF(A2363="","",IF(OR(O2363&gt;K2363,P2363&gt;O2363,Q2363&gt;P2363,K2363&gt;J2363),"CHECK","OK"))</f>
        <v/>
      </c>
    </row>
    <row r="2364" customFormat="false" ht="15" hidden="false" customHeight="false" outlineLevel="0" collapsed="false">
      <c r="A2364" s="21"/>
      <c r="B2364" s="4"/>
      <c r="C2364" s="4"/>
      <c r="D2364" s="4"/>
      <c r="E2364" s="16"/>
      <c r="F2364" s="16"/>
      <c r="G2364" s="14"/>
      <c r="H2364" s="14"/>
      <c r="I2364" s="14"/>
      <c r="J2364" s="14"/>
      <c r="K2364" s="14"/>
      <c r="L2364" s="14"/>
      <c r="M2364" s="14"/>
      <c r="N2364" s="14"/>
      <c r="O2364" s="14"/>
      <c r="P2364" s="14"/>
      <c r="Q2364" s="14"/>
      <c r="R2364" s="16"/>
      <c r="S2364" s="24"/>
      <c r="T2364" s="25" t="str">
        <f aca="false">IF(A2364="","",E2364+F2364)</f>
        <v/>
      </c>
      <c r="U2364" s="26" t="str">
        <f aca="false">IFERROR(H2364/G2364,"")</f>
        <v/>
      </c>
      <c r="V2364" s="27" t="str">
        <f aca="false">IFERROR(J2364/I2364,"")</f>
        <v/>
      </c>
      <c r="W2364" s="27" t="str">
        <f aca="false">IFERROR(K2364/J2364,"")</f>
        <v/>
      </c>
      <c r="X2364" s="25" t="str">
        <f aca="false">IFERROR(T2364/K2364,"")</f>
        <v/>
      </c>
      <c r="Y2364" s="27" t="str">
        <f aca="false">IFERROR(O2364/K2364,"")</f>
        <v/>
      </c>
      <c r="Z2364" s="27" t="str">
        <f aca="false">IFERROR(P2364/O2364,"")</f>
        <v/>
      </c>
      <c r="AA2364" s="27" t="str">
        <f aca="false">IFERROR(Q2364/P2364,"")</f>
        <v/>
      </c>
      <c r="AB2364" s="25" t="str">
        <f aca="false">IFERROR(T2364/P2364,"")</f>
        <v/>
      </c>
      <c r="AC2364" s="25" t="str">
        <f aca="false">IFERROR(T2364/Q2364,"")</f>
        <v/>
      </c>
      <c r="AD2364" s="25" t="str">
        <f aca="false">IFERROR(R2364/Q2364,"")</f>
        <v/>
      </c>
      <c r="AE2364" s="28" t="str">
        <f aca="false">IFERROR(R2364/T2364,"")</f>
        <v/>
      </c>
      <c r="AF2364" s="29" t="str">
        <f aca="false">IF(A2364="","",IF(OR(O2364&gt;K2364,P2364&gt;O2364,Q2364&gt;P2364,K2364&gt;J2364),"CHECK","OK"))</f>
        <v/>
      </c>
    </row>
    <row r="2365" customFormat="false" ht="15" hidden="false" customHeight="false" outlineLevel="0" collapsed="false">
      <c r="A2365" s="21"/>
      <c r="B2365" s="4"/>
      <c r="C2365" s="4"/>
      <c r="D2365" s="4"/>
      <c r="E2365" s="16"/>
      <c r="F2365" s="16"/>
      <c r="G2365" s="14"/>
      <c r="H2365" s="14"/>
      <c r="I2365" s="14"/>
      <c r="J2365" s="14"/>
      <c r="K2365" s="14"/>
      <c r="L2365" s="14"/>
      <c r="M2365" s="14"/>
      <c r="N2365" s="14"/>
      <c r="O2365" s="14"/>
      <c r="P2365" s="14"/>
      <c r="Q2365" s="14"/>
      <c r="R2365" s="16"/>
      <c r="S2365" s="24"/>
      <c r="T2365" s="25" t="str">
        <f aca="false">IF(A2365="","",E2365+F2365)</f>
        <v/>
      </c>
      <c r="U2365" s="26" t="str">
        <f aca="false">IFERROR(H2365/G2365,"")</f>
        <v/>
      </c>
      <c r="V2365" s="27" t="str">
        <f aca="false">IFERROR(J2365/I2365,"")</f>
        <v/>
      </c>
      <c r="W2365" s="27" t="str">
        <f aca="false">IFERROR(K2365/J2365,"")</f>
        <v/>
      </c>
      <c r="X2365" s="25" t="str">
        <f aca="false">IFERROR(T2365/K2365,"")</f>
        <v/>
      </c>
      <c r="Y2365" s="27" t="str">
        <f aca="false">IFERROR(O2365/K2365,"")</f>
        <v/>
      </c>
      <c r="Z2365" s="27" t="str">
        <f aca="false">IFERROR(P2365/O2365,"")</f>
        <v/>
      </c>
      <c r="AA2365" s="27" t="str">
        <f aca="false">IFERROR(Q2365/P2365,"")</f>
        <v/>
      </c>
      <c r="AB2365" s="25" t="str">
        <f aca="false">IFERROR(T2365/P2365,"")</f>
        <v/>
      </c>
      <c r="AC2365" s="25" t="str">
        <f aca="false">IFERROR(T2365/Q2365,"")</f>
        <v/>
      </c>
      <c r="AD2365" s="25" t="str">
        <f aca="false">IFERROR(R2365/Q2365,"")</f>
        <v/>
      </c>
      <c r="AE2365" s="28" t="str">
        <f aca="false">IFERROR(R2365/T2365,"")</f>
        <v/>
      </c>
      <c r="AF2365" s="29" t="str">
        <f aca="false">IF(A2365="","",IF(OR(O2365&gt;K2365,P2365&gt;O2365,Q2365&gt;P2365,K2365&gt;J2365),"CHECK","OK"))</f>
        <v/>
      </c>
    </row>
    <row r="2366" customFormat="false" ht="15" hidden="false" customHeight="false" outlineLevel="0" collapsed="false">
      <c r="A2366" s="21"/>
      <c r="B2366" s="4"/>
      <c r="C2366" s="4"/>
      <c r="D2366" s="4"/>
      <c r="E2366" s="16"/>
      <c r="F2366" s="16"/>
      <c r="G2366" s="14"/>
      <c r="H2366" s="14"/>
      <c r="I2366" s="14"/>
      <c r="J2366" s="14"/>
      <c r="K2366" s="14"/>
      <c r="L2366" s="14"/>
      <c r="M2366" s="14"/>
      <c r="N2366" s="14"/>
      <c r="O2366" s="14"/>
      <c r="P2366" s="14"/>
      <c r="Q2366" s="14"/>
      <c r="R2366" s="16"/>
      <c r="S2366" s="24"/>
      <c r="T2366" s="25" t="str">
        <f aca="false">IF(A2366="","",E2366+F2366)</f>
        <v/>
      </c>
      <c r="U2366" s="26" t="str">
        <f aca="false">IFERROR(H2366/G2366,"")</f>
        <v/>
      </c>
      <c r="V2366" s="27" t="str">
        <f aca="false">IFERROR(J2366/I2366,"")</f>
        <v/>
      </c>
      <c r="W2366" s="27" t="str">
        <f aca="false">IFERROR(K2366/J2366,"")</f>
        <v/>
      </c>
      <c r="X2366" s="25" t="str">
        <f aca="false">IFERROR(T2366/K2366,"")</f>
        <v/>
      </c>
      <c r="Y2366" s="27" t="str">
        <f aca="false">IFERROR(O2366/K2366,"")</f>
        <v/>
      </c>
      <c r="Z2366" s="27" t="str">
        <f aca="false">IFERROR(P2366/O2366,"")</f>
        <v/>
      </c>
      <c r="AA2366" s="27" t="str">
        <f aca="false">IFERROR(Q2366/P2366,"")</f>
        <v/>
      </c>
      <c r="AB2366" s="25" t="str">
        <f aca="false">IFERROR(T2366/P2366,"")</f>
        <v/>
      </c>
      <c r="AC2366" s="25" t="str">
        <f aca="false">IFERROR(T2366/Q2366,"")</f>
        <v/>
      </c>
      <c r="AD2366" s="25" t="str">
        <f aca="false">IFERROR(R2366/Q2366,"")</f>
        <v/>
      </c>
      <c r="AE2366" s="28" t="str">
        <f aca="false">IFERROR(R2366/T2366,"")</f>
        <v/>
      </c>
      <c r="AF2366" s="29" t="str">
        <f aca="false">IF(A2366="","",IF(OR(O2366&gt;K2366,P2366&gt;O2366,Q2366&gt;P2366,K2366&gt;J2366),"CHECK","OK"))</f>
        <v/>
      </c>
    </row>
    <row r="2367" customFormat="false" ht="15" hidden="false" customHeight="false" outlineLevel="0" collapsed="false">
      <c r="A2367" s="21"/>
      <c r="B2367" s="4"/>
      <c r="C2367" s="4"/>
      <c r="D2367" s="4"/>
      <c r="E2367" s="16"/>
      <c r="F2367" s="16"/>
      <c r="G2367" s="14"/>
      <c r="H2367" s="14"/>
      <c r="I2367" s="14"/>
      <c r="J2367" s="14"/>
      <c r="K2367" s="14"/>
      <c r="L2367" s="14"/>
      <c r="M2367" s="14"/>
      <c r="N2367" s="14"/>
      <c r="O2367" s="14"/>
      <c r="P2367" s="14"/>
      <c r="Q2367" s="14"/>
      <c r="R2367" s="16"/>
      <c r="S2367" s="24"/>
      <c r="T2367" s="25" t="str">
        <f aca="false">IF(A2367="","",E2367+F2367)</f>
        <v/>
      </c>
      <c r="U2367" s="26" t="str">
        <f aca="false">IFERROR(H2367/G2367,"")</f>
        <v/>
      </c>
      <c r="V2367" s="27" t="str">
        <f aca="false">IFERROR(J2367/I2367,"")</f>
        <v/>
      </c>
      <c r="W2367" s="27" t="str">
        <f aca="false">IFERROR(K2367/J2367,"")</f>
        <v/>
      </c>
      <c r="X2367" s="25" t="str">
        <f aca="false">IFERROR(T2367/K2367,"")</f>
        <v/>
      </c>
      <c r="Y2367" s="27" t="str">
        <f aca="false">IFERROR(O2367/K2367,"")</f>
        <v/>
      </c>
      <c r="Z2367" s="27" t="str">
        <f aca="false">IFERROR(P2367/O2367,"")</f>
        <v/>
      </c>
      <c r="AA2367" s="27" t="str">
        <f aca="false">IFERROR(Q2367/P2367,"")</f>
        <v/>
      </c>
      <c r="AB2367" s="25" t="str">
        <f aca="false">IFERROR(T2367/P2367,"")</f>
        <v/>
      </c>
      <c r="AC2367" s="25" t="str">
        <f aca="false">IFERROR(T2367/Q2367,"")</f>
        <v/>
      </c>
      <c r="AD2367" s="25" t="str">
        <f aca="false">IFERROR(R2367/Q2367,"")</f>
        <v/>
      </c>
      <c r="AE2367" s="28" t="str">
        <f aca="false">IFERROR(R2367/T2367,"")</f>
        <v/>
      </c>
      <c r="AF2367" s="29" t="str">
        <f aca="false">IF(A2367="","",IF(OR(O2367&gt;K2367,P2367&gt;O2367,Q2367&gt;P2367,K2367&gt;J2367),"CHECK","OK"))</f>
        <v/>
      </c>
    </row>
    <row r="2368" customFormat="false" ht="15" hidden="false" customHeight="false" outlineLevel="0" collapsed="false">
      <c r="A2368" s="21"/>
      <c r="B2368" s="4"/>
      <c r="C2368" s="4"/>
      <c r="D2368" s="4"/>
      <c r="E2368" s="16"/>
      <c r="F2368" s="16"/>
      <c r="G2368" s="14"/>
      <c r="H2368" s="14"/>
      <c r="I2368" s="14"/>
      <c r="J2368" s="14"/>
      <c r="K2368" s="14"/>
      <c r="L2368" s="14"/>
      <c r="M2368" s="14"/>
      <c r="N2368" s="14"/>
      <c r="O2368" s="14"/>
      <c r="P2368" s="14"/>
      <c r="Q2368" s="14"/>
      <c r="R2368" s="16"/>
      <c r="S2368" s="24"/>
      <c r="T2368" s="25" t="str">
        <f aca="false">IF(A2368="","",E2368+F2368)</f>
        <v/>
      </c>
      <c r="U2368" s="26" t="str">
        <f aca="false">IFERROR(H2368/G2368,"")</f>
        <v/>
      </c>
      <c r="V2368" s="27" t="str">
        <f aca="false">IFERROR(J2368/I2368,"")</f>
        <v/>
      </c>
      <c r="W2368" s="27" t="str">
        <f aca="false">IFERROR(K2368/J2368,"")</f>
        <v/>
      </c>
      <c r="X2368" s="25" t="str">
        <f aca="false">IFERROR(T2368/K2368,"")</f>
        <v/>
      </c>
      <c r="Y2368" s="27" t="str">
        <f aca="false">IFERROR(O2368/K2368,"")</f>
        <v/>
      </c>
      <c r="Z2368" s="27" t="str">
        <f aca="false">IFERROR(P2368/O2368,"")</f>
        <v/>
      </c>
      <c r="AA2368" s="27" t="str">
        <f aca="false">IFERROR(Q2368/P2368,"")</f>
        <v/>
      </c>
      <c r="AB2368" s="25" t="str">
        <f aca="false">IFERROR(T2368/P2368,"")</f>
        <v/>
      </c>
      <c r="AC2368" s="25" t="str">
        <f aca="false">IFERROR(T2368/Q2368,"")</f>
        <v/>
      </c>
      <c r="AD2368" s="25" t="str">
        <f aca="false">IFERROR(R2368/Q2368,"")</f>
        <v/>
      </c>
      <c r="AE2368" s="28" t="str">
        <f aca="false">IFERROR(R2368/T2368,"")</f>
        <v/>
      </c>
      <c r="AF2368" s="29" t="str">
        <f aca="false">IF(A2368="","",IF(OR(O2368&gt;K2368,P2368&gt;O2368,Q2368&gt;P2368,K2368&gt;J2368),"CHECK","OK"))</f>
        <v/>
      </c>
    </row>
    <row r="2369" customFormat="false" ht="15" hidden="false" customHeight="false" outlineLevel="0" collapsed="false">
      <c r="A2369" s="21"/>
      <c r="B2369" s="4"/>
      <c r="C2369" s="4"/>
      <c r="D2369" s="4"/>
      <c r="E2369" s="16"/>
      <c r="F2369" s="16"/>
      <c r="G2369" s="14"/>
      <c r="H2369" s="14"/>
      <c r="I2369" s="14"/>
      <c r="J2369" s="14"/>
      <c r="K2369" s="14"/>
      <c r="L2369" s="14"/>
      <c r="M2369" s="14"/>
      <c r="N2369" s="14"/>
      <c r="O2369" s="14"/>
      <c r="P2369" s="14"/>
      <c r="Q2369" s="14"/>
      <c r="R2369" s="16"/>
      <c r="S2369" s="24"/>
      <c r="T2369" s="25" t="str">
        <f aca="false">IF(A2369="","",E2369+F2369)</f>
        <v/>
      </c>
      <c r="U2369" s="26" t="str">
        <f aca="false">IFERROR(H2369/G2369,"")</f>
        <v/>
      </c>
      <c r="V2369" s="27" t="str">
        <f aca="false">IFERROR(J2369/I2369,"")</f>
        <v/>
      </c>
      <c r="W2369" s="27" t="str">
        <f aca="false">IFERROR(K2369/J2369,"")</f>
        <v/>
      </c>
      <c r="X2369" s="25" t="str">
        <f aca="false">IFERROR(T2369/K2369,"")</f>
        <v/>
      </c>
      <c r="Y2369" s="27" t="str">
        <f aca="false">IFERROR(O2369/K2369,"")</f>
        <v/>
      </c>
      <c r="Z2369" s="27" t="str">
        <f aca="false">IFERROR(P2369/O2369,"")</f>
        <v/>
      </c>
      <c r="AA2369" s="27" t="str">
        <f aca="false">IFERROR(Q2369/P2369,"")</f>
        <v/>
      </c>
      <c r="AB2369" s="25" t="str">
        <f aca="false">IFERROR(T2369/P2369,"")</f>
        <v/>
      </c>
      <c r="AC2369" s="25" t="str">
        <f aca="false">IFERROR(T2369/Q2369,"")</f>
        <v/>
      </c>
      <c r="AD2369" s="25" t="str">
        <f aca="false">IFERROR(R2369/Q2369,"")</f>
        <v/>
      </c>
      <c r="AE2369" s="28" t="str">
        <f aca="false">IFERROR(R2369/T2369,"")</f>
        <v/>
      </c>
      <c r="AF2369" s="29" t="str">
        <f aca="false">IF(A2369="","",IF(OR(O2369&gt;K2369,P2369&gt;O2369,Q2369&gt;P2369,K2369&gt;J2369),"CHECK","OK"))</f>
        <v/>
      </c>
    </row>
    <row r="2370" customFormat="false" ht="15" hidden="false" customHeight="false" outlineLevel="0" collapsed="false">
      <c r="A2370" s="21"/>
      <c r="B2370" s="4"/>
      <c r="C2370" s="4"/>
      <c r="D2370" s="4"/>
      <c r="E2370" s="16"/>
      <c r="F2370" s="16"/>
      <c r="G2370" s="14"/>
      <c r="H2370" s="14"/>
      <c r="I2370" s="14"/>
      <c r="J2370" s="14"/>
      <c r="K2370" s="14"/>
      <c r="L2370" s="14"/>
      <c r="M2370" s="14"/>
      <c r="N2370" s="14"/>
      <c r="O2370" s="14"/>
      <c r="P2370" s="14"/>
      <c r="Q2370" s="14"/>
      <c r="R2370" s="16"/>
      <c r="S2370" s="24"/>
      <c r="T2370" s="25" t="str">
        <f aca="false">IF(A2370="","",E2370+F2370)</f>
        <v/>
      </c>
      <c r="U2370" s="26" t="str">
        <f aca="false">IFERROR(H2370/G2370,"")</f>
        <v/>
      </c>
      <c r="V2370" s="27" t="str">
        <f aca="false">IFERROR(J2370/I2370,"")</f>
        <v/>
      </c>
      <c r="W2370" s="27" t="str">
        <f aca="false">IFERROR(K2370/J2370,"")</f>
        <v/>
      </c>
      <c r="X2370" s="25" t="str">
        <f aca="false">IFERROR(T2370/K2370,"")</f>
        <v/>
      </c>
      <c r="Y2370" s="27" t="str">
        <f aca="false">IFERROR(O2370/K2370,"")</f>
        <v/>
      </c>
      <c r="Z2370" s="27" t="str">
        <f aca="false">IFERROR(P2370/O2370,"")</f>
        <v/>
      </c>
      <c r="AA2370" s="27" t="str">
        <f aca="false">IFERROR(Q2370/P2370,"")</f>
        <v/>
      </c>
      <c r="AB2370" s="25" t="str">
        <f aca="false">IFERROR(T2370/P2370,"")</f>
        <v/>
      </c>
      <c r="AC2370" s="25" t="str">
        <f aca="false">IFERROR(T2370/Q2370,"")</f>
        <v/>
      </c>
      <c r="AD2370" s="25" t="str">
        <f aca="false">IFERROR(R2370/Q2370,"")</f>
        <v/>
      </c>
      <c r="AE2370" s="28" t="str">
        <f aca="false">IFERROR(R2370/T2370,"")</f>
        <v/>
      </c>
      <c r="AF2370" s="29" t="str">
        <f aca="false">IF(A2370="","",IF(OR(O2370&gt;K2370,P2370&gt;O2370,Q2370&gt;P2370,K2370&gt;J2370),"CHECK","OK"))</f>
        <v/>
      </c>
    </row>
    <row r="2371" customFormat="false" ht="15" hidden="false" customHeight="false" outlineLevel="0" collapsed="false">
      <c r="A2371" s="21"/>
      <c r="B2371" s="4"/>
      <c r="C2371" s="4"/>
      <c r="D2371" s="4"/>
      <c r="E2371" s="16"/>
      <c r="F2371" s="16"/>
      <c r="G2371" s="14"/>
      <c r="H2371" s="14"/>
      <c r="I2371" s="14"/>
      <c r="J2371" s="14"/>
      <c r="K2371" s="14"/>
      <c r="L2371" s="14"/>
      <c r="M2371" s="14"/>
      <c r="N2371" s="14"/>
      <c r="O2371" s="14"/>
      <c r="P2371" s="14"/>
      <c r="Q2371" s="14"/>
      <c r="R2371" s="16"/>
      <c r="S2371" s="24"/>
      <c r="T2371" s="25" t="str">
        <f aca="false">IF(A2371="","",E2371+F2371)</f>
        <v/>
      </c>
      <c r="U2371" s="26" t="str">
        <f aca="false">IFERROR(H2371/G2371,"")</f>
        <v/>
      </c>
      <c r="V2371" s="27" t="str">
        <f aca="false">IFERROR(J2371/I2371,"")</f>
        <v/>
      </c>
      <c r="W2371" s="27" t="str">
        <f aca="false">IFERROR(K2371/J2371,"")</f>
        <v/>
      </c>
      <c r="X2371" s="25" t="str">
        <f aca="false">IFERROR(T2371/K2371,"")</f>
        <v/>
      </c>
      <c r="Y2371" s="27" t="str">
        <f aca="false">IFERROR(O2371/K2371,"")</f>
        <v/>
      </c>
      <c r="Z2371" s="27" t="str">
        <f aca="false">IFERROR(P2371/O2371,"")</f>
        <v/>
      </c>
      <c r="AA2371" s="27" t="str">
        <f aca="false">IFERROR(Q2371/P2371,"")</f>
        <v/>
      </c>
      <c r="AB2371" s="25" t="str">
        <f aca="false">IFERROR(T2371/P2371,"")</f>
        <v/>
      </c>
      <c r="AC2371" s="25" t="str">
        <f aca="false">IFERROR(T2371/Q2371,"")</f>
        <v/>
      </c>
      <c r="AD2371" s="25" t="str">
        <f aca="false">IFERROR(R2371/Q2371,"")</f>
        <v/>
      </c>
      <c r="AE2371" s="28" t="str">
        <f aca="false">IFERROR(R2371/T2371,"")</f>
        <v/>
      </c>
      <c r="AF2371" s="29" t="str">
        <f aca="false">IF(A2371="","",IF(OR(O2371&gt;K2371,P2371&gt;O2371,Q2371&gt;P2371,K2371&gt;J2371),"CHECK","OK"))</f>
        <v/>
      </c>
    </row>
    <row r="2372" customFormat="false" ht="15" hidden="false" customHeight="false" outlineLevel="0" collapsed="false">
      <c r="A2372" s="21"/>
      <c r="B2372" s="4"/>
      <c r="C2372" s="4"/>
      <c r="D2372" s="4"/>
      <c r="E2372" s="16"/>
      <c r="F2372" s="16"/>
      <c r="G2372" s="14"/>
      <c r="H2372" s="14"/>
      <c r="I2372" s="14"/>
      <c r="J2372" s="14"/>
      <c r="K2372" s="14"/>
      <c r="L2372" s="14"/>
      <c r="M2372" s="14"/>
      <c r="N2372" s="14"/>
      <c r="O2372" s="14"/>
      <c r="P2372" s="14"/>
      <c r="Q2372" s="14"/>
      <c r="R2372" s="16"/>
      <c r="S2372" s="24"/>
      <c r="T2372" s="25" t="str">
        <f aca="false">IF(A2372="","",E2372+F2372)</f>
        <v/>
      </c>
      <c r="U2372" s="26" t="str">
        <f aca="false">IFERROR(H2372/G2372,"")</f>
        <v/>
      </c>
      <c r="V2372" s="27" t="str">
        <f aca="false">IFERROR(J2372/I2372,"")</f>
        <v/>
      </c>
      <c r="W2372" s="27" t="str">
        <f aca="false">IFERROR(K2372/J2372,"")</f>
        <v/>
      </c>
      <c r="X2372" s="25" t="str">
        <f aca="false">IFERROR(T2372/K2372,"")</f>
        <v/>
      </c>
      <c r="Y2372" s="27" t="str">
        <f aca="false">IFERROR(O2372/K2372,"")</f>
        <v/>
      </c>
      <c r="Z2372" s="27" t="str">
        <f aca="false">IFERROR(P2372/O2372,"")</f>
        <v/>
      </c>
      <c r="AA2372" s="27" t="str">
        <f aca="false">IFERROR(Q2372/P2372,"")</f>
        <v/>
      </c>
      <c r="AB2372" s="25" t="str">
        <f aca="false">IFERROR(T2372/P2372,"")</f>
        <v/>
      </c>
      <c r="AC2372" s="25" t="str">
        <f aca="false">IFERROR(T2372/Q2372,"")</f>
        <v/>
      </c>
      <c r="AD2372" s="25" t="str">
        <f aca="false">IFERROR(R2372/Q2372,"")</f>
        <v/>
      </c>
      <c r="AE2372" s="28" t="str">
        <f aca="false">IFERROR(R2372/T2372,"")</f>
        <v/>
      </c>
      <c r="AF2372" s="29" t="str">
        <f aca="false">IF(A2372="","",IF(OR(O2372&gt;K2372,P2372&gt;O2372,Q2372&gt;P2372,K2372&gt;J2372),"CHECK","OK"))</f>
        <v/>
      </c>
    </row>
    <row r="2373" customFormat="false" ht="15" hidden="false" customHeight="false" outlineLevel="0" collapsed="false">
      <c r="A2373" s="21"/>
      <c r="B2373" s="4"/>
      <c r="C2373" s="4"/>
      <c r="D2373" s="4"/>
      <c r="E2373" s="16"/>
      <c r="F2373" s="16"/>
      <c r="G2373" s="14"/>
      <c r="H2373" s="14"/>
      <c r="I2373" s="14"/>
      <c r="J2373" s="14"/>
      <c r="K2373" s="14"/>
      <c r="L2373" s="14"/>
      <c r="M2373" s="14"/>
      <c r="N2373" s="14"/>
      <c r="O2373" s="14"/>
      <c r="P2373" s="14"/>
      <c r="Q2373" s="14"/>
      <c r="R2373" s="16"/>
      <c r="S2373" s="24"/>
      <c r="T2373" s="25" t="str">
        <f aca="false">IF(A2373="","",E2373+F2373)</f>
        <v/>
      </c>
      <c r="U2373" s="26" t="str">
        <f aca="false">IFERROR(H2373/G2373,"")</f>
        <v/>
      </c>
      <c r="V2373" s="27" t="str">
        <f aca="false">IFERROR(J2373/I2373,"")</f>
        <v/>
      </c>
      <c r="W2373" s="27" t="str">
        <f aca="false">IFERROR(K2373/J2373,"")</f>
        <v/>
      </c>
      <c r="X2373" s="25" t="str">
        <f aca="false">IFERROR(T2373/K2373,"")</f>
        <v/>
      </c>
      <c r="Y2373" s="27" t="str">
        <f aca="false">IFERROR(O2373/K2373,"")</f>
        <v/>
      </c>
      <c r="Z2373" s="27" t="str">
        <f aca="false">IFERROR(P2373/O2373,"")</f>
        <v/>
      </c>
      <c r="AA2373" s="27" t="str">
        <f aca="false">IFERROR(Q2373/P2373,"")</f>
        <v/>
      </c>
      <c r="AB2373" s="25" t="str">
        <f aca="false">IFERROR(T2373/P2373,"")</f>
        <v/>
      </c>
      <c r="AC2373" s="25" t="str">
        <f aca="false">IFERROR(T2373/Q2373,"")</f>
        <v/>
      </c>
      <c r="AD2373" s="25" t="str">
        <f aca="false">IFERROR(R2373/Q2373,"")</f>
        <v/>
      </c>
      <c r="AE2373" s="28" t="str">
        <f aca="false">IFERROR(R2373/T2373,"")</f>
        <v/>
      </c>
      <c r="AF2373" s="29" t="str">
        <f aca="false">IF(A2373="","",IF(OR(O2373&gt;K2373,P2373&gt;O2373,Q2373&gt;P2373,K2373&gt;J2373),"CHECK","OK"))</f>
        <v/>
      </c>
    </row>
    <row r="2374" customFormat="false" ht="15" hidden="false" customHeight="false" outlineLevel="0" collapsed="false">
      <c r="A2374" s="21"/>
      <c r="B2374" s="4"/>
      <c r="C2374" s="4"/>
      <c r="D2374" s="4"/>
      <c r="E2374" s="16"/>
      <c r="F2374" s="16"/>
      <c r="G2374" s="14"/>
      <c r="H2374" s="14"/>
      <c r="I2374" s="14"/>
      <c r="J2374" s="14"/>
      <c r="K2374" s="14"/>
      <c r="L2374" s="14"/>
      <c r="M2374" s="14"/>
      <c r="N2374" s="14"/>
      <c r="O2374" s="14"/>
      <c r="P2374" s="14"/>
      <c r="Q2374" s="14"/>
      <c r="R2374" s="16"/>
      <c r="S2374" s="24"/>
      <c r="T2374" s="25" t="str">
        <f aca="false">IF(A2374="","",E2374+F2374)</f>
        <v/>
      </c>
      <c r="U2374" s="26" t="str">
        <f aca="false">IFERROR(H2374/G2374,"")</f>
        <v/>
      </c>
      <c r="V2374" s="27" t="str">
        <f aca="false">IFERROR(J2374/I2374,"")</f>
        <v/>
      </c>
      <c r="W2374" s="27" t="str">
        <f aca="false">IFERROR(K2374/J2374,"")</f>
        <v/>
      </c>
      <c r="X2374" s="25" t="str">
        <f aca="false">IFERROR(T2374/K2374,"")</f>
        <v/>
      </c>
      <c r="Y2374" s="27" t="str">
        <f aca="false">IFERROR(O2374/K2374,"")</f>
        <v/>
      </c>
      <c r="Z2374" s="27" t="str">
        <f aca="false">IFERROR(P2374/O2374,"")</f>
        <v/>
      </c>
      <c r="AA2374" s="27" t="str">
        <f aca="false">IFERROR(Q2374/P2374,"")</f>
        <v/>
      </c>
      <c r="AB2374" s="25" t="str">
        <f aca="false">IFERROR(T2374/P2374,"")</f>
        <v/>
      </c>
      <c r="AC2374" s="25" t="str">
        <f aca="false">IFERROR(T2374/Q2374,"")</f>
        <v/>
      </c>
      <c r="AD2374" s="25" t="str">
        <f aca="false">IFERROR(R2374/Q2374,"")</f>
        <v/>
      </c>
      <c r="AE2374" s="28" t="str">
        <f aca="false">IFERROR(R2374/T2374,"")</f>
        <v/>
      </c>
      <c r="AF2374" s="29" t="str">
        <f aca="false">IF(A2374="","",IF(OR(O2374&gt;K2374,P2374&gt;O2374,Q2374&gt;P2374,K2374&gt;J2374),"CHECK","OK"))</f>
        <v/>
      </c>
    </row>
    <row r="2375" customFormat="false" ht="15" hidden="false" customHeight="false" outlineLevel="0" collapsed="false">
      <c r="A2375" s="21"/>
      <c r="B2375" s="4"/>
      <c r="C2375" s="4"/>
      <c r="D2375" s="4"/>
      <c r="E2375" s="16"/>
      <c r="F2375" s="16"/>
      <c r="G2375" s="14"/>
      <c r="H2375" s="14"/>
      <c r="I2375" s="14"/>
      <c r="J2375" s="14"/>
      <c r="K2375" s="14"/>
      <c r="L2375" s="14"/>
      <c r="M2375" s="14"/>
      <c r="N2375" s="14"/>
      <c r="O2375" s="14"/>
      <c r="P2375" s="14"/>
      <c r="Q2375" s="14"/>
      <c r="R2375" s="16"/>
      <c r="S2375" s="24"/>
      <c r="T2375" s="25" t="str">
        <f aca="false">IF(A2375="","",E2375+F2375)</f>
        <v/>
      </c>
      <c r="U2375" s="26" t="str">
        <f aca="false">IFERROR(H2375/G2375,"")</f>
        <v/>
      </c>
      <c r="V2375" s="27" t="str">
        <f aca="false">IFERROR(J2375/I2375,"")</f>
        <v/>
      </c>
      <c r="W2375" s="27" t="str">
        <f aca="false">IFERROR(K2375/J2375,"")</f>
        <v/>
      </c>
      <c r="X2375" s="25" t="str">
        <f aca="false">IFERROR(T2375/K2375,"")</f>
        <v/>
      </c>
      <c r="Y2375" s="27" t="str">
        <f aca="false">IFERROR(O2375/K2375,"")</f>
        <v/>
      </c>
      <c r="Z2375" s="27" t="str">
        <f aca="false">IFERROR(P2375/O2375,"")</f>
        <v/>
      </c>
      <c r="AA2375" s="27" t="str">
        <f aca="false">IFERROR(Q2375/P2375,"")</f>
        <v/>
      </c>
      <c r="AB2375" s="25" t="str">
        <f aca="false">IFERROR(T2375/P2375,"")</f>
        <v/>
      </c>
      <c r="AC2375" s="25" t="str">
        <f aca="false">IFERROR(T2375/Q2375,"")</f>
        <v/>
      </c>
      <c r="AD2375" s="25" t="str">
        <f aca="false">IFERROR(R2375/Q2375,"")</f>
        <v/>
      </c>
      <c r="AE2375" s="28" t="str">
        <f aca="false">IFERROR(R2375/T2375,"")</f>
        <v/>
      </c>
      <c r="AF2375" s="29" t="str">
        <f aca="false">IF(A2375="","",IF(OR(O2375&gt;K2375,P2375&gt;O2375,Q2375&gt;P2375,K2375&gt;J2375),"CHECK","OK"))</f>
        <v/>
      </c>
    </row>
    <row r="2376" customFormat="false" ht="15" hidden="false" customHeight="false" outlineLevel="0" collapsed="false">
      <c r="A2376" s="21"/>
      <c r="B2376" s="4"/>
      <c r="C2376" s="4"/>
      <c r="D2376" s="4"/>
      <c r="E2376" s="16"/>
      <c r="F2376" s="16"/>
      <c r="G2376" s="14"/>
      <c r="H2376" s="14"/>
      <c r="I2376" s="14"/>
      <c r="J2376" s="14"/>
      <c r="K2376" s="14"/>
      <c r="L2376" s="14"/>
      <c r="M2376" s="14"/>
      <c r="N2376" s="14"/>
      <c r="O2376" s="14"/>
      <c r="P2376" s="14"/>
      <c r="Q2376" s="14"/>
      <c r="R2376" s="16"/>
      <c r="S2376" s="24"/>
      <c r="T2376" s="25" t="str">
        <f aca="false">IF(A2376="","",E2376+F2376)</f>
        <v/>
      </c>
      <c r="U2376" s="26" t="str">
        <f aca="false">IFERROR(H2376/G2376,"")</f>
        <v/>
      </c>
      <c r="V2376" s="27" t="str">
        <f aca="false">IFERROR(J2376/I2376,"")</f>
        <v/>
      </c>
      <c r="W2376" s="27" t="str">
        <f aca="false">IFERROR(K2376/J2376,"")</f>
        <v/>
      </c>
      <c r="X2376" s="25" t="str">
        <f aca="false">IFERROR(T2376/K2376,"")</f>
        <v/>
      </c>
      <c r="Y2376" s="27" t="str">
        <f aca="false">IFERROR(O2376/K2376,"")</f>
        <v/>
      </c>
      <c r="Z2376" s="27" t="str">
        <f aca="false">IFERROR(P2376/O2376,"")</f>
        <v/>
      </c>
      <c r="AA2376" s="27" t="str">
        <f aca="false">IFERROR(Q2376/P2376,"")</f>
        <v/>
      </c>
      <c r="AB2376" s="25" t="str">
        <f aca="false">IFERROR(T2376/P2376,"")</f>
        <v/>
      </c>
      <c r="AC2376" s="25" t="str">
        <f aca="false">IFERROR(T2376/Q2376,"")</f>
        <v/>
      </c>
      <c r="AD2376" s="25" t="str">
        <f aca="false">IFERROR(R2376/Q2376,"")</f>
        <v/>
      </c>
      <c r="AE2376" s="28" t="str">
        <f aca="false">IFERROR(R2376/T2376,"")</f>
        <v/>
      </c>
      <c r="AF2376" s="29" t="str">
        <f aca="false">IF(A2376="","",IF(OR(O2376&gt;K2376,P2376&gt;O2376,Q2376&gt;P2376,K2376&gt;J2376),"CHECK","OK"))</f>
        <v/>
      </c>
    </row>
    <row r="2377" customFormat="false" ht="15" hidden="false" customHeight="false" outlineLevel="0" collapsed="false">
      <c r="A2377" s="21"/>
      <c r="B2377" s="4"/>
      <c r="C2377" s="4"/>
      <c r="D2377" s="4"/>
      <c r="E2377" s="16"/>
      <c r="F2377" s="16"/>
      <c r="G2377" s="14"/>
      <c r="H2377" s="14"/>
      <c r="I2377" s="14"/>
      <c r="J2377" s="14"/>
      <c r="K2377" s="14"/>
      <c r="L2377" s="14"/>
      <c r="M2377" s="14"/>
      <c r="N2377" s="14"/>
      <c r="O2377" s="14"/>
      <c r="P2377" s="14"/>
      <c r="Q2377" s="14"/>
      <c r="R2377" s="16"/>
      <c r="S2377" s="24"/>
      <c r="T2377" s="25" t="str">
        <f aca="false">IF(A2377="","",E2377+F2377)</f>
        <v/>
      </c>
      <c r="U2377" s="26" t="str">
        <f aca="false">IFERROR(H2377/G2377,"")</f>
        <v/>
      </c>
      <c r="V2377" s="27" t="str">
        <f aca="false">IFERROR(J2377/I2377,"")</f>
        <v/>
      </c>
      <c r="W2377" s="27" t="str">
        <f aca="false">IFERROR(K2377/J2377,"")</f>
        <v/>
      </c>
      <c r="X2377" s="25" t="str">
        <f aca="false">IFERROR(T2377/K2377,"")</f>
        <v/>
      </c>
      <c r="Y2377" s="27" t="str">
        <f aca="false">IFERROR(O2377/K2377,"")</f>
        <v/>
      </c>
      <c r="Z2377" s="27" t="str">
        <f aca="false">IFERROR(P2377/O2377,"")</f>
        <v/>
      </c>
      <c r="AA2377" s="27" t="str">
        <f aca="false">IFERROR(Q2377/P2377,"")</f>
        <v/>
      </c>
      <c r="AB2377" s="25" t="str">
        <f aca="false">IFERROR(T2377/P2377,"")</f>
        <v/>
      </c>
      <c r="AC2377" s="25" t="str">
        <f aca="false">IFERROR(T2377/Q2377,"")</f>
        <v/>
      </c>
      <c r="AD2377" s="25" t="str">
        <f aca="false">IFERROR(R2377/Q2377,"")</f>
        <v/>
      </c>
      <c r="AE2377" s="28" t="str">
        <f aca="false">IFERROR(R2377/T2377,"")</f>
        <v/>
      </c>
      <c r="AF2377" s="29" t="str">
        <f aca="false">IF(A2377="","",IF(OR(O2377&gt;K2377,P2377&gt;O2377,Q2377&gt;P2377,K2377&gt;J2377),"CHECK","OK"))</f>
        <v/>
      </c>
    </row>
    <row r="2378" customFormat="false" ht="15" hidden="false" customHeight="false" outlineLevel="0" collapsed="false">
      <c r="A2378" s="21"/>
      <c r="B2378" s="4"/>
      <c r="C2378" s="4"/>
      <c r="D2378" s="4"/>
      <c r="E2378" s="16"/>
      <c r="F2378" s="16"/>
      <c r="G2378" s="14"/>
      <c r="H2378" s="14"/>
      <c r="I2378" s="14"/>
      <c r="J2378" s="14"/>
      <c r="K2378" s="14"/>
      <c r="L2378" s="14"/>
      <c r="M2378" s="14"/>
      <c r="N2378" s="14"/>
      <c r="O2378" s="14"/>
      <c r="P2378" s="14"/>
      <c r="Q2378" s="14"/>
      <c r="R2378" s="16"/>
      <c r="S2378" s="24"/>
      <c r="T2378" s="25" t="str">
        <f aca="false">IF(A2378="","",E2378+F2378)</f>
        <v/>
      </c>
      <c r="U2378" s="26" t="str">
        <f aca="false">IFERROR(H2378/G2378,"")</f>
        <v/>
      </c>
      <c r="V2378" s="27" t="str">
        <f aca="false">IFERROR(J2378/I2378,"")</f>
        <v/>
      </c>
      <c r="W2378" s="27" t="str">
        <f aca="false">IFERROR(K2378/J2378,"")</f>
        <v/>
      </c>
      <c r="X2378" s="25" t="str">
        <f aca="false">IFERROR(T2378/K2378,"")</f>
        <v/>
      </c>
      <c r="Y2378" s="27" t="str">
        <f aca="false">IFERROR(O2378/K2378,"")</f>
        <v/>
      </c>
      <c r="Z2378" s="27" t="str">
        <f aca="false">IFERROR(P2378/O2378,"")</f>
        <v/>
      </c>
      <c r="AA2378" s="27" t="str">
        <f aca="false">IFERROR(Q2378/P2378,"")</f>
        <v/>
      </c>
      <c r="AB2378" s="25" t="str">
        <f aca="false">IFERROR(T2378/P2378,"")</f>
        <v/>
      </c>
      <c r="AC2378" s="25" t="str">
        <f aca="false">IFERROR(T2378/Q2378,"")</f>
        <v/>
      </c>
      <c r="AD2378" s="25" t="str">
        <f aca="false">IFERROR(R2378/Q2378,"")</f>
        <v/>
      </c>
      <c r="AE2378" s="28" t="str">
        <f aca="false">IFERROR(R2378/T2378,"")</f>
        <v/>
      </c>
      <c r="AF2378" s="29" t="str">
        <f aca="false">IF(A2378="","",IF(OR(O2378&gt;K2378,P2378&gt;O2378,Q2378&gt;P2378,K2378&gt;J2378),"CHECK","OK"))</f>
        <v/>
      </c>
    </row>
    <row r="2379" customFormat="false" ht="15" hidden="false" customHeight="false" outlineLevel="0" collapsed="false">
      <c r="A2379" s="21"/>
      <c r="B2379" s="4"/>
      <c r="C2379" s="4"/>
      <c r="D2379" s="4"/>
      <c r="E2379" s="16"/>
      <c r="F2379" s="16"/>
      <c r="G2379" s="14"/>
      <c r="H2379" s="14"/>
      <c r="I2379" s="14"/>
      <c r="J2379" s="14"/>
      <c r="K2379" s="14"/>
      <c r="L2379" s="14"/>
      <c r="M2379" s="14"/>
      <c r="N2379" s="14"/>
      <c r="O2379" s="14"/>
      <c r="P2379" s="14"/>
      <c r="Q2379" s="14"/>
      <c r="R2379" s="16"/>
      <c r="S2379" s="24"/>
      <c r="T2379" s="25" t="str">
        <f aca="false">IF(A2379="","",E2379+F2379)</f>
        <v/>
      </c>
      <c r="U2379" s="26" t="str">
        <f aca="false">IFERROR(H2379/G2379,"")</f>
        <v/>
      </c>
      <c r="V2379" s="27" t="str">
        <f aca="false">IFERROR(J2379/I2379,"")</f>
        <v/>
      </c>
      <c r="W2379" s="27" t="str">
        <f aca="false">IFERROR(K2379/J2379,"")</f>
        <v/>
      </c>
      <c r="X2379" s="25" t="str">
        <f aca="false">IFERROR(T2379/K2379,"")</f>
        <v/>
      </c>
      <c r="Y2379" s="27" t="str">
        <f aca="false">IFERROR(O2379/K2379,"")</f>
        <v/>
      </c>
      <c r="Z2379" s="27" t="str">
        <f aca="false">IFERROR(P2379/O2379,"")</f>
        <v/>
      </c>
      <c r="AA2379" s="27" t="str">
        <f aca="false">IFERROR(Q2379/P2379,"")</f>
        <v/>
      </c>
      <c r="AB2379" s="25" t="str">
        <f aca="false">IFERROR(T2379/P2379,"")</f>
        <v/>
      </c>
      <c r="AC2379" s="25" t="str">
        <f aca="false">IFERROR(T2379/Q2379,"")</f>
        <v/>
      </c>
      <c r="AD2379" s="25" t="str">
        <f aca="false">IFERROR(R2379/Q2379,"")</f>
        <v/>
      </c>
      <c r="AE2379" s="28" t="str">
        <f aca="false">IFERROR(R2379/T2379,"")</f>
        <v/>
      </c>
      <c r="AF2379" s="29" t="str">
        <f aca="false">IF(A2379="","",IF(OR(O2379&gt;K2379,P2379&gt;O2379,Q2379&gt;P2379,K2379&gt;J2379),"CHECK","OK"))</f>
        <v/>
      </c>
    </row>
    <row r="2380" customFormat="false" ht="15" hidden="false" customHeight="false" outlineLevel="0" collapsed="false">
      <c r="A2380" s="21"/>
      <c r="B2380" s="4"/>
      <c r="C2380" s="4"/>
      <c r="D2380" s="4"/>
      <c r="E2380" s="16"/>
      <c r="F2380" s="16"/>
      <c r="G2380" s="14"/>
      <c r="H2380" s="14"/>
      <c r="I2380" s="14"/>
      <c r="J2380" s="14"/>
      <c r="K2380" s="14"/>
      <c r="L2380" s="14"/>
      <c r="M2380" s="14"/>
      <c r="N2380" s="14"/>
      <c r="O2380" s="14"/>
      <c r="P2380" s="14"/>
      <c r="Q2380" s="14"/>
      <c r="R2380" s="16"/>
      <c r="S2380" s="24"/>
      <c r="T2380" s="25" t="str">
        <f aca="false">IF(A2380="","",E2380+F2380)</f>
        <v/>
      </c>
      <c r="U2380" s="26" t="str">
        <f aca="false">IFERROR(H2380/G2380,"")</f>
        <v/>
      </c>
      <c r="V2380" s="27" t="str">
        <f aca="false">IFERROR(J2380/I2380,"")</f>
        <v/>
      </c>
      <c r="W2380" s="27" t="str">
        <f aca="false">IFERROR(K2380/J2380,"")</f>
        <v/>
      </c>
      <c r="X2380" s="25" t="str">
        <f aca="false">IFERROR(T2380/K2380,"")</f>
        <v/>
      </c>
      <c r="Y2380" s="27" t="str">
        <f aca="false">IFERROR(O2380/K2380,"")</f>
        <v/>
      </c>
      <c r="Z2380" s="27" t="str">
        <f aca="false">IFERROR(P2380/O2380,"")</f>
        <v/>
      </c>
      <c r="AA2380" s="27" t="str">
        <f aca="false">IFERROR(Q2380/P2380,"")</f>
        <v/>
      </c>
      <c r="AB2380" s="25" t="str">
        <f aca="false">IFERROR(T2380/P2380,"")</f>
        <v/>
      </c>
      <c r="AC2380" s="25" t="str">
        <f aca="false">IFERROR(T2380/Q2380,"")</f>
        <v/>
      </c>
      <c r="AD2380" s="25" t="str">
        <f aca="false">IFERROR(R2380/Q2380,"")</f>
        <v/>
      </c>
      <c r="AE2380" s="28" t="str">
        <f aca="false">IFERROR(R2380/T2380,"")</f>
        <v/>
      </c>
      <c r="AF2380" s="29" t="str">
        <f aca="false">IF(A2380="","",IF(OR(O2380&gt;K2380,P2380&gt;O2380,Q2380&gt;P2380,K2380&gt;J2380),"CHECK","OK"))</f>
        <v/>
      </c>
    </row>
    <row r="2381" customFormat="false" ht="15" hidden="false" customHeight="false" outlineLevel="0" collapsed="false">
      <c r="A2381" s="21"/>
      <c r="B2381" s="4"/>
      <c r="C2381" s="4"/>
      <c r="D2381" s="4"/>
      <c r="E2381" s="16"/>
      <c r="F2381" s="16"/>
      <c r="G2381" s="14"/>
      <c r="H2381" s="14"/>
      <c r="I2381" s="14"/>
      <c r="J2381" s="14"/>
      <c r="K2381" s="14"/>
      <c r="L2381" s="14"/>
      <c r="M2381" s="14"/>
      <c r="N2381" s="14"/>
      <c r="O2381" s="14"/>
      <c r="P2381" s="14"/>
      <c r="Q2381" s="14"/>
      <c r="R2381" s="16"/>
      <c r="S2381" s="24"/>
      <c r="T2381" s="25" t="str">
        <f aca="false">IF(A2381="","",E2381+F2381)</f>
        <v/>
      </c>
      <c r="U2381" s="26" t="str">
        <f aca="false">IFERROR(H2381/G2381,"")</f>
        <v/>
      </c>
      <c r="V2381" s="27" t="str">
        <f aca="false">IFERROR(J2381/I2381,"")</f>
        <v/>
      </c>
      <c r="W2381" s="27" t="str">
        <f aca="false">IFERROR(K2381/J2381,"")</f>
        <v/>
      </c>
      <c r="X2381" s="25" t="str">
        <f aca="false">IFERROR(T2381/K2381,"")</f>
        <v/>
      </c>
      <c r="Y2381" s="27" t="str">
        <f aca="false">IFERROR(O2381/K2381,"")</f>
        <v/>
      </c>
      <c r="Z2381" s="27" t="str">
        <f aca="false">IFERROR(P2381/O2381,"")</f>
        <v/>
      </c>
      <c r="AA2381" s="27" t="str">
        <f aca="false">IFERROR(Q2381/P2381,"")</f>
        <v/>
      </c>
      <c r="AB2381" s="25" t="str">
        <f aca="false">IFERROR(T2381/P2381,"")</f>
        <v/>
      </c>
      <c r="AC2381" s="25" t="str">
        <f aca="false">IFERROR(T2381/Q2381,"")</f>
        <v/>
      </c>
      <c r="AD2381" s="25" t="str">
        <f aca="false">IFERROR(R2381/Q2381,"")</f>
        <v/>
      </c>
      <c r="AE2381" s="28" t="str">
        <f aca="false">IFERROR(R2381/T2381,"")</f>
        <v/>
      </c>
      <c r="AF2381" s="29" t="str">
        <f aca="false">IF(A2381="","",IF(OR(O2381&gt;K2381,P2381&gt;O2381,Q2381&gt;P2381,K2381&gt;J2381),"CHECK","OK"))</f>
        <v/>
      </c>
    </row>
    <row r="2382" customFormat="false" ht="15" hidden="false" customHeight="false" outlineLevel="0" collapsed="false">
      <c r="A2382" s="21"/>
      <c r="B2382" s="4"/>
      <c r="C2382" s="4"/>
      <c r="D2382" s="4"/>
      <c r="E2382" s="16"/>
      <c r="F2382" s="16"/>
      <c r="G2382" s="14"/>
      <c r="H2382" s="14"/>
      <c r="I2382" s="14"/>
      <c r="J2382" s="14"/>
      <c r="K2382" s="14"/>
      <c r="L2382" s="14"/>
      <c r="M2382" s="14"/>
      <c r="N2382" s="14"/>
      <c r="O2382" s="14"/>
      <c r="P2382" s="14"/>
      <c r="Q2382" s="14"/>
      <c r="R2382" s="16"/>
      <c r="S2382" s="24"/>
      <c r="T2382" s="25" t="str">
        <f aca="false">IF(A2382="","",E2382+F2382)</f>
        <v/>
      </c>
      <c r="U2382" s="26" t="str">
        <f aca="false">IFERROR(H2382/G2382,"")</f>
        <v/>
      </c>
      <c r="V2382" s="27" t="str">
        <f aca="false">IFERROR(J2382/I2382,"")</f>
        <v/>
      </c>
      <c r="W2382" s="27" t="str">
        <f aca="false">IFERROR(K2382/J2382,"")</f>
        <v/>
      </c>
      <c r="X2382" s="25" t="str">
        <f aca="false">IFERROR(T2382/K2382,"")</f>
        <v/>
      </c>
      <c r="Y2382" s="27" t="str">
        <f aca="false">IFERROR(O2382/K2382,"")</f>
        <v/>
      </c>
      <c r="Z2382" s="27" t="str">
        <f aca="false">IFERROR(P2382/O2382,"")</f>
        <v/>
      </c>
      <c r="AA2382" s="27" t="str">
        <f aca="false">IFERROR(Q2382/P2382,"")</f>
        <v/>
      </c>
      <c r="AB2382" s="25" t="str">
        <f aca="false">IFERROR(T2382/P2382,"")</f>
        <v/>
      </c>
      <c r="AC2382" s="25" t="str">
        <f aca="false">IFERROR(T2382/Q2382,"")</f>
        <v/>
      </c>
      <c r="AD2382" s="25" t="str">
        <f aca="false">IFERROR(R2382/Q2382,"")</f>
        <v/>
      </c>
      <c r="AE2382" s="28" t="str">
        <f aca="false">IFERROR(R2382/T2382,"")</f>
        <v/>
      </c>
      <c r="AF2382" s="29" t="str">
        <f aca="false">IF(A2382="","",IF(OR(O2382&gt;K2382,P2382&gt;O2382,Q2382&gt;P2382,K2382&gt;J2382),"CHECK","OK"))</f>
        <v/>
      </c>
    </row>
    <row r="2383" customFormat="false" ht="15" hidden="false" customHeight="false" outlineLevel="0" collapsed="false">
      <c r="A2383" s="21"/>
      <c r="B2383" s="4"/>
      <c r="C2383" s="4"/>
      <c r="D2383" s="4"/>
      <c r="E2383" s="16"/>
      <c r="F2383" s="16"/>
      <c r="G2383" s="14"/>
      <c r="H2383" s="14"/>
      <c r="I2383" s="14"/>
      <c r="J2383" s="14"/>
      <c r="K2383" s="14"/>
      <c r="L2383" s="14"/>
      <c r="M2383" s="14"/>
      <c r="N2383" s="14"/>
      <c r="O2383" s="14"/>
      <c r="P2383" s="14"/>
      <c r="Q2383" s="14"/>
      <c r="R2383" s="16"/>
      <c r="S2383" s="24"/>
      <c r="T2383" s="25" t="str">
        <f aca="false">IF(A2383="","",E2383+F2383)</f>
        <v/>
      </c>
      <c r="U2383" s="26" t="str">
        <f aca="false">IFERROR(H2383/G2383,"")</f>
        <v/>
      </c>
      <c r="V2383" s="27" t="str">
        <f aca="false">IFERROR(J2383/I2383,"")</f>
        <v/>
      </c>
      <c r="W2383" s="27" t="str">
        <f aca="false">IFERROR(K2383/J2383,"")</f>
        <v/>
      </c>
      <c r="X2383" s="25" t="str">
        <f aca="false">IFERROR(T2383/K2383,"")</f>
        <v/>
      </c>
      <c r="Y2383" s="27" t="str">
        <f aca="false">IFERROR(O2383/K2383,"")</f>
        <v/>
      </c>
      <c r="Z2383" s="27" t="str">
        <f aca="false">IFERROR(P2383/O2383,"")</f>
        <v/>
      </c>
      <c r="AA2383" s="27" t="str">
        <f aca="false">IFERROR(Q2383/P2383,"")</f>
        <v/>
      </c>
      <c r="AB2383" s="25" t="str">
        <f aca="false">IFERROR(T2383/P2383,"")</f>
        <v/>
      </c>
      <c r="AC2383" s="25" t="str">
        <f aca="false">IFERROR(T2383/Q2383,"")</f>
        <v/>
      </c>
      <c r="AD2383" s="25" t="str">
        <f aca="false">IFERROR(R2383/Q2383,"")</f>
        <v/>
      </c>
      <c r="AE2383" s="28" t="str">
        <f aca="false">IFERROR(R2383/T2383,"")</f>
        <v/>
      </c>
      <c r="AF2383" s="29" t="str">
        <f aca="false">IF(A2383="","",IF(OR(O2383&gt;K2383,P2383&gt;O2383,Q2383&gt;P2383,K2383&gt;J2383),"CHECK","OK"))</f>
        <v/>
      </c>
    </row>
    <row r="2384" customFormat="false" ht="15" hidden="false" customHeight="false" outlineLevel="0" collapsed="false">
      <c r="A2384" s="21"/>
      <c r="B2384" s="4"/>
      <c r="C2384" s="4"/>
      <c r="D2384" s="4"/>
      <c r="E2384" s="16"/>
      <c r="F2384" s="16"/>
      <c r="G2384" s="14"/>
      <c r="H2384" s="14"/>
      <c r="I2384" s="14"/>
      <c r="J2384" s="14"/>
      <c r="K2384" s="14"/>
      <c r="L2384" s="14"/>
      <c r="M2384" s="14"/>
      <c r="N2384" s="14"/>
      <c r="O2384" s="14"/>
      <c r="P2384" s="14"/>
      <c r="Q2384" s="14"/>
      <c r="R2384" s="16"/>
      <c r="S2384" s="24"/>
      <c r="T2384" s="25" t="str">
        <f aca="false">IF(A2384="","",E2384+F2384)</f>
        <v/>
      </c>
      <c r="U2384" s="26" t="str">
        <f aca="false">IFERROR(H2384/G2384,"")</f>
        <v/>
      </c>
      <c r="V2384" s="27" t="str">
        <f aca="false">IFERROR(J2384/I2384,"")</f>
        <v/>
      </c>
      <c r="W2384" s="27" t="str">
        <f aca="false">IFERROR(K2384/J2384,"")</f>
        <v/>
      </c>
      <c r="X2384" s="25" t="str">
        <f aca="false">IFERROR(T2384/K2384,"")</f>
        <v/>
      </c>
      <c r="Y2384" s="27" t="str">
        <f aca="false">IFERROR(O2384/K2384,"")</f>
        <v/>
      </c>
      <c r="Z2384" s="27" t="str">
        <f aca="false">IFERROR(P2384/O2384,"")</f>
        <v/>
      </c>
      <c r="AA2384" s="27" t="str">
        <f aca="false">IFERROR(Q2384/P2384,"")</f>
        <v/>
      </c>
      <c r="AB2384" s="25" t="str">
        <f aca="false">IFERROR(T2384/P2384,"")</f>
        <v/>
      </c>
      <c r="AC2384" s="25" t="str">
        <f aca="false">IFERROR(T2384/Q2384,"")</f>
        <v/>
      </c>
      <c r="AD2384" s="25" t="str">
        <f aca="false">IFERROR(R2384/Q2384,"")</f>
        <v/>
      </c>
      <c r="AE2384" s="28" t="str">
        <f aca="false">IFERROR(R2384/T2384,"")</f>
        <v/>
      </c>
      <c r="AF2384" s="29" t="str">
        <f aca="false">IF(A2384="","",IF(OR(O2384&gt;K2384,P2384&gt;O2384,Q2384&gt;P2384,K2384&gt;J2384),"CHECK","OK"))</f>
        <v/>
      </c>
    </row>
    <row r="2385" customFormat="false" ht="15" hidden="false" customHeight="false" outlineLevel="0" collapsed="false">
      <c r="A2385" s="21"/>
      <c r="B2385" s="4"/>
      <c r="C2385" s="4"/>
      <c r="D2385" s="4"/>
      <c r="E2385" s="16"/>
      <c r="F2385" s="16"/>
      <c r="G2385" s="14"/>
      <c r="H2385" s="14"/>
      <c r="I2385" s="14"/>
      <c r="J2385" s="14"/>
      <c r="K2385" s="14"/>
      <c r="L2385" s="14"/>
      <c r="M2385" s="14"/>
      <c r="N2385" s="14"/>
      <c r="O2385" s="14"/>
      <c r="P2385" s="14"/>
      <c r="Q2385" s="14"/>
      <c r="R2385" s="16"/>
      <c r="S2385" s="24"/>
      <c r="T2385" s="25" t="str">
        <f aca="false">IF(A2385="","",E2385+F2385)</f>
        <v/>
      </c>
      <c r="U2385" s="26" t="str">
        <f aca="false">IFERROR(H2385/G2385,"")</f>
        <v/>
      </c>
      <c r="V2385" s="27" t="str">
        <f aca="false">IFERROR(J2385/I2385,"")</f>
        <v/>
      </c>
      <c r="W2385" s="27" t="str">
        <f aca="false">IFERROR(K2385/J2385,"")</f>
        <v/>
      </c>
      <c r="X2385" s="25" t="str">
        <f aca="false">IFERROR(T2385/K2385,"")</f>
        <v/>
      </c>
      <c r="Y2385" s="27" t="str">
        <f aca="false">IFERROR(O2385/K2385,"")</f>
        <v/>
      </c>
      <c r="Z2385" s="27" t="str">
        <f aca="false">IFERROR(P2385/O2385,"")</f>
        <v/>
      </c>
      <c r="AA2385" s="27" t="str">
        <f aca="false">IFERROR(Q2385/P2385,"")</f>
        <v/>
      </c>
      <c r="AB2385" s="25" t="str">
        <f aca="false">IFERROR(T2385/P2385,"")</f>
        <v/>
      </c>
      <c r="AC2385" s="25" t="str">
        <f aca="false">IFERROR(T2385/Q2385,"")</f>
        <v/>
      </c>
      <c r="AD2385" s="25" t="str">
        <f aca="false">IFERROR(R2385/Q2385,"")</f>
        <v/>
      </c>
      <c r="AE2385" s="28" t="str">
        <f aca="false">IFERROR(R2385/T2385,"")</f>
        <v/>
      </c>
      <c r="AF2385" s="29" t="str">
        <f aca="false">IF(A2385="","",IF(OR(O2385&gt;K2385,P2385&gt;O2385,Q2385&gt;P2385,K2385&gt;J2385),"CHECK","OK"))</f>
        <v/>
      </c>
    </row>
    <row r="2386" customFormat="false" ht="15" hidden="false" customHeight="false" outlineLevel="0" collapsed="false">
      <c r="A2386" s="21"/>
      <c r="B2386" s="4"/>
      <c r="C2386" s="4"/>
      <c r="D2386" s="4"/>
      <c r="E2386" s="16"/>
      <c r="F2386" s="16"/>
      <c r="G2386" s="14"/>
      <c r="H2386" s="14"/>
      <c r="I2386" s="14"/>
      <c r="J2386" s="14"/>
      <c r="K2386" s="14"/>
      <c r="L2386" s="14"/>
      <c r="M2386" s="14"/>
      <c r="N2386" s="14"/>
      <c r="O2386" s="14"/>
      <c r="P2386" s="14"/>
      <c r="Q2386" s="14"/>
      <c r="R2386" s="16"/>
      <c r="S2386" s="24"/>
      <c r="T2386" s="25" t="str">
        <f aca="false">IF(A2386="","",E2386+F2386)</f>
        <v/>
      </c>
      <c r="U2386" s="26" t="str">
        <f aca="false">IFERROR(H2386/G2386,"")</f>
        <v/>
      </c>
      <c r="V2386" s="27" t="str">
        <f aca="false">IFERROR(J2386/I2386,"")</f>
        <v/>
      </c>
      <c r="W2386" s="27" t="str">
        <f aca="false">IFERROR(K2386/J2386,"")</f>
        <v/>
      </c>
      <c r="X2386" s="25" t="str">
        <f aca="false">IFERROR(T2386/K2386,"")</f>
        <v/>
      </c>
      <c r="Y2386" s="27" t="str">
        <f aca="false">IFERROR(O2386/K2386,"")</f>
        <v/>
      </c>
      <c r="Z2386" s="27" t="str">
        <f aca="false">IFERROR(P2386/O2386,"")</f>
        <v/>
      </c>
      <c r="AA2386" s="27" t="str">
        <f aca="false">IFERROR(Q2386/P2386,"")</f>
        <v/>
      </c>
      <c r="AB2386" s="25" t="str">
        <f aca="false">IFERROR(T2386/P2386,"")</f>
        <v/>
      </c>
      <c r="AC2386" s="25" t="str">
        <f aca="false">IFERROR(T2386/Q2386,"")</f>
        <v/>
      </c>
      <c r="AD2386" s="25" t="str">
        <f aca="false">IFERROR(R2386/Q2386,"")</f>
        <v/>
      </c>
      <c r="AE2386" s="28" t="str">
        <f aca="false">IFERROR(R2386/T2386,"")</f>
        <v/>
      </c>
      <c r="AF2386" s="29" t="str">
        <f aca="false">IF(A2386="","",IF(OR(O2386&gt;K2386,P2386&gt;O2386,Q2386&gt;P2386,K2386&gt;J2386),"CHECK","OK"))</f>
        <v/>
      </c>
    </row>
    <row r="2387" customFormat="false" ht="15" hidden="false" customHeight="false" outlineLevel="0" collapsed="false">
      <c r="A2387" s="21"/>
      <c r="B2387" s="4"/>
      <c r="C2387" s="4"/>
      <c r="D2387" s="4"/>
      <c r="E2387" s="16"/>
      <c r="F2387" s="16"/>
      <c r="G2387" s="14"/>
      <c r="H2387" s="14"/>
      <c r="I2387" s="14"/>
      <c r="J2387" s="14"/>
      <c r="K2387" s="14"/>
      <c r="L2387" s="14"/>
      <c r="M2387" s="14"/>
      <c r="N2387" s="14"/>
      <c r="O2387" s="14"/>
      <c r="P2387" s="14"/>
      <c r="Q2387" s="14"/>
      <c r="R2387" s="16"/>
      <c r="S2387" s="24"/>
      <c r="T2387" s="25" t="str">
        <f aca="false">IF(A2387="","",E2387+F2387)</f>
        <v/>
      </c>
      <c r="U2387" s="26" t="str">
        <f aca="false">IFERROR(H2387/G2387,"")</f>
        <v/>
      </c>
      <c r="V2387" s="27" t="str">
        <f aca="false">IFERROR(J2387/I2387,"")</f>
        <v/>
      </c>
      <c r="W2387" s="27" t="str">
        <f aca="false">IFERROR(K2387/J2387,"")</f>
        <v/>
      </c>
      <c r="X2387" s="25" t="str">
        <f aca="false">IFERROR(T2387/K2387,"")</f>
        <v/>
      </c>
      <c r="Y2387" s="27" t="str">
        <f aca="false">IFERROR(O2387/K2387,"")</f>
        <v/>
      </c>
      <c r="Z2387" s="27" t="str">
        <f aca="false">IFERROR(P2387/O2387,"")</f>
        <v/>
      </c>
      <c r="AA2387" s="27" t="str">
        <f aca="false">IFERROR(Q2387/P2387,"")</f>
        <v/>
      </c>
      <c r="AB2387" s="25" t="str">
        <f aca="false">IFERROR(T2387/P2387,"")</f>
        <v/>
      </c>
      <c r="AC2387" s="25" t="str">
        <f aca="false">IFERROR(T2387/Q2387,"")</f>
        <v/>
      </c>
      <c r="AD2387" s="25" t="str">
        <f aca="false">IFERROR(R2387/Q2387,"")</f>
        <v/>
      </c>
      <c r="AE2387" s="28" t="str">
        <f aca="false">IFERROR(R2387/T2387,"")</f>
        <v/>
      </c>
      <c r="AF2387" s="29" t="str">
        <f aca="false">IF(A2387="","",IF(OR(O2387&gt;K2387,P2387&gt;O2387,Q2387&gt;P2387,K2387&gt;J2387),"CHECK","OK"))</f>
        <v/>
      </c>
    </row>
    <row r="2388" customFormat="false" ht="15" hidden="false" customHeight="false" outlineLevel="0" collapsed="false">
      <c r="A2388" s="21"/>
      <c r="B2388" s="4"/>
      <c r="C2388" s="4"/>
      <c r="D2388" s="4"/>
      <c r="E2388" s="16"/>
      <c r="F2388" s="16"/>
      <c r="G2388" s="14"/>
      <c r="H2388" s="14"/>
      <c r="I2388" s="14"/>
      <c r="J2388" s="14"/>
      <c r="K2388" s="14"/>
      <c r="L2388" s="14"/>
      <c r="M2388" s="14"/>
      <c r="N2388" s="14"/>
      <c r="O2388" s="14"/>
      <c r="P2388" s="14"/>
      <c r="Q2388" s="14"/>
      <c r="R2388" s="16"/>
      <c r="S2388" s="24"/>
      <c r="T2388" s="25" t="str">
        <f aca="false">IF(A2388="","",E2388+F2388)</f>
        <v/>
      </c>
      <c r="U2388" s="26" t="str">
        <f aca="false">IFERROR(H2388/G2388,"")</f>
        <v/>
      </c>
      <c r="V2388" s="27" t="str">
        <f aca="false">IFERROR(J2388/I2388,"")</f>
        <v/>
      </c>
      <c r="W2388" s="27" t="str">
        <f aca="false">IFERROR(K2388/J2388,"")</f>
        <v/>
      </c>
      <c r="X2388" s="25" t="str">
        <f aca="false">IFERROR(T2388/K2388,"")</f>
        <v/>
      </c>
      <c r="Y2388" s="27" t="str">
        <f aca="false">IFERROR(O2388/K2388,"")</f>
        <v/>
      </c>
      <c r="Z2388" s="27" t="str">
        <f aca="false">IFERROR(P2388/O2388,"")</f>
        <v/>
      </c>
      <c r="AA2388" s="27" t="str">
        <f aca="false">IFERROR(Q2388/P2388,"")</f>
        <v/>
      </c>
      <c r="AB2388" s="25" t="str">
        <f aca="false">IFERROR(T2388/P2388,"")</f>
        <v/>
      </c>
      <c r="AC2388" s="25" t="str">
        <f aca="false">IFERROR(T2388/Q2388,"")</f>
        <v/>
      </c>
      <c r="AD2388" s="25" t="str">
        <f aca="false">IFERROR(R2388/Q2388,"")</f>
        <v/>
      </c>
      <c r="AE2388" s="28" t="str">
        <f aca="false">IFERROR(R2388/T2388,"")</f>
        <v/>
      </c>
      <c r="AF2388" s="29" t="str">
        <f aca="false">IF(A2388="","",IF(OR(O2388&gt;K2388,P2388&gt;O2388,Q2388&gt;P2388,K2388&gt;J2388),"CHECK","OK"))</f>
        <v/>
      </c>
    </row>
    <row r="2389" customFormat="false" ht="15" hidden="false" customHeight="false" outlineLevel="0" collapsed="false">
      <c r="A2389" s="21"/>
      <c r="B2389" s="4"/>
      <c r="C2389" s="4"/>
      <c r="D2389" s="4"/>
      <c r="E2389" s="16"/>
      <c r="F2389" s="16"/>
      <c r="G2389" s="14"/>
      <c r="H2389" s="14"/>
      <c r="I2389" s="14"/>
      <c r="J2389" s="14"/>
      <c r="K2389" s="14"/>
      <c r="L2389" s="14"/>
      <c r="M2389" s="14"/>
      <c r="N2389" s="14"/>
      <c r="O2389" s="14"/>
      <c r="P2389" s="14"/>
      <c r="Q2389" s="14"/>
      <c r="R2389" s="16"/>
      <c r="S2389" s="24"/>
      <c r="T2389" s="25" t="str">
        <f aca="false">IF(A2389="","",E2389+F2389)</f>
        <v/>
      </c>
      <c r="U2389" s="26" t="str">
        <f aca="false">IFERROR(H2389/G2389,"")</f>
        <v/>
      </c>
      <c r="V2389" s="27" t="str">
        <f aca="false">IFERROR(J2389/I2389,"")</f>
        <v/>
      </c>
      <c r="W2389" s="27" t="str">
        <f aca="false">IFERROR(K2389/J2389,"")</f>
        <v/>
      </c>
      <c r="X2389" s="25" t="str">
        <f aca="false">IFERROR(T2389/K2389,"")</f>
        <v/>
      </c>
      <c r="Y2389" s="27" t="str">
        <f aca="false">IFERROR(O2389/K2389,"")</f>
        <v/>
      </c>
      <c r="Z2389" s="27" t="str">
        <f aca="false">IFERROR(P2389/O2389,"")</f>
        <v/>
      </c>
      <c r="AA2389" s="27" t="str">
        <f aca="false">IFERROR(Q2389/P2389,"")</f>
        <v/>
      </c>
      <c r="AB2389" s="25" t="str">
        <f aca="false">IFERROR(T2389/P2389,"")</f>
        <v/>
      </c>
      <c r="AC2389" s="25" t="str">
        <f aca="false">IFERROR(T2389/Q2389,"")</f>
        <v/>
      </c>
      <c r="AD2389" s="25" t="str">
        <f aca="false">IFERROR(R2389/Q2389,"")</f>
        <v/>
      </c>
      <c r="AE2389" s="28" t="str">
        <f aca="false">IFERROR(R2389/T2389,"")</f>
        <v/>
      </c>
      <c r="AF2389" s="29" t="str">
        <f aca="false">IF(A2389="","",IF(OR(O2389&gt;K2389,P2389&gt;O2389,Q2389&gt;P2389,K2389&gt;J2389),"CHECK","OK"))</f>
        <v/>
      </c>
    </row>
    <row r="2390" customFormat="false" ht="15" hidden="false" customHeight="false" outlineLevel="0" collapsed="false">
      <c r="A2390" s="21"/>
      <c r="B2390" s="4"/>
      <c r="C2390" s="4"/>
      <c r="D2390" s="4"/>
      <c r="E2390" s="16"/>
      <c r="F2390" s="16"/>
      <c r="G2390" s="14"/>
      <c r="H2390" s="14"/>
      <c r="I2390" s="14"/>
      <c r="J2390" s="14"/>
      <c r="K2390" s="14"/>
      <c r="L2390" s="14"/>
      <c r="M2390" s="14"/>
      <c r="N2390" s="14"/>
      <c r="O2390" s="14"/>
      <c r="P2390" s="14"/>
      <c r="Q2390" s="14"/>
      <c r="R2390" s="16"/>
      <c r="S2390" s="24"/>
      <c r="T2390" s="25" t="str">
        <f aca="false">IF(A2390="","",E2390+F2390)</f>
        <v/>
      </c>
      <c r="U2390" s="26" t="str">
        <f aca="false">IFERROR(H2390/G2390,"")</f>
        <v/>
      </c>
      <c r="V2390" s="27" t="str">
        <f aca="false">IFERROR(J2390/I2390,"")</f>
        <v/>
      </c>
      <c r="W2390" s="27" t="str">
        <f aca="false">IFERROR(K2390/J2390,"")</f>
        <v/>
      </c>
      <c r="X2390" s="25" t="str">
        <f aca="false">IFERROR(T2390/K2390,"")</f>
        <v/>
      </c>
      <c r="Y2390" s="27" t="str">
        <f aca="false">IFERROR(O2390/K2390,"")</f>
        <v/>
      </c>
      <c r="Z2390" s="27" t="str">
        <f aca="false">IFERROR(P2390/O2390,"")</f>
        <v/>
      </c>
      <c r="AA2390" s="27" t="str">
        <f aca="false">IFERROR(Q2390/P2390,"")</f>
        <v/>
      </c>
      <c r="AB2390" s="25" t="str">
        <f aca="false">IFERROR(T2390/P2390,"")</f>
        <v/>
      </c>
      <c r="AC2390" s="25" t="str">
        <f aca="false">IFERROR(T2390/Q2390,"")</f>
        <v/>
      </c>
      <c r="AD2390" s="25" t="str">
        <f aca="false">IFERROR(R2390/Q2390,"")</f>
        <v/>
      </c>
      <c r="AE2390" s="28" t="str">
        <f aca="false">IFERROR(R2390/T2390,"")</f>
        <v/>
      </c>
      <c r="AF2390" s="29" t="str">
        <f aca="false">IF(A2390="","",IF(OR(O2390&gt;K2390,P2390&gt;O2390,Q2390&gt;P2390,K2390&gt;J2390),"CHECK","OK"))</f>
        <v/>
      </c>
    </row>
    <row r="2391" customFormat="false" ht="15" hidden="false" customHeight="false" outlineLevel="0" collapsed="false">
      <c r="A2391" s="21"/>
      <c r="B2391" s="4"/>
      <c r="C2391" s="4"/>
      <c r="D2391" s="4"/>
      <c r="E2391" s="16"/>
      <c r="F2391" s="16"/>
      <c r="G2391" s="14"/>
      <c r="H2391" s="14"/>
      <c r="I2391" s="14"/>
      <c r="J2391" s="14"/>
      <c r="K2391" s="14"/>
      <c r="L2391" s="14"/>
      <c r="M2391" s="14"/>
      <c r="N2391" s="14"/>
      <c r="O2391" s="14"/>
      <c r="P2391" s="14"/>
      <c r="Q2391" s="14"/>
      <c r="R2391" s="16"/>
      <c r="S2391" s="24"/>
      <c r="T2391" s="25" t="str">
        <f aca="false">IF(A2391="","",E2391+F2391)</f>
        <v/>
      </c>
      <c r="U2391" s="26" t="str">
        <f aca="false">IFERROR(H2391/G2391,"")</f>
        <v/>
      </c>
      <c r="V2391" s="27" t="str">
        <f aca="false">IFERROR(J2391/I2391,"")</f>
        <v/>
      </c>
      <c r="W2391" s="27" t="str">
        <f aca="false">IFERROR(K2391/J2391,"")</f>
        <v/>
      </c>
      <c r="X2391" s="25" t="str">
        <f aca="false">IFERROR(T2391/K2391,"")</f>
        <v/>
      </c>
      <c r="Y2391" s="27" t="str">
        <f aca="false">IFERROR(O2391/K2391,"")</f>
        <v/>
      </c>
      <c r="Z2391" s="27" t="str">
        <f aca="false">IFERROR(P2391/O2391,"")</f>
        <v/>
      </c>
      <c r="AA2391" s="27" t="str">
        <f aca="false">IFERROR(Q2391/P2391,"")</f>
        <v/>
      </c>
      <c r="AB2391" s="25" t="str">
        <f aca="false">IFERROR(T2391/P2391,"")</f>
        <v/>
      </c>
      <c r="AC2391" s="25" t="str">
        <f aca="false">IFERROR(T2391/Q2391,"")</f>
        <v/>
      </c>
      <c r="AD2391" s="25" t="str">
        <f aca="false">IFERROR(R2391/Q2391,"")</f>
        <v/>
      </c>
      <c r="AE2391" s="28" t="str">
        <f aca="false">IFERROR(R2391/T2391,"")</f>
        <v/>
      </c>
      <c r="AF2391" s="29" t="str">
        <f aca="false">IF(A2391="","",IF(OR(O2391&gt;K2391,P2391&gt;O2391,Q2391&gt;P2391,K2391&gt;J2391),"CHECK","OK"))</f>
        <v/>
      </c>
    </row>
    <row r="2392" customFormat="false" ht="15" hidden="false" customHeight="false" outlineLevel="0" collapsed="false">
      <c r="A2392" s="21"/>
      <c r="B2392" s="4"/>
      <c r="C2392" s="4"/>
      <c r="D2392" s="4"/>
      <c r="E2392" s="16"/>
      <c r="F2392" s="16"/>
      <c r="G2392" s="14"/>
      <c r="H2392" s="14"/>
      <c r="I2392" s="14"/>
      <c r="J2392" s="14"/>
      <c r="K2392" s="14"/>
      <c r="L2392" s="14"/>
      <c r="M2392" s="14"/>
      <c r="N2392" s="14"/>
      <c r="O2392" s="14"/>
      <c r="P2392" s="14"/>
      <c r="Q2392" s="14"/>
      <c r="R2392" s="16"/>
      <c r="S2392" s="24"/>
      <c r="T2392" s="25" t="str">
        <f aca="false">IF(A2392="","",E2392+F2392)</f>
        <v/>
      </c>
      <c r="U2392" s="26" t="str">
        <f aca="false">IFERROR(H2392/G2392,"")</f>
        <v/>
      </c>
      <c r="V2392" s="27" t="str">
        <f aca="false">IFERROR(J2392/I2392,"")</f>
        <v/>
      </c>
      <c r="W2392" s="27" t="str">
        <f aca="false">IFERROR(K2392/J2392,"")</f>
        <v/>
      </c>
      <c r="X2392" s="25" t="str">
        <f aca="false">IFERROR(T2392/K2392,"")</f>
        <v/>
      </c>
      <c r="Y2392" s="27" t="str">
        <f aca="false">IFERROR(O2392/K2392,"")</f>
        <v/>
      </c>
      <c r="Z2392" s="27" t="str">
        <f aca="false">IFERROR(P2392/O2392,"")</f>
        <v/>
      </c>
      <c r="AA2392" s="27" t="str">
        <f aca="false">IFERROR(Q2392/P2392,"")</f>
        <v/>
      </c>
      <c r="AB2392" s="25" t="str">
        <f aca="false">IFERROR(T2392/P2392,"")</f>
        <v/>
      </c>
      <c r="AC2392" s="25" t="str">
        <f aca="false">IFERROR(T2392/Q2392,"")</f>
        <v/>
      </c>
      <c r="AD2392" s="25" t="str">
        <f aca="false">IFERROR(R2392/Q2392,"")</f>
        <v/>
      </c>
      <c r="AE2392" s="28" t="str">
        <f aca="false">IFERROR(R2392/T2392,"")</f>
        <v/>
      </c>
      <c r="AF2392" s="29" t="str">
        <f aca="false">IF(A2392="","",IF(OR(O2392&gt;K2392,P2392&gt;O2392,Q2392&gt;P2392,K2392&gt;J2392),"CHECK","OK"))</f>
        <v/>
      </c>
    </row>
    <row r="2393" customFormat="false" ht="15" hidden="false" customHeight="false" outlineLevel="0" collapsed="false">
      <c r="A2393" s="21"/>
      <c r="B2393" s="4"/>
      <c r="C2393" s="4"/>
      <c r="D2393" s="4"/>
      <c r="E2393" s="16"/>
      <c r="F2393" s="16"/>
      <c r="G2393" s="14"/>
      <c r="H2393" s="14"/>
      <c r="I2393" s="14"/>
      <c r="J2393" s="14"/>
      <c r="K2393" s="14"/>
      <c r="L2393" s="14"/>
      <c r="M2393" s="14"/>
      <c r="N2393" s="14"/>
      <c r="O2393" s="14"/>
      <c r="P2393" s="14"/>
      <c r="Q2393" s="14"/>
      <c r="R2393" s="16"/>
      <c r="S2393" s="24"/>
      <c r="T2393" s="25" t="str">
        <f aca="false">IF(A2393="","",E2393+F2393)</f>
        <v/>
      </c>
      <c r="U2393" s="26" t="str">
        <f aca="false">IFERROR(H2393/G2393,"")</f>
        <v/>
      </c>
      <c r="V2393" s="27" t="str">
        <f aca="false">IFERROR(J2393/I2393,"")</f>
        <v/>
      </c>
      <c r="W2393" s="27" t="str">
        <f aca="false">IFERROR(K2393/J2393,"")</f>
        <v/>
      </c>
      <c r="X2393" s="25" t="str">
        <f aca="false">IFERROR(T2393/K2393,"")</f>
        <v/>
      </c>
      <c r="Y2393" s="27" t="str">
        <f aca="false">IFERROR(O2393/K2393,"")</f>
        <v/>
      </c>
      <c r="Z2393" s="27" t="str">
        <f aca="false">IFERROR(P2393/O2393,"")</f>
        <v/>
      </c>
      <c r="AA2393" s="27" t="str">
        <f aca="false">IFERROR(Q2393/P2393,"")</f>
        <v/>
      </c>
      <c r="AB2393" s="25" t="str">
        <f aca="false">IFERROR(T2393/P2393,"")</f>
        <v/>
      </c>
      <c r="AC2393" s="25" t="str">
        <f aca="false">IFERROR(T2393/Q2393,"")</f>
        <v/>
      </c>
      <c r="AD2393" s="25" t="str">
        <f aca="false">IFERROR(R2393/Q2393,"")</f>
        <v/>
      </c>
      <c r="AE2393" s="28" t="str">
        <f aca="false">IFERROR(R2393/T2393,"")</f>
        <v/>
      </c>
      <c r="AF2393" s="29" t="str">
        <f aca="false">IF(A2393="","",IF(OR(O2393&gt;K2393,P2393&gt;O2393,Q2393&gt;P2393,K2393&gt;J2393),"CHECK","OK"))</f>
        <v/>
      </c>
    </row>
    <row r="2394" customFormat="false" ht="15" hidden="false" customHeight="false" outlineLevel="0" collapsed="false">
      <c r="A2394" s="21"/>
      <c r="B2394" s="4"/>
      <c r="C2394" s="4"/>
      <c r="D2394" s="4"/>
      <c r="E2394" s="16"/>
      <c r="F2394" s="16"/>
      <c r="G2394" s="14"/>
      <c r="H2394" s="14"/>
      <c r="I2394" s="14"/>
      <c r="J2394" s="14"/>
      <c r="K2394" s="14"/>
      <c r="L2394" s="14"/>
      <c r="M2394" s="14"/>
      <c r="N2394" s="14"/>
      <c r="O2394" s="14"/>
      <c r="P2394" s="14"/>
      <c r="Q2394" s="14"/>
      <c r="R2394" s="16"/>
      <c r="S2394" s="24"/>
      <c r="T2394" s="25" t="str">
        <f aca="false">IF(A2394="","",E2394+F2394)</f>
        <v/>
      </c>
      <c r="U2394" s="26" t="str">
        <f aca="false">IFERROR(H2394/G2394,"")</f>
        <v/>
      </c>
      <c r="V2394" s="27" t="str">
        <f aca="false">IFERROR(J2394/I2394,"")</f>
        <v/>
      </c>
      <c r="W2394" s="27" t="str">
        <f aca="false">IFERROR(K2394/J2394,"")</f>
        <v/>
      </c>
      <c r="X2394" s="25" t="str">
        <f aca="false">IFERROR(T2394/K2394,"")</f>
        <v/>
      </c>
      <c r="Y2394" s="27" t="str">
        <f aca="false">IFERROR(O2394/K2394,"")</f>
        <v/>
      </c>
      <c r="Z2394" s="27" t="str">
        <f aca="false">IFERROR(P2394/O2394,"")</f>
        <v/>
      </c>
      <c r="AA2394" s="27" t="str">
        <f aca="false">IFERROR(Q2394/P2394,"")</f>
        <v/>
      </c>
      <c r="AB2394" s="25" t="str">
        <f aca="false">IFERROR(T2394/P2394,"")</f>
        <v/>
      </c>
      <c r="AC2394" s="25" t="str">
        <f aca="false">IFERROR(T2394/Q2394,"")</f>
        <v/>
      </c>
      <c r="AD2394" s="25" t="str">
        <f aca="false">IFERROR(R2394/Q2394,"")</f>
        <v/>
      </c>
      <c r="AE2394" s="28" t="str">
        <f aca="false">IFERROR(R2394/T2394,"")</f>
        <v/>
      </c>
      <c r="AF2394" s="29" t="str">
        <f aca="false">IF(A2394="","",IF(OR(O2394&gt;K2394,P2394&gt;O2394,Q2394&gt;P2394,K2394&gt;J2394),"CHECK","OK"))</f>
        <v/>
      </c>
    </row>
    <row r="2395" customFormat="false" ht="15" hidden="false" customHeight="false" outlineLevel="0" collapsed="false">
      <c r="A2395" s="21"/>
      <c r="B2395" s="4"/>
      <c r="C2395" s="4"/>
      <c r="D2395" s="4"/>
      <c r="E2395" s="16"/>
      <c r="F2395" s="16"/>
      <c r="G2395" s="14"/>
      <c r="H2395" s="14"/>
      <c r="I2395" s="14"/>
      <c r="J2395" s="14"/>
      <c r="K2395" s="14"/>
      <c r="L2395" s="14"/>
      <c r="M2395" s="14"/>
      <c r="N2395" s="14"/>
      <c r="O2395" s="14"/>
      <c r="P2395" s="14"/>
      <c r="Q2395" s="14"/>
      <c r="R2395" s="16"/>
      <c r="S2395" s="24"/>
      <c r="T2395" s="25" t="str">
        <f aca="false">IF(A2395="","",E2395+F2395)</f>
        <v/>
      </c>
      <c r="U2395" s="26" t="str">
        <f aca="false">IFERROR(H2395/G2395,"")</f>
        <v/>
      </c>
      <c r="V2395" s="27" t="str">
        <f aca="false">IFERROR(J2395/I2395,"")</f>
        <v/>
      </c>
      <c r="W2395" s="27" t="str">
        <f aca="false">IFERROR(K2395/J2395,"")</f>
        <v/>
      </c>
      <c r="X2395" s="25" t="str">
        <f aca="false">IFERROR(T2395/K2395,"")</f>
        <v/>
      </c>
      <c r="Y2395" s="27" t="str">
        <f aca="false">IFERROR(O2395/K2395,"")</f>
        <v/>
      </c>
      <c r="Z2395" s="27" t="str">
        <f aca="false">IFERROR(P2395/O2395,"")</f>
        <v/>
      </c>
      <c r="AA2395" s="27" t="str">
        <f aca="false">IFERROR(Q2395/P2395,"")</f>
        <v/>
      </c>
      <c r="AB2395" s="25" t="str">
        <f aca="false">IFERROR(T2395/P2395,"")</f>
        <v/>
      </c>
      <c r="AC2395" s="25" t="str">
        <f aca="false">IFERROR(T2395/Q2395,"")</f>
        <v/>
      </c>
      <c r="AD2395" s="25" t="str">
        <f aca="false">IFERROR(R2395/Q2395,"")</f>
        <v/>
      </c>
      <c r="AE2395" s="28" t="str">
        <f aca="false">IFERROR(R2395/T2395,"")</f>
        <v/>
      </c>
      <c r="AF2395" s="29" t="str">
        <f aca="false">IF(A2395="","",IF(OR(O2395&gt;K2395,P2395&gt;O2395,Q2395&gt;P2395,K2395&gt;J2395),"CHECK","OK"))</f>
        <v/>
      </c>
    </row>
    <row r="2396" customFormat="false" ht="15" hidden="false" customHeight="false" outlineLevel="0" collapsed="false">
      <c r="A2396" s="21"/>
      <c r="B2396" s="4"/>
      <c r="C2396" s="4"/>
      <c r="D2396" s="4"/>
      <c r="E2396" s="16"/>
      <c r="F2396" s="16"/>
      <c r="G2396" s="14"/>
      <c r="H2396" s="14"/>
      <c r="I2396" s="14"/>
      <c r="J2396" s="14"/>
      <c r="K2396" s="14"/>
      <c r="L2396" s="14"/>
      <c r="M2396" s="14"/>
      <c r="N2396" s="14"/>
      <c r="O2396" s="14"/>
      <c r="P2396" s="14"/>
      <c r="Q2396" s="14"/>
      <c r="R2396" s="16"/>
      <c r="S2396" s="24"/>
      <c r="T2396" s="25" t="str">
        <f aca="false">IF(A2396="","",E2396+F2396)</f>
        <v/>
      </c>
      <c r="U2396" s="26" t="str">
        <f aca="false">IFERROR(H2396/G2396,"")</f>
        <v/>
      </c>
      <c r="V2396" s="27" t="str">
        <f aca="false">IFERROR(J2396/I2396,"")</f>
        <v/>
      </c>
      <c r="W2396" s="27" t="str">
        <f aca="false">IFERROR(K2396/J2396,"")</f>
        <v/>
      </c>
      <c r="X2396" s="25" t="str">
        <f aca="false">IFERROR(T2396/K2396,"")</f>
        <v/>
      </c>
      <c r="Y2396" s="27" t="str">
        <f aca="false">IFERROR(O2396/K2396,"")</f>
        <v/>
      </c>
      <c r="Z2396" s="27" t="str">
        <f aca="false">IFERROR(P2396/O2396,"")</f>
        <v/>
      </c>
      <c r="AA2396" s="27" t="str">
        <f aca="false">IFERROR(Q2396/P2396,"")</f>
        <v/>
      </c>
      <c r="AB2396" s="25" t="str">
        <f aca="false">IFERROR(T2396/P2396,"")</f>
        <v/>
      </c>
      <c r="AC2396" s="25" t="str">
        <f aca="false">IFERROR(T2396/Q2396,"")</f>
        <v/>
      </c>
      <c r="AD2396" s="25" t="str">
        <f aca="false">IFERROR(R2396/Q2396,"")</f>
        <v/>
      </c>
      <c r="AE2396" s="28" t="str">
        <f aca="false">IFERROR(R2396/T2396,"")</f>
        <v/>
      </c>
      <c r="AF2396" s="29" t="str">
        <f aca="false">IF(A2396="","",IF(OR(O2396&gt;K2396,P2396&gt;O2396,Q2396&gt;P2396,K2396&gt;J2396),"CHECK","OK"))</f>
        <v/>
      </c>
    </row>
    <row r="2397" customFormat="false" ht="15" hidden="false" customHeight="false" outlineLevel="0" collapsed="false">
      <c r="A2397" s="21"/>
      <c r="B2397" s="4"/>
      <c r="C2397" s="4"/>
      <c r="D2397" s="4"/>
      <c r="E2397" s="16"/>
      <c r="F2397" s="16"/>
      <c r="G2397" s="14"/>
      <c r="H2397" s="14"/>
      <c r="I2397" s="14"/>
      <c r="J2397" s="14"/>
      <c r="K2397" s="14"/>
      <c r="L2397" s="14"/>
      <c r="M2397" s="14"/>
      <c r="N2397" s="14"/>
      <c r="O2397" s="14"/>
      <c r="P2397" s="14"/>
      <c r="Q2397" s="14"/>
      <c r="R2397" s="16"/>
      <c r="S2397" s="24"/>
      <c r="T2397" s="25" t="str">
        <f aca="false">IF(A2397="","",E2397+F2397)</f>
        <v/>
      </c>
      <c r="U2397" s="26" t="str">
        <f aca="false">IFERROR(H2397/G2397,"")</f>
        <v/>
      </c>
      <c r="V2397" s="27" t="str">
        <f aca="false">IFERROR(J2397/I2397,"")</f>
        <v/>
      </c>
      <c r="W2397" s="27" t="str">
        <f aca="false">IFERROR(K2397/J2397,"")</f>
        <v/>
      </c>
      <c r="X2397" s="25" t="str">
        <f aca="false">IFERROR(T2397/K2397,"")</f>
        <v/>
      </c>
      <c r="Y2397" s="27" t="str">
        <f aca="false">IFERROR(O2397/K2397,"")</f>
        <v/>
      </c>
      <c r="Z2397" s="27" t="str">
        <f aca="false">IFERROR(P2397/O2397,"")</f>
        <v/>
      </c>
      <c r="AA2397" s="27" t="str">
        <f aca="false">IFERROR(Q2397/P2397,"")</f>
        <v/>
      </c>
      <c r="AB2397" s="25" t="str">
        <f aca="false">IFERROR(T2397/P2397,"")</f>
        <v/>
      </c>
      <c r="AC2397" s="25" t="str">
        <f aca="false">IFERROR(T2397/Q2397,"")</f>
        <v/>
      </c>
      <c r="AD2397" s="25" t="str">
        <f aca="false">IFERROR(R2397/Q2397,"")</f>
        <v/>
      </c>
      <c r="AE2397" s="28" t="str">
        <f aca="false">IFERROR(R2397/T2397,"")</f>
        <v/>
      </c>
      <c r="AF2397" s="29" t="str">
        <f aca="false">IF(A2397="","",IF(OR(O2397&gt;K2397,P2397&gt;O2397,Q2397&gt;P2397,K2397&gt;J2397),"CHECK","OK"))</f>
        <v/>
      </c>
    </row>
    <row r="2398" customFormat="false" ht="15" hidden="false" customHeight="false" outlineLevel="0" collapsed="false">
      <c r="A2398" s="21"/>
      <c r="B2398" s="4"/>
      <c r="C2398" s="4"/>
      <c r="D2398" s="4"/>
      <c r="E2398" s="16"/>
      <c r="F2398" s="16"/>
      <c r="G2398" s="14"/>
      <c r="H2398" s="14"/>
      <c r="I2398" s="14"/>
      <c r="J2398" s="14"/>
      <c r="K2398" s="14"/>
      <c r="L2398" s="14"/>
      <c r="M2398" s="14"/>
      <c r="N2398" s="14"/>
      <c r="O2398" s="14"/>
      <c r="P2398" s="14"/>
      <c r="Q2398" s="14"/>
      <c r="R2398" s="16"/>
      <c r="S2398" s="24"/>
      <c r="T2398" s="25" t="str">
        <f aca="false">IF(A2398="","",E2398+F2398)</f>
        <v/>
      </c>
      <c r="U2398" s="26" t="str">
        <f aca="false">IFERROR(H2398/G2398,"")</f>
        <v/>
      </c>
      <c r="V2398" s="27" t="str">
        <f aca="false">IFERROR(J2398/I2398,"")</f>
        <v/>
      </c>
      <c r="W2398" s="27" t="str">
        <f aca="false">IFERROR(K2398/J2398,"")</f>
        <v/>
      </c>
      <c r="X2398" s="25" t="str">
        <f aca="false">IFERROR(T2398/K2398,"")</f>
        <v/>
      </c>
      <c r="Y2398" s="27" t="str">
        <f aca="false">IFERROR(O2398/K2398,"")</f>
        <v/>
      </c>
      <c r="Z2398" s="27" t="str">
        <f aca="false">IFERROR(P2398/O2398,"")</f>
        <v/>
      </c>
      <c r="AA2398" s="27" t="str">
        <f aca="false">IFERROR(Q2398/P2398,"")</f>
        <v/>
      </c>
      <c r="AB2398" s="25" t="str">
        <f aca="false">IFERROR(T2398/P2398,"")</f>
        <v/>
      </c>
      <c r="AC2398" s="25" t="str">
        <f aca="false">IFERROR(T2398/Q2398,"")</f>
        <v/>
      </c>
      <c r="AD2398" s="25" t="str">
        <f aca="false">IFERROR(R2398/Q2398,"")</f>
        <v/>
      </c>
      <c r="AE2398" s="28" t="str">
        <f aca="false">IFERROR(R2398/T2398,"")</f>
        <v/>
      </c>
      <c r="AF2398" s="29" t="str">
        <f aca="false">IF(A2398="","",IF(OR(O2398&gt;K2398,P2398&gt;O2398,Q2398&gt;P2398,K2398&gt;J2398),"CHECK","OK"))</f>
        <v/>
      </c>
    </row>
    <row r="2399" customFormat="false" ht="15" hidden="false" customHeight="false" outlineLevel="0" collapsed="false">
      <c r="A2399" s="21"/>
      <c r="B2399" s="4"/>
      <c r="C2399" s="4"/>
      <c r="D2399" s="4"/>
      <c r="E2399" s="16"/>
      <c r="F2399" s="16"/>
      <c r="G2399" s="14"/>
      <c r="H2399" s="14"/>
      <c r="I2399" s="14"/>
      <c r="J2399" s="14"/>
      <c r="K2399" s="14"/>
      <c r="L2399" s="14"/>
      <c r="M2399" s="14"/>
      <c r="N2399" s="14"/>
      <c r="O2399" s="14"/>
      <c r="P2399" s="14"/>
      <c r="Q2399" s="14"/>
      <c r="R2399" s="16"/>
      <c r="S2399" s="24"/>
      <c r="T2399" s="25" t="str">
        <f aca="false">IF(A2399="","",E2399+F2399)</f>
        <v/>
      </c>
      <c r="U2399" s="26" t="str">
        <f aca="false">IFERROR(H2399/G2399,"")</f>
        <v/>
      </c>
      <c r="V2399" s="27" t="str">
        <f aca="false">IFERROR(J2399/I2399,"")</f>
        <v/>
      </c>
      <c r="W2399" s="27" t="str">
        <f aca="false">IFERROR(K2399/J2399,"")</f>
        <v/>
      </c>
      <c r="X2399" s="25" t="str">
        <f aca="false">IFERROR(T2399/K2399,"")</f>
        <v/>
      </c>
      <c r="Y2399" s="27" t="str">
        <f aca="false">IFERROR(O2399/K2399,"")</f>
        <v/>
      </c>
      <c r="Z2399" s="27" t="str">
        <f aca="false">IFERROR(P2399/O2399,"")</f>
        <v/>
      </c>
      <c r="AA2399" s="27" t="str">
        <f aca="false">IFERROR(Q2399/P2399,"")</f>
        <v/>
      </c>
      <c r="AB2399" s="25" t="str">
        <f aca="false">IFERROR(T2399/P2399,"")</f>
        <v/>
      </c>
      <c r="AC2399" s="25" t="str">
        <f aca="false">IFERROR(T2399/Q2399,"")</f>
        <v/>
      </c>
      <c r="AD2399" s="25" t="str">
        <f aca="false">IFERROR(R2399/Q2399,"")</f>
        <v/>
      </c>
      <c r="AE2399" s="28" t="str">
        <f aca="false">IFERROR(R2399/T2399,"")</f>
        <v/>
      </c>
      <c r="AF2399" s="29" t="str">
        <f aca="false">IF(A2399="","",IF(OR(O2399&gt;K2399,P2399&gt;O2399,Q2399&gt;P2399,K2399&gt;J2399),"CHECK","OK"))</f>
        <v/>
      </c>
    </row>
    <row r="2400" customFormat="false" ht="15" hidden="false" customHeight="false" outlineLevel="0" collapsed="false">
      <c r="A2400" s="21"/>
      <c r="B2400" s="4"/>
      <c r="C2400" s="4"/>
      <c r="D2400" s="4"/>
      <c r="E2400" s="16"/>
      <c r="F2400" s="16"/>
      <c r="G2400" s="14"/>
      <c r="H2400" s="14"/>
      <c r="I2400" s="14"/>
      <c r="J2400" s="14"/>
      <c r="K2400" s="14"/>
      <c r="L2400" s="14"/>
      <c r="M2400" s="14"/>
      <c r="N2400" s="14"/>
      <c r="O2400" s="14"/>
      <c r="P2400" s="14"/>
      <c r="Q2400" s="14"/>
      <c r="R2400" s="16"/>
      <c r="S2400" s="24"/>
      <c r="T2400" s="25" t="str">
        <f aca="false">IF(A2400="","",E2400+F2400)</f>
        <v/>
      </c>
      <c r="U2400" s="26" t="str">
        <f aca="false">IFERROR(H2400/G2400,"")</f>
        <v/>
      </c>
      <c r="V2400" s="27" t="str">
        <f aca="false">IFERROR(J2400/I2400,"")</f>
        <v/>
      </c>
      <c r="W2400" s="27" t="str">
        <f aca="false">IFERROR(K2400/J2400,"")</f>
        <v/>
      </c>
      <c r="X2400" s="25" t="str">
        <f aca="false">IFERROR(T2400/K2400,"")</f>
        <v/>
      </c>
      <c r="Y2400" s="27" t="str">
        <f aca="false">IFERROR(O2400/K2400,"")</f>
        <v/>
      </c>
      <c r="Z2400" s="27" t="str">
        <f aca="false">IFERROR(P2400/O2400,"")</f>
        <v/>
      </c>
      <c r="AA2400" s="27" t="str">
        <f aca="false">IFERROR(Q2400/P2400,"")</f>
        <v/>
      </c>
      <c r="AB2400" s="25" t="str">
        <f aca="false">IFERROR(T2400/P2400,"")</f>
        <v/>
      </c>
      <c r="AC2400" s="25" t="str">
        <f aca="false">IFERROR(T2400/Q2400,"")</f>
        <v/>
      </c>
      <c r="AD2400" s="25" t="str">
        <f aca="false">IFERROR(R2400/Q2400,"")</f>
        <v/>
      </c>
      <c r="AE2400" s="28" t="str">
        <f aca="false">IFERROR(R2400/T2400,"")</f>
        <v/>
      </c>
      <c r="AF2400" s="29" t="str">
        <f aca="false">IF(A2400="","",IF(OR(O2400&gt;K2400,P2400&gt;O2400,Q2400&gt;P2400,K2400&gt;J2400),"CHECK","OK"))</f>
        <v/>
      </c>
    </row>
    <row r="2401" customFormat="false" ht="15" hidden="false" customHeight="false" outlineLevel="0" collapsed="false">
      <c r="A2401" s="21"/>
      <c r="B2401" s="4"/>
      <c r="C2401" s="4"/>
      <c r="D2401" s="4"/>
      <c r="E2401" s="16"/>
      <c r="F2401" s="16"/>
      <c r="G2401" s="14"/>
      <c r="H2401" s="14"/>
      <c r="I2401" s="14"/>
      <c r="J2401" s="14"/>
      <c r="K2401" s="14"/>
      <c r="L2401" s="14"/>
      <c r="M2401" s="14"/>
      <c r="N2401" s="14"/>
      <c r="O2401" s="14"/>
      <c r="P2401" s="14"/>
      <c r="Q2401" s="14"/>
      <c r="R2401" s="16"/>
      <c r="S2401" s="24"/>
      <c r="T2401" s="25" t="str">
        <f aca="false">IF(A2401="","",E2401+F2401)</f>
        <v/>
      </c>
      <c r="U2401" s="26" t="str">
        <f aca="false">IFERROR(H2401/G2401,"")</f>
        <v/>
      </c>
      <c r="V2401" s="27" t="str">
        <f aca="false">IFERROR(J2401/I2401,"")</f>
        <v/>
      </c>
      <c r="W2401" s="27" t="str">
        <f aca="false">IFERROR(K2401/J2401,"")</f>
        <v/>
      </c>
      <c r="X2401" s="25" t="str">
        <f aca="false">IFERROR(T2401/K2401,"")</f>
        <v/>
      </c>
      <c r="Y2401" s="27" t="str">
        <f aca="false">IFERROR(O2401/K2401,"")</f>
        <v/>
      </c>
      <c r="Z2401" s="27" t="str">
        <f aca="false">IFERROR(P2401/O2401,"")</f>
        <v/>
      </c>
      <c r="AA2401" s="27" t="str">
        <f aca="false">IFERROR(Q2401/P2401,"")</f>
        <v/>
      </c>
      <c r="AB2401" s="25" t="str">
        <f aca="false">IFERROR(T2401/P2401,"")</f>
        <v/>
      </c>
      <c r="AC2401" s="25" t="str">
        <f aca="false">IFERROR(T2401/Q2401,"")</f>
        <v/>
      </c>
      <c r="AD2401" s="25" t="str">
        <f aca="false">IFERROR(R2401/Q2401,"")</f>
        <v/>
      </c>
      <c r="AE2401" s="28" t="str">
        <f aca="false">IFERROR(R2401/T2401,"")</f>
        <v/>
      </c>
      <c r="AF2401" s="29" t="str">
        <f aca="false">IF(A2401="","",IF(OR(O2401&gt;K2401,P2401&gt;O2401,Q2401&gt;P2401,K2401&gt;J2401),"CHECK","OK"))</f>
        <v/>
      </c>
    </row>
    <row r="2402" customFormat="false" ht="15" hidden="false" customHeight="false" outlineLevel="0" collapsed="false">
      <c r="A2402" s="21"/>
      <c r="B2402" s="4"/>
      <c r="C2402" s="4"/>
      <c r="D2402" s="4"/>
      <c r="E2402" s="16"/>
      <c r="F2402" s="16"/>
      <c r="G2402" s="14"/>
      <c r="H2402" s="14"/>
      <c r="I2402" s="14"/>
      <c r="J2402" s="14"/>
      <c r="K2402" s="14"/>
      <c r="L2402" s="14"/>
      <c r="M2402" s="14"/>
      <c r="N2402" s="14"/>
      <c r="O2402" s="14"/>
      <c r="P2402" s="14"/>
      <c r="Q2402" s="14"/>
      <c r="R2402" s="16"/>
      <c r="S2402" s="24"/>
      <c r="T2402" s="25" t="str">
        <f aca="false">IF(A2402="","",E2402+F2402)</f>
        <v/>
      </c>
      <c r="U2402" s="26" t="str">
        <f aca="false">IFERROR(H2402/G2402,"")</f>
        <v/>
      </c>
      <c r="V2402" s="27" t="str">
        <f aca="false">IFERROR(J2402/I2402,"")</f>
        <v/>
      </c>
      <c r="W2402" s="27" t="str">
        <f aca="false">IFERROR(K2402/J2402,"")</f>
        <v/>
      </c>
      <c r="X2402" s="25" t="str">
        <f aca="false">IFERROR(T2402/K2402,"")</f>
        <v/>
      </c>
      <c r="Y2402" s="27" t="str">
        <f aca="false">IFERROR(O2402/K2402,"")</f>
        <v/>
      </c>
      <c r="Z2402" s="27" t="str">
        <f aca="false">IFERROR(P2402/O2402,"")</f>
        <v/>
      </c>
      <c r="AA2402" s="27" t="str">
        <f aca="false">IFERROR(Q2402/P2402,"")</f>
        <v/>
      </c>
      <c r="AB2402" s="25" t="str">
        <f aca="false">IFERROR(T2402/P2402,"")</f>
        <v/>
      </c>
      <c r="AC2402" s="25" t="str">
        <f aca="false">IFERROR(T2402/Q2402,"")</f>
        <v/>
      </c>
      <c r="AD2402" s="25" t="str">
        <f aca="false">IFERROR(R2402/Q2402,"")</f>
        <v/>
      </c>
      <c r="AE2402" s="28" t="str">
        <f aca="false">IFERROR(R2402/T2402,"")</f>
        <v/>
      </c>
      <c r="AF2402" s="29" t="str">
        <f aca="false">IF(A2402="","",IF(OR(O2402&gt;K2402,P2402&gt;O2402,Q2402&gt;P2402,K2402&gt;J2402),"CHECK","OK"))</f>
        <v/>
      </c>
    </row>
    <row r="2403" customFormat="false" ht="15" hidden="false" customHeight="false" outlineLevel="0" collapsed="false">
      <c r="A2403" s="21"/>
      <c r="B2403" s="4"/>
      <c r="C2403" s="4"/>
      <c r="D2403" s="4"/>
      <c r="E2403" s="16"/>
      <c r="F2403" s="16"/>
      <c r="G2403" s="14"/>
      <c r="H2403" s="14"/>
      <c r="I2403" s="14"/>
      <c r="J2403" s="14"/>
      <c r="K2403" s="14"/>
      <c r="L2403" s="14"/>
      <c r="M2403" s="14"/>
      <c r="N2403" s="14"/>
      <c r="O2403" s="14"/>
      <c r="P2403" s="14"/>
      <c r="Q2403" s="14"/>
      <c r="R2403" s="16"/>
      <c r="S2403" s="24"/>
      <c r="T2403" s="25" t="str">
        <f aca="false">IF(A2403="","",E2403+F2403)</f>
        <v/>
      </c>
      <c r="U2403" s="26" t="str">
        <f aca="false">IFERROR(H2403/G2403,"")</f>
        <v/>
      </c>
      <c r="V2403" s="27" t="str">
        <f aca="false">IFERROR(J2403/I2403,"")</f>
        <v/>
      </c>
      <c r="W2403" s="27" t="str">
        <f aca="false">IFERROR(K2403/J2403,"")</f>
        <v/>
      </c>
      <c r="X2403" s="25" t="str">
        <f aca="false">IFERROR(T2403/K2403,"")</f>
        <v/>
      </c>
      <c r="Y2403" s="27" t="str">
        <f aca="false">IFERROR(O2403/K2403,"")</f>
        <v/>
      </c>
      <c r="Z2403" s="27" t="str">
        <f aca="false">IFERROR(P2403/O2403,"")</f>
        <v/>
      </c>
      <c r="AA2403" s="27" t="str">
        <f aca="false">IFERROR(Q2403/P2403,"")</f>
        <v/>
      </c>
      <c r="AB2403" s="25" t="str">
        <f aca="false">IFERROR(T2403/P2403,"")</f>
        <v/>
      </c>
      <c r="AC2403" s="25" t="str">
        <f aca="false">IFERROR(T2403/Q2403,"")</f>
        <v/>
      </c>
      <c r="AD2403" s="25" t="str">
        <f aca="false">IFERROR(R2403/Q2403,"")</f>
        <v/>
      </c>
      <c r="AE2403" s="28" t="str">
        <f aca="false">IFERROR(R2403/T2403,"")</f>
        <v/>
      </c>
      <c r="AF2403" s="29" t="str">
        <f aca="false">IF(A2403="","",IF(OR(O2403&gt;K2403,P2403&gt;O2403,Q2403&gt;P2403,K2403&gt;J2403),"CHECK","OK"))</f>
        <v/>
      </c>
    </row>
    <row r="2404" customFormat="false" ht="15" hidden="false" customHeight="false" outlineLevel="0" collapsed="false">
      <c r="A2404" s="21"/>
      <c r="B2404" s="4"/>
      <c r="C2404" s="4"/>
      <c r="D2404" s="4"/>
      <c r="E2404" s="16"/>
      <c r="F2404" s="16"/>
      <c r="G2404" s="14"/>
      <c r="H2404" s="14"/>
      <c r="I2404" s="14"/>
      <c r="J2404" s="14"/>
      <c r="K2404" s="14"/>
      <c r="L2404" s="14"/>
      <c r="M2404" s="14"/>
      <c r="N2404" s="14"/>
      <c r="O2404" s="14"/>
      <c r="P2404" s="14"/>
      <c r="Q2404" s="14"/>
      <c r="R2404" s="16"/>
      <c r="S2404" s="24"/>
      <c r="T2404" s="25" t="str">
        <f aca="false">IF(A2404="","",E2404+F2404)</f>
        <v/>
      </c>
      <c r="U2404" s="26" t="str">
        <f aca="false">IFERROR(H2404/G2404,"")</f>
        <v/>
      </c>
      <c r="V2404" s="27" t="str">
        <f aca="false">IFERROR(J2404/I2404,"")</f>
        <v/>
      </c>
      <c r="W2404" s="27" t="str">
        <f aca="false">IFERROR(K2404/J2404,"")</f>
        <v/>
      </c>
      <c r="X2404" s="25" t="str">
        <f aca="false">IFERROR(T2404/K2404,"")</f>
        <v/>
      </c>
      <c r="Y2404" s="27" t="str">
        <f aca="false">IFERROR(O2404/K2404,"")</f>
        <v/>
      </c>
      <c r="Z2404" s="27" t="str">
        <f aca="false">IFERROR(P2404/O2404,"")</f>
        <v/>
      </c>
      <c r="AA2404" s="27" t="str">
        <f aca="false">IFERROR(Q2404/P2404,"")</f>
        <v/>
      </c>
      <c r="AB2404" s="25" t="str">
        <f aca="false">IFERROR(T2404/P2404,"")</f>
        <v/>
      </c>
      <c r="AC2404" s="25" t="str">
        <f aca="false">IFERROR(T2404/Q2404,"")</f>
        <v/>
      </c>
      <c r="AD2404" s="25" t="str">
        <f aca="false">IFERROR(R2404/Q2404,"")</f>
        <v/>
      </c>
      <c r="AE2404" s="28" t="str">
        <f aca="false">IFERROR(R2404/T2404,"")</f>
        <v/>
      </c>
      <c r="AF2404" s="29" t="str">
        <f aca="false">IF(A2404="","",IF(OR(O2404&gt;K2404,P2404&gt;O2404,Q2404&gt;P2404,K2404&gt;J2404),"CHECK","OK"))</f>
        <v/>
      </c>
    </row>
    <row r="2405" customFormat="false" ht="15" hidden="false" customHeight="false" outlineLevel="0" collapsed="false">
      <c r="A2405" s="21"/>
      <c r="B2405" s="4"/>
      <c r="C2405" s="4"/>
      <c r="D2405" s="4"/>
      <c r="E2405" s="16"/>
      <c r="F2405" s="16"/>
      <c r="G2405" s="14"/>
      <c r="H2405" s="14"/>
      <c r="I2405" s="14"/>
      <c r="J2405" s="14"/>
      <c r="K2405" s="14"/>
      <c r="L2405" s="14"/>
      <c r="M2405" s="14"/>
      <c r="N2405" s="14"/>
      <c r="O2405" s="14"/>
      <c r="P2405" s="14"/>
      <c r="Q2405" s="14"/>
      <c r="R2405" s="16"/>
      <c r="S2405" s="24"/>
      <c r="T2405" s="25" t="str">
        <f aca="false">IF(A2405="","",E2405+F2405)</f>
        <v/>
      </c>
      <c r="U2405" s="26" t="str">
        <f aca="false">IFERROR(H2405/G2405,"")</f>
        <v/>
      </c>
      <c r="V2405" s="27" t="str">
        <f aca="false">IFERROR(J2405/I2405,"")</f>
        <v/>
      </c>
      <c r="W2405" s="27" t="str">
        <f aca="false">IFERROR(K2405/J2405,"")</f>
        <v/>
      </c>
      <c r="X2405" s="25" t="str">
        <f aca="false">IFERROR(T2405/K2405,"")</f>
        <v/>
      </c>
      <c r="Y2405" s="27" t="str">
        <f aca="false">IFERROR(O2405/K2405,"")</f>
        <v/>
      </c>
      <c r="Z2405" s="27" t="str">
        <f aca="false">IFERROR(P2405/O2405,"")</f>
        <v/>
      </c>
      <c r="AA2405" s="27" t="str">
        <f aca="false">IFERROR(Q2405/P2405,"")</f>
        <v/>
      </c>
      <c r="AB2405" s="25" t="str">
        <f aca="false">IFERROR(T2405/P2405,"")</f>
        <v/>
      </c>
      <c r="AC2405" s="25" t="str">
        <f aca="false">IFERROR(T2405/Q2405,"")</f>
        <v/>
      </c>
      <c r="AD2405" s="25" t="str">
        <f aca="false">IFERROR(R2405/Q2405,"")</f>
        <v/>
      </c>
      <c r="AE2405" s="28" t="str">
        <f aca="false">IFERROR(R2405/T2405,"")</f>
        <v/>
      </c>
      <c r="AF2405" s="29" t="str">
        <f aca="false">IF(A2405="","",IF(OR(O2405&gt;K2405,P2405&gt;O2405,Q2405&gt;P2405,K2405&gt;J2405),"CHECK","OK"))</f>
        <v/>
      </c>
    </row>
    <row r="2406" customFormat="false" ht="15" hidden="false" customHeight="false" outlineLevel="0" collapsed="false">
      <c r="A2406" s="21"/>
      <c r="B2406" s="4"/>
      <c r="C2406" s="4"/>
      <c r="D2406" s="4"/>
      <c r="E2406" s="16"/>
      <c r="F2406" s="16"/>
      <c r="G2406" s="14"/>
      <c r="H2406" s="14"/>
      <c r="I2406" s="14"/>
      <c r="J2406" s="14"/>
      <c r="K2406" s="14"/>
      <c r="L2406" s="14"/>
      <c r="M2406" s="14"/>
      <c r="N2406" s="14"/>
      <c r="O2406" s="14"/>
      <c r="P2406" s="14"/>
      <c r="Q2406" s="14"/>
      <c r="R2406" s="16"/>
      <c r="S2406" s="24"/>
      <c r="T2406" s="25" t="str">
        <f aca="false">IF(A2406="","",E2406+F2406)</f>
        <v/>
      </c>
      <c r="U2406" s="26" t="str">
        <f aca="false">IFERROR(H2406/G2406,"")</f>
        <v/>
      </c>
      <c r="V2406" s="27" t="str">
        <f aca="false">IFERROR(J2406/I2406,"")</f>
        <v/>
      </c>
      <c r="W2406" s="27" t="str">
        <f aca="false">IFERROR(K2406/J2406,"")</f>
        <v/>
      </c>
      <c r="X2406" s="25" t="str">
        <f aca="false">IFERROR(T2406/K2406,"")</f>
        <v/>
      </c>
      <c r="Y2406" s="27" t="str">
        <f aca="false">IFERROR(O2406/K2406,"")</f>
        <v/>
      </c>
      <c r="Z2406" s="27" t="str">
        <f aca="false">IFERROR(P2406/O2406,"")</f>
        <v/>
      </c>
      <c r="AA2406" s="27" t="str">
        <f aca="false">IFERROR(Q2406/P2406,"")</f>
        <v/>
      </c>
      <c r="AB2406" s="25" t="str">
        <f aca="false">IFERROR(T2406/P2406,"")</f>
        <v/>
      </c>
      <c r="AC2406" s="25" t="str">
        <f aca="false">IFERROR(T2406/Q2406,"")</f>
        <v/>
      </c>
      <c r="AD2406" s="25" t="str">
        <f aca="false">IFERROR(R2406/Q2406,"")</f>
        <v/>
      </c>
      <c r="AE2406" s="28" t="str">
        <f aca="false">IFERROR(R2406/T2406,"")</f>
        <v/>
      </c>
      <c r="AF2406" s="29" t="str">
        <f aca="false">IF(A2406="","",IF(OR(O2406&gt;K2406,P2406&gt;O2406,Q2406&gt;P2406,K2406&gt;J2406),"CHECK","OK"))</f>
        <v/>
      </c>
    </row>
    <row r="2407" customFormat="false" ht="15" hidden="false" customHeight="false" outlineLevel="0" collapsed="false">
      <c r="A2407" s="21"/>
      <c r="B2407" s="4"/>
      <c r="C2407" s="4"/>
      <c r="D2407" s="4"/>
      <c r="E2407" s="16"/>
      <c r="F2407" s="16"/>
      <c r="G2407" s="14"/>
      <c r="H2407" s="14"/>
      <c r="I2407" s="14"/>
      <c r="J2407" s="14"/>
      <c r="K2407" s="14"/>
      <c r="L2407" s="14"/>
      <c r="M2407" s="14"/>
      <c r="N2407" s="14"/>
      <c r="O2407" s="14"/>
      <c r="P2407" s="14"/>
      <c r="Q2407" s="14"/>
      <c r="R2407" s="16"/>
      <c r="S2407" s="24"/>
      <c r="T2407" s="25" t="str">
        <f aca="false">IF(A2407="","",E2407+F2407)</f>
        <v/>
      </c>
      <c r="U2407" s="26" t="str">
        <f aca="false">IFERROR(H2407/G2407,"")</f>
        <v/>
      </c>
      <c r="V2407" s="27" t="str">
        <f aca="false">IFERROR(J2407/I2407,"")</f>
        <v/>
      </c>
      <c r="W2407" s="27" t="str">
        <f aca="false">IFERROR(K2407/J2407,"")</f>
        <v/>
      </c>
      <c r="X2407" s="25" t="str">
        <f aca="false">IFERROR(T2407/K2407,"")</f>
        <v/>
      </c>
      <c r="Y2407" s="27" t="str">
        <f aca="false">IFERROR(O2407/K2407,"")</f>
        <v/>
      </c>
      <c r="Z2407" s="27" t="str">
        <f aca="false">IFERROR(P2407/O2407,"")</f>
        <v/>
      </c>
      <c r="AA2407" s="27" t="str">
        <f aca="false">IFERROR(Q2407/P2407,"")</f>
        <v/>
      </c>
      <c r="AB2407" s="25" t="str">
        <f aca="false">IFERROR(T2407/P2407,"")</f>
        <v/>
      </c>
      <c r="AC2407" s="25" t="str">
        <f aca="false">IFERROR(T2407/Q2407,"")</f>
        <v/>
      </c>
      <c r="AD2407" s="25" t="str">
        <f aca="false">IFERROR(R2407/Q2407,"")</f>
        <v/>
      </c>
      <c r="AE2407" s="28" t="str">
        <f aca="false">IFERROR(R2407/T2407,"")</f>
        <v/>
      </c>
      <c r="AF2407" s="29" t="str">
        <f aca="false">IF(A2407="","",IF(OR(O2407&gt;K2407,P2407&gt;O2407,Q2407&gt;P2407,K2407&gt;J2407),"CHECK","OK"))</f>
        <v/>
      </c>
    </row>
    <row r="2408" customFormat="false" ht="15" hidden="false" customHeight="false" outlineLevel="0" collapsed="false">
      <c r="A2408" s="21"/>
      <c r="B2408" s="4"/>
      <c r="C2408" s="4"/>
      <c r="D2408" s="4"/>
      <c r="E2408" s="16"/>
      <c r="F2408" s="16"/>
      <c r="G2408" s="14"/>
      <c r="H2408" s="14"/>
      <c r="I2408" s="14"/>
      <c r="J2408" s="14"/>
      <c r="K2408" s="14"/>
      <c r="L2408" s="14"/>
      <c r="M2408" s="14"/>
      <c r="N2408" s="14"/>
      <c r="O2408" s="14"/>
      <c r="P2408" s="14"/>
      <c r="Q2408" s="14"/>
      <c r="R2408" s="16"/>
      <c r="S2408" s="24"/>
      <c r="T2408" s="25" t="str">
        <f aca="false">IF(A2408="","",E2408+F2408)</f>
        <v/>
      </c>
      <c r="U2408" s="26" t="str">
        <f aca="false">IFERROR(H2408/G2408,"")</f>
        <v/>
      </c>
      <c r="V2408" s="27" t="str">
        <f aca="false">IFERROR(J2408/I2408,"")</f>
        <v/>
      </c>
      <c r="W2408" s="27" t="str">
        <f aca="false">IFERROR(K2408/J2408,"")</f>
        <v/>
      </c>
      <c r="X2408" s="25" t="str">
        <f aca="false">IFERROR(T2408/K2408,"")</f>
        <v/>
      </c>
      <c r="Y2408" s="27" t="str">
        <f aca="false">IFERROR(O2408/K2408,"")</f>
        <v/>
      </c>
      <c r="Z2408" s="27" t="str">
        <f aca="false">IFERROR(P2408/O2408,"")</f>
        <v/>
      </c>
      <c r="AA2408" s="27" t="str">
        <f aca="false">IFERROR(Q2408/P2408,"")</f>
        <v/>
      </c>
      <c r="AB2408" s="25" t="str">
        <f aca="false">IFERROR(T2408/P2408,"")</f>
        <v/>
      </c>
      <c r="AC2408" s="25" t="str">
        <f aca="false">IFERROR(T2408/Q2408,"")</f>
        <v/>
      </c>
      <c r="AD2408" s="25" t="str">
        <f aca="false">IFERROR(R2408/Q2408,"")</f>
        <v/>
      </c>
      <c r="AE2408" s="28" t="str">
        <f aca="false">IFERROR(R2408/T2408,"")</f>
        <v/>
      </c>
      <c r="AF2408" s="29" t="str">
        <f aca="false">IF(A2408="","",IF(OR(O2408&gt;K2408,P2408&gt;O2408,Q2408&gt;P2408,K2408&gt;J2408),"CHECK","OK"))</f>
        <v/>
      </c>
    </row>
    <row r="2409" customFormat="false" ht="15" hidden="false" customHeight="false" outlineLevel="0" collapsed="false">
      <c r="A2409" s="21"/>
      <c r="B2409" s="4"/>
      <c r="C2409" s="4"/>
      <c r="D2409" s="4"/>
      <c r="E2409" s="16"/>
      <c r="F2409" s="16"/>
      <c r="G2409" s="14"/>
      <c r="H2409" s="14"/>
      <c r="I2409" s="14"/>
      <c r="J2409" s="14"/>
      <c r="K2409" s="14"/>
      <c r="L2409" s="14"/>
      <c r="M2409" s="14"/>
      <c r="N2409" s="14"/>
      <c r="O2409" s="14"/>
      <c r="P2409" s="14"/>
      <c r="Q2409" s="14"/>
      <c r="R2409" s="16"/>
      <c r="S2409" s="24"/>
      <c r="T2409" s="25" t="str">
        <f aca="false">IF(A2409="","",E2409+F2409)</f>
        <v/>
      </c>
      <c r="U2409" s="26" t="str">
        <f aca="false">IFERROR(H2409/G2409,"")</f>
        <v/>
      </c>
      <c r="V2409" s="27" t="str">
        <f aca="false">IFERROR(J2409/I2409,"")</f>
        <v/>
      </c>
      <c r="W2409" s="27" t="str">
        <f aca="false">IFERROR(K2409/J2409,"")</f>
        <v/>
      </c>
      <c r="X2409" s="25" t="str">
        <f aca="false">IFERROR(T2409/K2409,"")</f>
        <v/>
      </c>
      <c r="Y2409" s="27" t="str">
        <f aca="false">IFERROR(O2409/K2409,"")</f>
        <v/>
      </c>
      <c r="Z2409" s="27" t="str">
        <f aca="false">IFERROR(P2409/O2409,"")</f>
        <v/>
      </c>
      <c r="AA2409" s="27" t="str">
        <f aca="false">IFERROR(Q2409/P2409,"")</f>
        <v/>
      </c>
      <c r="AB2409" s="25" t="str">
        <f aca="false">IFERROR(T2409/P2409,"")</f>
        <v/>
      </c>
      <c r="AC2409" s="25" t="str">
        <f aca="false">IFERROR(T2409/Q2409,"")</f>
        <v/>
      </c>
      <c r="AD2409" s="25" t="str">
        <f aca="false">IFERROR(R2409/Q2409,"")</f>
        <v/>
      </c>
      <c r="AE2409" s="28" t="str">
        <f aca="false">IFERROR(R2409/T2409,"")</f>
        <v/>
      </c>
      <c r="AF2409" s="29" t="str">
        <f aca="false">IF(A2409="","",IF(OR(O2409&gt;K2409,P2409&gt;O2409,Q2409&gt;P2409,K2409&gt;J2409),"CHECK","OK"))</f>
        <v/>
      </c>
    </row>
    <row r="2410" customFormat="false" ht="15" hidden="false" customHeight="false" outlineLevel="0" collapsed="false">
      <c r="A2410" s="21"/>
      <c r="B2410" s="4"/>
      <c r="C2410" s="4"/>
      <c r="D2410" s="4"/>
      <c r="E2410" s="16"/>
      <c r="F2410" s="16"/>
      <c r="G2410" s="14"/>
      <c r="H2410" s="14"/>
      <c r="I2410" s="14"/>
      <c r="J2410" s="14"/>
      <c r="K2410" s="14"/>
      <c r="L2410" s="14"/>
      <c r="M2410" s="14"/>
      <c r="N2410" s="14"/>
      <c r="O2410" s="14"/>
      <c r="P2410" s="14"/>
      <c r="Q2410" s="14"/>
      <c r="R2410" s="16"/>
      <c r="S2410" s="24"/>
      <c r="T2410" s="25" t="str">
        <f aca="false">IF(A2410="","",E2410+F2410)</f>
        <v/>
      </c>
      <c r="U2410" s="26" t="str">
        <f aca="false">IFERROR(H2410/G2410,"")</f>
        <v/>
      </c>
      <c r="V2410" s="27" t="str">
        <f aca="false">IFERROR(J2410/I2410,"")</f>
        <v/>
      </c>
      <c r="W2410" s="27" t="str">
        <f aca="false">IFERROR(K2410/J2410,"")</f>
        <v/>
      </c>
      <c r="X2410" s="25" t="str">
        <f aca="false">IFERROR(T2410/K2410,"")</f>
        <v/>
      </c>
      <c r="Y2410" s="27" t="str">
        <f aca="false">IFERROR(O2410/K2410,"")</f>
        <v/>
      </c>
      <c r="Z2410" s="27" t="str">
        <f aca="false">IFERROR(P2410/O2410,"")</f>
        <v/>
      </c>
      <c r="AA2410" s="27" t="str">
        <f aca="false">IFERROR(Q2410/P2410,"")</f>
        <v/>
      </c>
      <c r="AB2410" s="25" t="str">
        <f aca="false">IFERROR(T2410/P2410,"")</f>
        <v/>
      </c>
      <c r="AC2410" s="25" t="str">
        <f aca="false">IFERROR(T2410/Q2410,"")</f>
        <v/>
      </c>
      <c r="AD2410" s="25" t="str">
        <f aca="false">IFERROR(R2410/Q2410,"")</f>
        <v/>
      </c>
      <c r="AE2410" s="28" t="str">
        <f aca="false">IFERROR(R2410/T2410,"")</f>
        <v/>
      </c>
      <c r="AF2410" s="29" t="str">
        <f aca="false">IF(A2410="","",IF(OR(O2410&gt;K2410,P2410&gt;O2410,Q2410&gt;P2410,K2410&gt;J2410),"CHECK","OK"))</f>
        <v/>
      </c>
    </row>
    <row r="2411" customFormat="false" ht="15" hidden="false" customHeight="false" outlineLevel="0" collapsed="false">
      <c r="A2411" s="21"/>
      <c r="B2411" s="4"/>
      <c r="C2411" s="4"/>
      <c r="D2411" s="4"/>
      <c r="E2411" s="16"/>
      <c r="F2411" s="16"/>
      <c r="G2411" s="14"/>
      <c r="H2411" s="14"/>
      <c r="I2411" s="14"/>
      <c r="J2411" s="14"/>
      <c r="K2411" s="14"/>
      <c r="L2411" s="14"/>
      <c r="M2411" s="14"/>
      <c r="N2411" s="14"/>
      <c r="O2411" s="14"/>
      <c r="P2411" s="14"/>
      <c r="Q2411" s="14"/>
      <c r="R2411" s="16"/>
      <c r="S2411" s="24"/>
      <c r="T2411" s="25" t="str">
        <f aca="false">IF(A2411="","",E2411+F2411)</f>
        <v/>
      </c>
      <c r="U2411" s="26" t="str">
        <f aca="false">IFERROR(H2411/G2411,"")</f>
        <v/>
      </c>
      <c r="V2411" s="27" t="str">
        <f aca="false">IFERROR(J2411/I2411,"")</f>
        <v/>
      </c>
      <c r="W2411" s="27" t="str">
        <f aca="false">IFERROR(K2411/J2411,"")</f>
        <v/>
      </c>
      <c r="X2411" s="25" t="str">
        <f aca="false">IFERROR(T2411/K2411,"")</f>
        <v/>
      </c>
      <c r="Y2411" s="27" t="str">
        <f aca="false">IFERROR(O2411/K2411,"")</f>
        <v/>
      </c>
      <c r="Z2411" s="27" t="str">
        <f aca="false">IFERROR(P2411/O2411,"")</f>
        <v/>
      </c>
      <c r="AA2411" s="27" t="str">
        <f aca="false">IFERROR(Q2411/P2411,"")</f>
        <v/>
      </c>
      <c r="AB2411" s="25" t="str">
        <f aca="false">IFERROR(T2411/P2411,"")</f>
        <v/>
      </c>
      <c r="AC2411" s="25" t="str">
        <f aca="false">IFERROR(T2411/Q2411,"")</f>
        <v/>
      </c>
      <c r="AD2411" s="25" t="str">
        <f aca="false">IFERROR(R2411/Q2411,"")</f>
        <v/>
      </c>
      <c r="AE2411" s="28" t="str">
        <f aca="false">IFERROR(R2411/T2411,"")</f>
        <v/>
      </c>
      <c r="AF2411" s="29" t="str">
        <f aca="false">IF(A2411="","",IF(OR(O2411&gt;K2411,P2411&gt;O2411,Q2411&gt;P2411,K2411&gt;J2411),"CHECK","OK"))</f>
        <v/>
      </c>
    </row>
    <row r="2412" customFormat="false" ht="15" hidden="false" customHeight="false" outlineLevel="0" collapsed="false">
      <c r="A2412" s="21"/>
      <c r="B2412" s="4"/>
      <c r="C2412" s="4"/>
      <c r="D2412" s="4"/>
      <c r="E2412" s="16"/>
      <c r="F2412" s="16"/>
      <c r="G2412" s="14"/>
      <c r="H2412" s="14"/>
      <c r="I2412" s="14"/>
      <c r="J2412" s="14"/>
      <c r="K2412" s="14"/>
      <c r="L2412" s="14"/>
      <c r="M2412" s="14"/>
      <c r="N2412" s="14"/>
      <c r="O2412" s="14"/>
      <c r="P2412" s="14"/>
      <c r="Q2412" s="14"/>
      <c r="R2412" s="16"/>
      <c r="S2412" s="24"/>
      <c r="T2412" s="25" t="str">
        <f aca="false">IF(A2412="","",E2412+F2412)</f>
        <v/>
      </c>
      <c r="U2412" s="26" t="str">
        <f aca="false">IFERROR(H2412/G2412,"")</f>
        <v/>
      </c>
      <c r="V2412" s="27" t="str">
        <f aca="false">IFERROR(J2412/I2412,"")</f>
        <v/>
      </c>
      <c r="W2412" s="27" t="str">
        <f aca="false">IFERROR(K2412/J2412,"")</f>
        <v/>
      </c>
      <c r="X2412" s="25" t="str">
        <f aca="false">IFERROR(T2412/K2412,"")</f>
        <v/>
      </c>
      <c r="Y2412" s="27" t="str">
        <f aca="false">IFERROR(O2412/K2412,"")</f>
        <v/>
      </c>
      <c r="Z2412" s="27" t="str">
        <f aca="false">IFERROR(P2412/O2412,"")</f>
        <v/>
      </c>
      <c r="AA2412" s="27" t="str">
        <f aca="false">IFERROR(Q2412/P2412,"")</f>
        <v/>
      </c>
      <c r="AB2412" s="25" t="str">
        <f aca="false">IFERROR(T2412/P2412,"")</f>
        <v/>
      </c>
      <c r="AC2412" s="25" t="str">
        <f aca="false">IFERROR(T2412/Q2412,"")</f>
        <v/>
      </c>
      <c r="AD2412" s="25" t="str">
        <f aca="false">IFERROR(R2412/Q2412,"")</f>
        <v/>
      </c>
      <c r="AE2412" s="28" t="str">
        <f aca="false">IFERROR(R2412/T2412,"")</f>
        <v/>
      </c>
      <c r="AF2412" s="29" t="str">
        <f aca="false">IF(A2412="","",IF(OR(O2412&gt;K2412,P2412&gt;O2412,Q2412&gt;P2412,K2412&gt;J2412),"CHECK","OK"))</f>
        <v/>
      </c>
    </row>
    <row r="2413" customFormat="false" ht="15" hidden="false" customHeight="false" outlineLevel="0" collapsed="false">
      <c r="A2413" s="21"/>
      <c r="B2413" s="4"/>
      <c r="C2413" s="4"/>
      <c r="D2413" s="4"/>
      <c r="E2413" s="16"/>
      <c r="F2413" s="16"/>
      <c r="G2413" s="14"/>
      <c r="H2413" s="14"/>
      <c r="I2413" s="14"/>
      <c r="J2413" s="14"/>
      <c r="K2413" s="14"/>
      <c r="L2413" s="14"/>
      <c r="M2413" s="14"/>
      <c r="N2413" s="14"/>
      <c r="O2413" s="14"/>
      <c r="P2413" s="14"/>
      <c r="Q2413" s="14"/>
      <c r="R2413" s="16"/>
      <c r="S2413" s="24"/>
      <c r="T2413" s="25" t="str">
        <f aca="false">IF(A2413="","",E2413+F2413)</f>
        <v/>
      </c>
      <c r="U2413" s="26" t="str">
        <f aca="false">IFERROR(H2413/G2413,"")</f>
        <v/>
      </c>
      <c r="V2413" s="27" t="str">
        <f aca="false">IFERROR(J2413/I2413,"")</f>
        <v/>
      </c>
      <c r="W2413" s="27" t="str">
        <f aca="false">IFERROR(K2413/J2413,"")</f>
        <v/>
      </c>
      <c r="X2413" s="25" t="str">
        <f aca="false">IFERROR(T2413/K2413,"")</f>
        <v/>
      </c>
      <c r="Y2413" s="27" t="str">
        <f aca="false">IFERROR(O2413/K2413,"")</f>
        <v/>
      </c>
      <c r="Z2413" s="27" t="str">
        <f aca="false">IFERROR(P2413/O2413,"")</f>
        <v/>
      </c>
      <c r="AA2413" s="27" t="str">
        <f aca="false">IFERROR(Q2413/P2413,"")</f>
        <v/>
      </c>
      <c r="AB2413" s="25" t="str">
        <f aca="false">IFERROR(T2413/P2413,"")</f>
        <v/>
      </c>
      <c r="AC2413" s="25" t="str">
        <f aca="false">IFERROR(T2413/Q2413,"")</f>
        <v/>
      </c>
      <c r="AD2413" s="25" t="str">
        <f aca="false">IFERROR(R2413/Q2413,"")</f>
        <v/>
      </c>
      <c r="AE2413" s="28" t="str">
        <f aca="false">IFERROR(R2413/T2413,"")</f>
        <v/>
      </c>
      <c r="AF2413" s="29" t="str">
        <f aca="false">IF(A2413="","",IF(OR(O2413&gt;K2413,P2413&gt;O2413,Q2413&gt;P2413,K2413&gt;J2413),"CHECK","OK"))</f>
        <v/>
      </c>
    </row>
    <row r="2414" customFormat="false" ht="15" hidden="false" customHeight="false" outlineLevel="0" collapsed="false">
      <c r="A2414" s="21"/>
      <c r="B2414" s="4"/>
      <c r="C2414" s="4"/>
      <c r="D2414" s="4"/>
      <c r="E2414" s="16"/>
      <c r="F2414" s="16"/>
      <c r="G2414" s="14"/>
      <c r="H2414" s="14"/>
      <c r="I2414" s="14"/>
      <c r="J2414" s="14"/>
      <c r="K2414" s="14"/>
      <c r="L2414" s="14"/>
      <c r="M2414" s="14"/>
      <c r="N2414" s="14"/>
      <c r="O2414" s="14"/>
      <c r="P2414" s="14"/>
      <c r="Q2414" s="14"/>
      <c r="R2414" s="16"/>
      <c r="S2414" s="24"/>
      <c r="T2414" s="25" t="str">
        <f aca="false">IF(A2414="","",E2414+F2414)</f>
        <v/>
      </c>
      <c r="U2414" s="26" t="str">
        <f aca="false">IFERROR(H2414/G2414,"")</f>
        <v/>
      </c>
      <c r="V2414" s="27" t="str">
        <f aca="false">IFERROR(J2414/I2414,"")</f>
        <v/>
      </c>
      <c r="W2414" s="27" t="str">
        <f aca="false">IFERROR(K2414/J2414,"")</f>
        <v/>
      </c>
      <c r="X2414" s="25" t="str">
        <f aca="false">IFERROR(T2414/K2414,"")</f>
        <v/>
      </c>
      <c r="Y2414" s="27" t="str">
        <f aca="false">IFERROR(O2414/K2414,"")</f>
        <v/>
      </c>
      <c r="Z2414" s="27" t="str">
        <f aca="false">IFERROR(P2414/O2414,"")</f>
        <v/>
      </c>
      <c r="AA2414" s="27" t="str">
        <f aca="false">IFERROR(Q2414/P2414,"")</f>
        <v/>
      </c>
      <c r="AB2414" s="25" t="str">
        <f aca="false">IFERROR(T2414/P2414,"")</f>
        <v/>
      </c>
      <c r="AC2414" s="25" t="str">
        <f aca="false">IFERROR(T2414/Q2414,"")</f>
        <v/>
      </c>
      <c r="AD2414" s="25" t="str">
        <f aca="false">IFERROR(R2414/Q2414,"")</f>
        <v/>
      </c>
      <c r="AE2414" s="28" t="str">
        <f aca="false">IFERROR(R2414/T2414,"")</f>
        <v/>
      </c>
      <c r="AF2414" s="29" t="str">
        <f aca="false">IF(A2414="","",IF(OR(O2414&gt;K2414,P2414&gt;O2414,Q2414&gt;P2414,K2414&gt;J2414),"CHECK","OK"))</f>
        <v/>
      </c>
    </row>
    <row r="2415" customFormat="false" ht="15" hidden="false" customHeight="false" outlineLevel="0" collapsed="false">
      <c r="A2415" s="21"/>
      <c r="B2415" s="4"/>
      <c r="C2415" s="4"/>
      <c r="D2415" s="4"/>
      <c r="E2415" s="16"/>
      <c r="F2415" s="16"/>
      <c r="G2415" s="14"/>
      <c r="H2415" s="14"/>
      <c r="I2415" s="14"/>
      <c r="J2415" s="14"/>
      <c r="K2415" s="14"/>
      <c r="L2415" s="14"/>
      <c r="M2415" s="14"/>
      <c r="N2415" s="14"/>
      <c r="O2415" s="14"/>
      <c r="P2415" s="14"/>
      <c r="Q2415" s="14"/>
      <c r="R2415" s="16"/>
      <c r="S2415" s="24"/>
      <c r="T2415" s="25" t="str">
        <f aca="false">IF(A2415="","",E2415+F2415)</f>
        <v/>
      </c>
      <c r="U2415" s="26" t="str">
        <f aca="false">IFERROR(H2415/G2415,"")</f>
        <v/>
      </c>
      <c r="V2415" s="27" t="str">
        <f aca="false">IFERROR(J2415/I2415,"")</f>
        <v/>
      </c>
      <c r="W2415" s="27" t="str">
        <f aca="false">IFERROR(K2415/J2415,"")</f>
        <v/>
      </c>
      <c r="X2415" s="25" t="str">
        <f aca="false">IFERROR(T2415/K2415,"")</f>
        <v/>
      </c>
      <c r="Y2415" s="27" t="str">
        <f aca="false">IFERROR(O2415/K2415,"")</f>
        <v/>
      </c>
      <c r="Z2415" s="27" t="str">
        <f aca="false">IFERROR(P2415/O2415,"")</f>
        <v/>
      </c>
      <c r="AA2415" s="27" t="str">
        <f aca="false">IFERROR(Q2415/P2415,"")</f>
        <v/>
      </c>
      <c r="AB2415" s="25" t="str">
        <f aca="false">IFERROR(T2415/P2415,"")</f>
        <v/>
      </c>
      <c r="AC2415" s="25" t="str">
        <f aca="false">IFERROR(T2415/Q2415,"")</f>
        <v/>
      </c>
      <c r="AD2415" s="25" t="str">
        <f aca="false">IFERROR(R2415/Q2415,"")</f>
        <v/>
      </c>
      <c r="AE2415" s="28" t="str">
        <f aca="false">IFERROR(R2415/T2415,"")</f>
        <v/>
      </c>
      <c r="AF2415" s="29" t="str">
        <f aca="false">IF(A2415="","",IF(OR(O2415&gt;K2415,P2415&gt;O2415,Q2415&gt;P2415,K2415&gt;J2415),"CHECK","OK"))</f>
        <v/>
      </c>
    </row>
    <row r="2416" customFormat="false" ht="15" hidden="false" customHeight="false" outlineLevel="0" collapsed="false">
      <c r="A2416" s="21"/>
      <c r="B2416" s="4"/>
      <c r="C2416" s="4"/>
      <c r="D2416" s="4"/>
      <c r="E2416" s="16"/>
      <c r="F2416" s="16"/>
      <c r="G2416" s="14"/>
      <c r="H2416" s="14"/>
      <c r="I2416" s="14"/>
      <c r="J2416" s="14"/>
      <c r="K2416" s="14"/>
      <c r="L2416" s="14"/>
      <c r="M2416" s="14"/>
      <c r="N2416" s="14"/>
      <c r="O2416" s="14"/>
      <c r="P2416" s="14"/>
      <c r="Q2416" s="14"/>
      <c r="R2416" s="16"/>
      <c r="S2416" s="24"/>
      <c r="T2416" s="25" t="str">
        <f aca="false">IF(A2416="","",E2416+F2416)</f>
        <v/>
      </c>
      <c r="U2416" s="26" t="str">
        <f aca="false">IFERROR(H2416/G2416,"")</f>
        <v/>
      </c>
      <c r="V2416" s="27" t="str">
        <f aca="false">IFERROR(J2416/I2416,"")</f>
        <v/>
      </c>
      <c r="W2416" s="27" t="str">
        <f aca="false">IFERROR(K2416/J2416,"")</f>
        <v/>
      </c>
      <c r="X2416" s="25" t="str">
        <f aca="false">IFERROR(T2416/K2416,"")</f>
        <v/>
      </c>
      <c r="Y2416" s="27" t="str">
        <f aca="false">IFERROR(O2416/K2416,"")</f>
        <v/>
      </c>
      <c r="Z2416" s="27" t="str">
        <f aca="false">IFERROR(P2416/O2416,"")</f>
        <v/>
      </c>
      <c r="AA2416" s="27" t="str">
        <f aca="false">IFERROR(Q2416/P2416,"")</f>
        <v/>
      </c>
      <c r="AB2416" s="25" t="str">
        <f aca="false">IFERROR(T2416/P2416,"")</f>
        <v/>
      </c>
      <c r="AC2416" s="25" t="str">
        <f aca="false">IFERROR(T2416/Q2416,"")</f>
        <v/>
      </c>
      <c r="AD2416" s="25" t="str">
        <f aca="false">IFERROR(R2416/Q2416,"")</f>
        <v/>
      </c>
      <c r="AE2416" s="28" t="str">
        <f aca="false">IFERROR(R2416/T2416,"")</f>
        <v/>
      </c>
      <c r="AF2416" s="29" t="str">
        <f aca="false">IF(A2416="","",IF(OR(O2416&gt;K2416,P2416&gt;O2416,Q2416&gt;P2416,K2416&gt;J2416),"CHECK","OK"))</f>
        <v/>
      </c>
    </row>
    <row r="2417" customFormat="false" ht="15" hidden="false" customHeight="false" outlineLevel="0" collapsed="false">
      <c r="A2417" s="21"/>
      <c r="B2417" s="4"/>
      <c r="C2417" s="4"/>
      <c r="D2417" s="4"/>
      <c r="E2417" s="16"/>
      <c r="F2417" s="16"/>
      <c r="G2417" s="14"/>
      <c r="H2417" s="14"/>
      <c r="I2417" s="14"/>
      <c r="J2417" s="14"/>
      <c r="K2417" s="14"/>
      <c r="L2417" s="14"/>
      <c r="M2417" s="14"/>
      <c r="N2417" s="14"/>
      <c r="O2417" s="14"/>
      <c r="P2417" s="14"/>
      <c r="Q2417" s="14"/>
      <c r="R2417" s="16"/>
      <c r="S2417" s="24"/>
      <c r="T2417" s="25" t="str">
        <f aca="false">IF(A2417="","",E2417+F2417)</f>
        <v/>
      </c>
      <c r="U2417" s="26" t="str">
        <f aca="false">IFERROR(H2417/G2417,"")</f>
        <v/>
      </c>
      <c r="V2417" s="27" t="str">
        <f aca="false">IFERROR(J2417/I2417,"")</f>
        <v/>
      </c>
      <c r="W2417" s="27" t="str">
        <f aca="false">IFERROR(K2417/J2417,"")</f>
        <v/>
      </c>
      <c r="X2417" s="25" t="str">
        <f aca="false">IFERROR(T2417/K2417,"")</f>
        <v/>
      </c>
      <c r="Y2417" s="27" t="str">
        <f aca="false">IFERROR(O2417/K2417,"")</f>
        <v/>
      </c>
      <c r="Z2417" s="27" t="str">
        <f aca="false">IFERROR(P2417/O2417,"")</f>
        <v/>
      </c>
      <c r="AA2417" s="27" t="str">
        <f aca="false">IFERROR(Q2417/P2417,"")</f>
        <v/>
      </c>
      <c r="AB2417" s="25" t="str">
        <f aca="false">IFERROR(T2417/P2417,"")</f>
        <v/>
      </c>
      <c r="AC2417" s="25" t="str">
        <f aca="false">IFERROR(T2417/Q2417,"")</f>
        <v/>
      </c>
      <c r="AD2417" s="25" t="str">
        <f aca="false">IFERROR(R2417/Q2417,"")</f>
        <v/>
      </c>
      <c r="AE2417" s="28" t="str">
        <f aca="false">IFERROR(R2417/T2417,"")</f>
        <v/>
      </c>
      <c r="AF2417" s="29" t="str">
        <f aca="false">IF(A2417="","",IF(OR(O2417&gt;K2417,P2417&gt;O2417,Q2417&gt;P2417,K2417&gt;J2417),"CHECK","OK"))</f>
        <v/>
      </c>
    </row>
    <row r="2418" customFormat="false" ht="15" hidden="false" customHeight="false" outlineLevel="0" collapsed="false">
      <c r="A2418" s="21"/>
      <c r="B2418" s="4"/>
      <c r="C2418" s="4"/>
      <c r="D2418" s="4"/>
      <c r="E2418" s="16"/>
      <c r="F2418" s="16"/>
      <c r="G2418" s="14"/>
      <c r="H2418" s="14"/>
      <c r="I2418" s="14"/>
      <c r="J2418" s="14"/>
      <c r="K2418" s="14"/>
      <c r="L2418" s="14"/>
      <c r="M2418" s="14"/>
      <c r="N2418" s="14"/>
      <c r="O2418" s="14"/>
      <c r="P2418" s="14"/>
      <c r="Q2418" s="14"/>
      <c r="R2418" s="16"/>
      <c r="S2418" s="24"/>
      <c r="T2418" s="25" t="str">
        <f aca="false">IF(A2418="","",E2418+F2418)</f>
        <v/>
      </c>
      <c r="U2418" s="26" t="str">
        <f aca="false">IFERROR(H2418/G2418,"")</f>
        <v/>
      </c>
      <c r="V2418" s="27" t="str">
        <f aca="false">IFERROR(J2418/I2418,"")</f>
        <v/>
      </c>
      <c r="W2418" s="27" t="str">
        <f aca="false">IFERROR(K2418/J2418,"")</f>
        <v/>
      </c>
      <c r="X2418" s="25" t="str">
        <f aca="false">IFERROR(T2418/K2418,"")</f>
        <v/>
      </c>
      <c r="Y2418" s="27" t="str">
        <f aca="false">IFERROR(O2418/K2418,"")</f>
        <v/>
      </c>
      <c r="Z2418" s="27" t="str">
        <f aca="false">IFERROR(P2418/O2418,"")</f>
        <v/>
      </c>
      <c r="AA2418" s="27" t="str">
        <f aca="false">IFERROR(Q2418/P2418,"")</f>
        <v/>
      </c>
      <c r="AB2418" s="25" t="str">
        <f aca="false">IFERROR(T2418/P2418,"")</f>
        <v/>
      </c>
      <c r="AC2418" s="25" t="str">
        <f aca="false">IFERROR(T2418/Q2418,"")</f>
        <v/>
      </c>
      <c r="AD2418" s="25" t="str">
        <f aca="false">IFERROR(R2418/Q2418,"")</f>
        <v/>
      </c>
      <c r="AE2418" s="28" t="str">
        <f aca="false">IFERROR(R2418/T2418,"")</f>
        <v/>
      </c>
      <c r="AF2418" s="29" t="str">
        <f aca="false">IF(A2418="","",IF(OR(O2418&gt;K2418,P2418&gt;O2418,Q2418&gt;P2418,K2418&gt;J2418),"CHECK","OK"))</f>
        <v/>
      </c>
    </row>
    <row r="2419" customFormat="false" ht="15" hidden="false" customHeight="false" outlineLevel="0" collapsed="false">
      <c r="A2419" s="21"/>
      <c r="B2419" s="4"/>
      <c r="C2419" s="4"/>
      <c r="D2419" s="4"/>
      <c r="E2419" s="16"/>
      <c r="F2419" s="16"/>
      <c r="G2419" s="14"/>
      <c r="H2419" s="14"/>
      <c r="I2419" s="14"/>
      <c r="J2419" s="14"/>
      <c r="K2419" s="14"/>
      <c r="L2419" s="14"/>
      <c r="M2419" s="14"/>
      <c r="N2419" s="14"/>
      <c r="O2419" s="14"/>
      <c r="P2419" s="14"/>
      <c r="Q2419" s="14"/>
      <c r="R2419" s="16"/>
      <c r="S2419" s="24"/>
      <c r="T2419" s="25" t="str">
        <f aca="false">IF(A2419="","",E2419+F2419)</f>
        <v/>
      </c>
      <c r="U2419" s="26" t="str">
        <f aca="false">IFERROR(H2419/G2419,"")</f>
        <v/>
      </c>
      <c r="V2419" s="27" t="str">
        <f aca="false">IFERROR(J2419/I2419,"")</f>
        <v/>
      </c>
      <c r="W2419" s="27" t="str">
        <f aca="false">IFERROR(K2419/J2419,"")</f>
        <v/>
      </c>
      <c r="X2419" s="25" t="str">
        <f aca="false">IFERROR(T2419/K2419,"")</f>
        <v/>
      </c>
      <c r="Y2419" s="27" t="str">
        <f aca="false">IFERROR(O2419/K2419,"")</f>
        <v/>
      </c>
      <c r="Z2419" s="27" t="str">
        <f aca="false">IFERROR(P2419/O2419,"")</f>
        <v/>
      </c>
      <c r="AA2419" s="27" t="str">
        <f aca="false">IFERROR(Q2419/P2419,"")</f>
        <v/>
      </c>
      <c r="AB2419" s="25" t="str">
        <f aca="false">IFERROR(T2419/P2419,"")</f>
        <v/>
      </c>
      <c r="AC2419" s="25" t="str">
        <f aca="false">IFERROR(T2419/Q2419,"")</f>
        <v/>
      </c>
      <c r="AD2419" s="25" t="str">
        <f aca="false">IFERROR(R2419/Q2419,"")</f>
        <v/>
      </c>
      <c r="AE2419" s="28" t="str">
        <f aca="false">IFERROR(R2419/T2419,"")</f>
        <v/>
      </c>
      <c r="AF2419" s="29" t="str">
        <f aca="false">IF(A2419="","",IF(OR(O2419&gt;K2419,P2419&gt;O2419,Q2419&gt;P2419,K2419&gt;J2419),"CHECK","OK"))</f>
        <v/>
      </c>
    </row>
    <row r="2420" customFormat="false" ht="15" hidden="false" customHeight="false" outlineLevel="0" collapsed="false">
      <c r="A2420" s="21"/>
      <c r="B2420" s="4"/>
      <c r="C2420" s="4"/>
      <c r="D2420" s="4"/>
      <c r="E2420" s="16"/>
      <c r="F2420" s="16"/>
      <c r="G2420" s="14"/>
      <c r="H2420" s="14"/>
      <c r="I2420" s="14"/>
      <c r="J2420" s="14"/>
      <c r="K2420" s="14"/>
      <c r="L2420" s="14"/>
      <c r="M2420" s="14"/>
      <c r="N2420" s="14"/>
      <c r="O2420" s="14"/>
      <c r="P2420" s="14"/>
      <c r="Q2420" s="14"/>
      <c r="R2420" s="16"/>
      <c r="S2420" s="24"/>
      <c r="T2420" s="25" t="str">
        <f aca="false">IF(A2420="","",E2420+F2420)</f>
        <v/>
      </c>
      <c r="U2420" s="26" t="str">
        <f aca="false">IFERROR(H2420/G2420,"")</f>
        <v/>
      </c>
      <c r="V2420" s="27" t="str">
        <f aca="false">IFERROR(J2420/I2420,"")</f>
        <v/>
      </c>
      <c r="W2420" s="27" t="str">
        <f aca="false">IFERROR(K2420/J2420,"")</f>
        <v/>
      </c>
      <c r="X2420" s="25" t="str">
        <f aca="false">IFERROR(T2420/K2420,"")</f>
        <v/>
      </c>
      <c r="Y2420" s="27" t="str">
        <f aca="false">IFERROR(O2420/K2420,"")</f>
        <v/>
      </c>
      <c r="Z2420" s="27" t="str">
        <f aca="false">IFERROR(P2420/O2420,"")</f>
        <v/>
      </c>
      <c r="AA2420" s="27" t="str">
        <f aca="false">IFERROR(Q2420/P2420,"")</f>
        <v/>
      </c>
      <c r="AB2420" s="25" t="str">
        <f aca="false">IFERROR(T2420/P2420,"")</f>
        <v/>
      </c>
      <c r="AC2420" s="25" t="str">
        <f aca="false">IFERROR(T2420/Q2420,"")</f>
        <v/>
      </c>
      <c r="AD2420" s="25" t="str">
        <f aca="false">IFERROR(R2420/Q2420,"")</f>
        <v/>
      </c>
      <c r="AE2420" s="28" t="str">
        <f aca="false">IFERROR(R2420/T2420,"")</f>
        <v/>
      </c>
      <c r="AF2420" s="29" t="str">
        <f aca="false">IF(A2420="","",IF(OR(O2420&gt;K2420,P2420&gt;O2420,Q2420&gt;P2420,K2420&gt;J2420),"CHECK","OK"))</f>
        <v/>
      </c>
    </row>
    <row r="2421" customFormat="false" ht="15" hidden="false" customHeight="false" outlineLevel="0" collapsed="false">
      <c r="A2421" s="21"/>
      <c r="B2421" s="4"/>
      <c r="C2421" s="4"/>
      <c r="D2421" s="4"/>
      <c r="E2421" s="16"/>
      <c r="F2421" s="16"/>
      <c r="G2421" s="14"/>
      <c r="H2421" s="14"/>
      <c r="I2421" s="14"/>
      <c r="J2421" s="14"/>
      <c r="K2421" s="14"/>
      <c r="L2421" s="14"/>
      <c r="M2421" s="14"/>
      <c r="N2421" s="14"/>
      <c r="O2421" s="14"/>
      <c r="P2421" s="14"/>
      <c r="Q2421" s="14"/>
      <c r="R2421" s="16"/>
      <c r="S2421" s="24"/>
      <c r="T2421" s="25" t="str">
        <f aca="false">IF(A2421="","",E2421+F2421)</f>
        <v/>
      </c>
      <c r="U2421" s="26" t="str">
        <f aca="false">IFERROR(H2421/G2421,"")</f>
        <v/>
      </c>
      <c r="V2421" s="27" t="str">
        <f aca="false">IFERROR(J2421/I2421,"")</f>
        <v/>
      </c>
      <c r="W2421" s="27" t="str">
        <f aca="false">IFERROR(K2421/J2421,"")</f>
        <v/>
      </c>
      <c r="X2421" s="25" t="str">
        <f aca="false">IFERROR(T2421/K2421,"")</f>
        <v/>
      </c>
      <c r="Y2421" s="27" t="str">
        <f aca="false">IFERROR(O2421/K2421,"")</f>
        <v/>
      </c>
      <c r="Z2421" s="27" t="str">
        <f aca="false">IFERROR(P2421/O2421,"")</f>
        <v/>
      </c>
      <c r="AA2421" s="27" t="str">
        <f aca="false">IFERROR(Q2421/P2421,"")</f>
        <v/>
      </c>
      <c r="AB2421" s="25" t="str">
        <f aca="false">IFERROR(T2421/P2421,"")</f>
        <v/>
      </c>
      <c r="AC2421" s="25" t="str">
        <f aca="false">IFERROR(T2421/Q2421,"")</f>
        <v/>
      </c>
      <c r="AD2421" s="25" t="str">
        <f aca="false">IFERROR(R2421/Q2421,"")</f>
        <v/>
      </c>
      <c r="AE2421" s="28" t="str">
        <f aca="false">IFERROR(R2421/T2421,"")</f>
        <v/>
      </c>
      <c r="AF2421" s="29" t="str">
        <f aca="false">IF(A2421="","",IF(OR(O2421&gt;K2421,P2421&gt;O2421,Q2421&gt;P2421,K2421&gt;J2421),"CHECK","OK"))</f>
        <v/>
      </c>
    </row>
    <row r="2422" customFormat="false" ht="15" hidden="false" customHeight="false" outlineLevel="0" collapsed="false">
      <c r="A2422" s="21"/>
      <c r="B2422" s="4"/>
      <c r="C2422" s="4"/>
      <c r="D2422" s="4"/>
      <c r="E2422" s="16"/>
      <c r="F2422" s="16"/>
      <c r="G2422" s="14"/>
      <c r="H2422" s="14"/>
      <c r="I2422" s="14"/>
      <c r="J2422" s="14"/>
      <c r="K2422" s="14"/>
      <c r="L2422" s="14"/>
      <c r="M2422" s="14"/>
      <c r="N2422" s="14"/>
      <c r="O2422" s="14"/>
      <c r="P2422" s="14"/>
      <c r="Q2422" s="14"/>
      <c r="R2422" s="16"/>
      <c r="S2422" s="24"/>
      <c r="T2422" s="25" t="str">
        <f aca="false">IF(A2422="","",E2422+F2422)</f>
        <v/>
      </c>
      <c r="U2422" s="26" t="str">
        <f aca="false">IFERROR(H2422/G2422,"")</f>
        <v/>
      </c>
      <c r="V2422" s="27" t="str">
        <f aca="false">IFERROR(J2422/I2422,"")</f>
        <v/>
      </c>
      <c r="W2422" s="27" t="str">
        <f aca="false">IFERROR(K2422/J2422,"")</f>
        <v/>
      </c>
      <c r="X2422" s="25" t="str">
        <f aca="false">IFERROR(T2422/K2422,"")</f>
        <v/>
      </c>
      <c r="Y2422" s="27" t="str">
        <f aca="false">IFERROR(O2422/K2422,"")</f>
        <v/>
      </c>
      <c r="Z2422" s="27" t="str">
        <f aca="false">IFERROR(P2422/O2422,"")</f>
        <v/>
      </c>
      <c r="AA2422" s="27" t="str">
        <f aca="false">IFERROR(Q2422/P2422,"")</f>
        <v/>
      </c>
      <c r="AB2422" s="25" t="str">
        <f aca="false">IFERROR(T2422/P2422,"")</f>
        <v/>
      </c>
      <c r="AC2422" s="25" t="str">
        <f aca="false">IFERROR(T2422/Q2422,"")</f>
        <v/>
      </c>
      <c r="AD2422" s="25" t="str">
        <f aca="false">IFERROR(R2422/Q2422,"")</f>
        <v/>
      </c>
      <c r="AE2422" s="28" t="str">
        <f aca="false">IFERROR(R2422/T2422,"")</f>
        <v/>
      </c>
      <c r="AF2422" s="29" t="str">
        <f aca="false">IF(A2422="","",IF(OR(O2422&gt;K2422,P2422&gt;O2422,Q2422&gt;P2422,K2422&gt;J2422),"CHECK","OK"))</f>
        <v/>
      </c>
    </row>
    <row r="2423" customFormat="false" ht="15" hidden="false" customHeight="false" outlineLevel="0" collapsed="false">
      <c r="A2423" s="21"/>
      <c r="B2423" s="4"/>
      <c r="C2423" s="4"/>
      <c r="D2423" s="4"/>
      <c r="E2423" s="16"/>
      <c r="F2423" s="16"/>
      <c r="G2423" s="14"/>
      <c r="H2423" s="14"/>
      <c r="I2423" s="14"/>
      <c r="J2423" s="14"/>
      <c r="K2423" s="14"/>
      <c r="L2423" s="14"/>
      <c r="M2423" s="14"/>
      <c r="N2423" s="14"/>
      <c r="O2423" s="14"/>
      <c r="P2423" s="14"/>
      <c r="Q2423" s="14"/>
      <c r="R2423" s="16"/>
      <c r="S2423" s="24"/>
      <c r="T2423" s="25" t="str">
        <f aca="false">IF(A2423="","",E2423+F2423)</f>
        <v/>
      </c>
      <c r="U2423" s="26" t="str">
        <f aca="false">IFERROR(H2423/G2423,"")</f>
        <v/>
      </c>
      <c r="V2423" s="27" t="str">
        <f aca="false">IFERROR(J2423/I2423,"")</f>
        <v/>
      </c>
      <c r="W2423" s="27" t="str">
        <f aca="false">IFERROR(K2423/J2423,"")</f>
        <v/>
      </c>
      <c r="X2423" s="25" t="str">
        <f aca="false">IFERROR(T2423/K2423,"")</f>
        <v/>
      </c>
      <c r="Y2423" s="27" t="str">
        <f aca="false">IFERROR(O2423/K2423,"")</f>
        <v/>
      </c>
      <c r="Z2423" s="27" t="str">
        <f aca="false">IFERROR(P2423/O2423,"")</f>
        <v/>
      </c>
      <c r="AA2423" s="27" t="str">
        <f aca="false">IFERROR(Q2423/P2423,"")</f>
        <v/>
      </c>
      <c r="AB2423" s="25" t="str">
        <f aca="false">IFERROR(T2423/P2423,"")</f>
        <v/>
      </c>
      <c r="AC2423" s="25" t="str">
        <f aca="false">IFERROR(T2423/Q2423,"")</f>
        <v/>
      </c>
      <c r="AD2423" s="25" t="str">
        <f aca="false">IFERROR(R2423/Q2423,"")</f>
        <v/>
      </c>
      <c r="AE2423" s="28" t="str">
        <f aca="false">IFERROR(R2423/T2423,"")</f>
        <v/>
      </c>
      <c r="AF2423" s="29" t="str">
        <f aca="false">IF(A2423="","",IF(OR(O2423&gt;K2423,P2423&gt;O2423,Q2423&gt;P2423,K2423&gt;J2423),"CHECK","OK"))</f>
        <v/>
      </c>
    </row>
    <row r="2424" customFormat="false" ht="15" hidden="false" customHeight="false" outlineLevel="0" collapsed="false">
      <c r="A2424" s="21"/>
      <c r="B2424" s="4"/>
      <c r="C2424" s="4"/>
      <c r="D2424" s="4"/>
      <c r="E2424" s="16"/>
      <c r="F2424" s="16"/>
      <c r="G2424" s="14"/>
      <c r="H2424" s="14"/>
      <c r="I2424" s="14"/>
      <c r="J2424" s="14"/>
      <c r="K2424" s="14"/>
      <c r="L2424" s="14"/>
      <c r="M2424" s="14"/>
      <c r="N2424" s="14"/>
      <c r="O2424" s="14"/>
      <c r="P2424" s="14"/>
      <c r="Q2424" s="14"/>
      <c r="R2424" s="16"/>
      <c r="S2424" s="24"/>
      <c r="T2424" s="25" t="str">
        <f aca="false">IF(A2424="","",E2424+F2424)</f>
        <v/>
      </c>
      <c r="U2424" s="26" t="str">
        <f aca="false">IFERROR(H2424/G2424,"")</f>
        <v/>
      </c>
      <c r="V2424" s="27" t="str">
        <f aca="false">IFERROR(J2424/I2424,"")</f>
        <v/>
      </c>
      <c r="W2424" s="27" t="str">
        <f aca="false">IFERROR(K2424/J2424,"")</f>
        <v/>
      </c>
      <c r="X2424" s="25" t="str">
        <f aca="false">IFERROR(T2424/K2424,"")</f>
        <v/>
      </c>
      <c r="Y2424" s="27" t="str">
        <f aca="false">IFERROR(O2424/K2424,"")</f>
        <v/>
      </c>
      <c r="Z2424" s="27" t="str">
        <f aca="false">IFERROR(P2424/O2424,"")</f>
        <v/>
      </c>
      <c r="AA2424" s="27" t="str">
        <f aca="false">IFERROR(Q2424/P2424,"")</f>
        <v/>
      </c>
      <c r="AB2424" s="25" t="str">
        <f aca="false">IFERROR(T2424/P2424,"")</f>
        <v/>
      </c>
      <c r="AC2424" s="25" t="str">
        <f aca="false">IFERROR(T2424/Q2424,"")</f>
        <v/>
      </c>
      <c r="AD2424" s="25" t="str">
        <f aca="false">IFERROR(R2424/Q2424,"")</f>
        <v/>
      </c>
      <c r="AE2424" s="28" t="str">
        <f aca="false">IFERROR(R2424/T2424,"")</f>
        <v/>
      </c>
      <c r="AF2424" s="29" t="str">
        <f aca="false">IF(A2424="","",IF(OR(O2424&gt;K2424,P2424&gt;O2424,Q2424&gt;P2424,K2424&gt;J2424),"CHECK","OK"))</f>
        <v/>
      </c>
    </row>
    <row r="2425" customFormat="false" ht="15" hidden="false" customHeight="false" outlineLevel="0" collapsed="false">
      <c r="A2425" s="21"/>
      <c r="B2425" s="4"/>
      <c r="C2425" s="4"/>
      <c r="D2425" s="4"/>
      <c r="E2425" s="16"/>
      <c r="F2425" s="16"/>
      <c r="G2425" s="14"/>
      <c r="H2425" s="14"/>
      <c r="I2425" s="14"/>
      <c r="J2425" s="14"/>
      <c r="K2425" s="14"/>
      <c r="L2425" s="14"/>
      <c r="M2425" s="14"/>
      <c r="N2425" s="14"/>
      <c r="O2425" s="14"/>
      <c r="P2425" s="14"/>
      <c r="Q2425" s="14"/>
      <c r="R2425" s="16"/>
      <c r="S2425" s="24"/>
      <c r="T2425" s="25" t="str">
        <f aca="false">IF(A2425="","",E2425+F2425)</f>
        <v/>
      </c>
      <c r="U2425" s="26" t="str">
        <f aca="false">IFERROR(H2425/G2425,"")</f>
        <v/>
      </c>
      <c r="V2425" s="27" t="str">
        <f aca="false">IFERROR(J2425/I2425,"")</f>
        <v/>
      </c>
      <c r="W2425" s="27" t="str">
        <f aca="false">IFERROR(K2425/J2425,"")</f>
        <v/>
      </c>
      <c r="X2425" s="25" t="str">
        <f aca="false">IFERROR(T2425/K2425,"")</f>
        <v/>
      </c>
      <c r="Y2425" s="27" t="str">
        <f aca="false">IFERROR(O2425/K2425,"")</f>
        <v/>
      </c>
      <c r="Z2425" s="27" t="str">
        <f aca="false">IFERROR(P2425/O2425,"")</f>
        <v/>
      </c>
      <c r="AA2425" s="27" t="str">
        <f aca="false">IFERROR(Q2425/P2425,"")</f>
        <v/>
      </c>
      <c r="AB2425" s="25" t="str">
        <f aca="false">IFERROR(T2425/P2425,"")</f>
        <v/>
      </c>
      <c r="AC2425" s="25" t="str">
        <f aca="false">IFERROR(T2425/Q2425,"")</f>
        <v/>
      </c>
      <c r="AD2425" s="25" t="str">
        <f aca="false">IFERROR(R2425/Q2425,"")</f>
        <v/>
      </c>
      <c r="AE2425" s="28" t="str">
        <f aca="false">IFERROR(R2425/T2425,"")</f>
        <v/>
      </c>
      <c r="AF2425" s="29" t="str">
        <f aca="false">IF(A2425="","",IF(OR(O2425&gt;K2425,P2425&gt;O2425,Q2425&gt;P2425,K2425&gt;J2425),"CHECK","OK"))</f>
        <v/>
      </c>
    </row>
    <row r="2426" customFormat="false" ht="15" hidden="false" customHeight="false" outlineLevel="0" collapsed="false">
      <c r="A2426" s="21"/>
      <c r="B2426" s="4"/>
      <c r="C2426" s="4"/>
      <c r="D2426" s="4"/>
      <c r="E2426" s="16"/>
      <c r="F2426" s="16"/>
      <c r="G2426" s="14"/>
      <c r="H2426" s="14"/>
      <c r="I2426" s="14"/>
      <c r="J2426" s="14"/>
      <c r="K2426" s="14"/>
      <c r="L2426" s="14"/>
      <c r="M2426" s="14"/>
      <c r="N2426" s="14"/>
      <c r="O2426" s="14"/>
      <c r="P2426" s="14"/>
      <c r="Q2426" s="14"/>
      <c r="R2426" s="16"/>
      <c r="S2426" s="24"/>
      <c r="T2426" s="25" t="str">
        <f aca="false">IF(A2426="","",E2426+F2426)</f>
        <v/>
      </c>
      <c r="U2426" s="26" t="str">
        <f aca="false">IFERROR(H2426/G2426,"")</f>
        <v/>
      </c>
      <c r="V2426" s="27" t="str">
        <f aca="false">IFERROR(J2426/I2426,"")</f>
        <v/>
      </c>
      <c r="W2426" s="27" t="str">
        <f aca="false">IFERROR(K2426/J2426,"")</f>
        <v/>
      </c>
      <c r="X2426" s="25" t="str">
        <f aca="false">IFERROR(T2426/K2426,"")</f>
        <v/>
      </c>
      <c r="Y2426" s="27" t="str">
        <f aca="false">IFERROR(O2426/K2426,"")</f>
        <v/>
      </c>
      <c r="Z2426" s="27" t="str">
        <f aca="false">IFERROR(P2426/O2426,"")</f>
        <v/>
      </c>
      <c r="AA2426" s="27" t="str">
        <f aca="false">IFERROR(Q2426/P2426,"")</f>
        <v/>
      </c>
      <c r="AB2426" s="25" t="str">
        <f aca="false">IFERROR(T2426/P2426,"")</f>
        <v/>
      </c>
      <c r="AC2426" s="25" t="str">
        <f aca="false">IFERROR(T2426/Q2426,"")</f>
        <v/>
      </c>
      <c r="AD2426" s="25" t="str">
        <f aca="false">IFERROR(R2426/Q2426,"")</f>
        <v/>
      </c>
      <c r="AE2426" s="28" t="str">
        <f aca="false">IFERROR(R2426/T2426,"")</f>
        <v/>
      </c>
      <c r="AF2426" s="29" t="str">
        <f aca="false">IF(A2426="","",IF(OR(O2426&gt;K2426,P2426&gt;O2426,Q2426&gt;P2426,K2426&gt;J2426),"CHECK","OK"))</f>
        <v/>
      </c>
    </row>
    <row r="2427" customFormat="false" ht="15" hidden="false" customHeight="false" outlineLevel="0" collapsed="false">
      <c r="A2427" s="21"/>
      <c r="B2427" s="4"/>
      <c r="C2427" s="4"/>
      <c r="D2427" s="4"/>
      <c r="E2427" s="16"/>
      <c r="F2427" s="16"/>
      <c r="G2427" s="14"/>
      <c r="H2427" s="14"/>
      <c r="I2427" s="14"/>
      <c r="J2427" s="14"/>
      <c r="K2427" s="14"/>
      <c r="L2427" s="14"/>
      <c r="M2427" s="14"/>
      <c r="N2427" s="14"/>
      <c r="O2427" s="14"/>
      <c r="P2427" s="14"/>
      <c r="Q2427" s="14"/>
      <c r="R2427" s="16"/>
      <c r="S2427" s="24"/>
      <c r="T2427" s="25" t="str">
        <f aca="false">IF(A2427="","",E2427+F2427)</f>
        <v/>
      </c>
      <c r="U2427" s="26" t="str">
        <f aca="false">IFERROR(H2427/G2427,"")</f>
        <v/>
      </c>
      <c r="V2427" s="27" t="str">
        <f aca="false">IFERROR(J2427/I2427,"")</f>
        <v/>
      </c>
      <c r="W2427" s="27" t="str">
        <f aca="false">IFERROR(K2427/J2427,"")</f>
        <v/>
      </c>
      <c r="X2427" s="25" t="str">
        <f aca="false">IFERROR(T2427/K2427,"")</f>
        <v/>
      </c>
      <c r="Y2427" s="27" t="str">
        <f aca="false">IFERROR(O2427/K2427,"")</f>
        <v/>
      </c>
      <c r="Z2427" s="27" t="str">
        <f aca="false">IFERROR(P2427/O2427,"")</f>
        <v/>
      </c>
      <c r="AA2427" s="27" t="str">
        <f aca="false">IFERROR(Q2427/P2427,"")</f>
        <v/>
      </c>
      <c r="AB2427" s="25" t="str">
        <f aca="false">IFERROR(T2427/P2427,"")</f>
        <v/>
      </c>
      <c r="AC2427" s="25" t="str">
        <f aca="false">IFERROR(T2427/Q2427,"")</f>
        <v/>
      </c>
      <c r="AD2427" s="25" t="str">
        <f aca="false">IFERROR(R2427/Q2427,"")</f>
        <v/>
      </c>
      <c r="AE2427" s="28" t="str">
        <f aca="false">IFERROR(R2427/T2427,"")</f>
        <v/>
      </c>
      <c r="AF2427" s="29" t="str">
        <f aca="false">IF(A2427="","",IF(OR(O2427&gt;K2427,P2427&gt;O2427,Q2427&gt;P2427,K2427&gt;J2427),"CHECK","OK"))</f>
        <v/>
      </c>
    </row>
    <row r="2428" customFormat="false" ht="15" hidden="false" customHeight="false" outlineLevel="0" collapsed="false">
      <c r="A2428" s="21"/>
      <c r="B2428" s="4"/>
      <c r="C2428" s="4"/>
      <c r="D2428" s="4"/>
      <c r="E2428" s="16"/>
      <c r="F2428" s="16"/>
      <c r="G2428" s="14"/>
      <c r="H2428" s="14"/>
      <c r="I2428" s="14"/>
      <c r="J2428" s="14"/>
      <c r="K2428" s="14"/>
      <c r="L2428" s="14"/>
      <c r="M2428" s="14"/>
      <c r="N2428" s="14"/>
      <c r="O2428" s="14"/>
      <c r="P2428" s="14"/>
      <c r="Q2428" s="14"/>
      <c r="R2428" s="16"/>
      <c r="S2428" s="24"/>
      <c r="T2428" s="25" t="str">
        <f aca="false">IF(A2428="","",E2428+F2428)</f>
        <v/>
      </c>
      <c r="U2428" s="26" t="str">
        <f aca="false">IFERROR(H2428/G2428,"")</f>
        <v/>
      </c>
      <c r="V2428" s="27" t="str">
        <f aca="false">IFERROR(J2428/I2428,"")</f>
        <v/>
      </c>
      <c r="W2428" s="27" t="str">
        <f aca="false">IFERROR(K2428/J2428,"")</f>
        <v/>
      </c>
      <c r="X2428" s="25" t="str">
        <f aca="false">IFERROR(T2428/K2428,"")</f>
        <v/>
      </c>
      <c r="Y2428" s="27" t="str">
        <f aca="false">IFERROR(O2428/K2428,"")</f>
        <v/>
      </c>
      <c r="Z2428" s="27" t="str">
        <f aca="false">IFERROR(P2428/O2428,"")</f>
        <v/>
      </c>
      <c r="AA2428" s="27" t="str">
        <f aca="false">IFERROR(Q2428/P2428,"")</f>
        <v/>
      </c>
      <c r="AB2428" s="25" t="str">
        <f aca="false">IFERROR(T2428/P2428,"")</f>
        <v/>
      </c>
      <c r="AC2428" s="25" t="str">
        <f aca="false">IFERROR(T2428/Q2428,"")</f>
        <v/>
      </c>
      <c r="AD2428" s="25" t="str">
        <f aca="false">IFERROR(R2428/Q2428,"")</f>
        <v/>
      </c>
      <c r="AE2428" s="28" t="str">
        <f aca="false">IFERROR(R2428/T2428,"")</f>
        <v/>
      </c>
      <c r="AF2428" s="29" t="str">
        <f aca="false">IF(A2428="","",IF(OR(O2428&gt;K2428,P2428&gt;O2428,Q2428&gt;P2428,K2428&gt;J2428),"CHECK","OK"))</f>
        <v/>
      </c>
    </row>
    <row r="2429" customFormat="false" ht="15" hidden="false" customHeight="false" outlineLevel="0" collapsed="false">
      <c r="A2429" s="21"/>
      <c r="B2429" s="4"/>
      <c r="C2429" s="4"/>
      <c r="D2429" s="4"/>
      <c r="E2429" s="16"/>
      <c r="F2429" s="16"/>
      <c r="G2429" s="14"/>
      <c r="H2429" s="14"/>
      <c r="I2429" s="14"/>
      <c r="J2429" s="14"/>
      <c r="K2429" s="14"/>
      <c r="L2429" s="14"/>
      <c r="M2429" s="14"/>
      <c r="N2429" s="14"/>
      <c r="O2429" s="14"/>
      <c r="P2429" s="14"/>
      <c r="Q2429" s="14"/>
      <c r="R2429" s="16"/>
      <c r="S2429" s="24"/>
      <c r="T2429" s="25" t="str">
        <f aca="false">IF(A2429="","",E2429+F2429)</f>
        <v/>
      </c>
      <c r="U2429" s="26" t="str">
        <f aca="false">IFERROR(H2429/G2429,"")</f>
        <v/>
      </c>
      <c r="V2429" s="27" t="str">
        <f aca="false">IFERROR(J2429/I2429,"")</f>
        <v/>
      </c>
      <c r="W2429" s="27" t="str">
        <f aca="false">IFERROR(K2429/J2429,"")</f>
        <v/>
      </c>
      <c r="X2429" s="25" t="str">
        <f aca="false">IFERROR(T2429/K2429,"")</f>
        <v/>
      </c>
      <c r="Y2429" s="27" t="str">
        <f aca="false">IFERROR(O2429/K2429,"")</f>
        <v/>
      </c>
      <c r="Z2429" s="27" t="str">
        <f aca="false">IFERROR(P2429/O2429,"")</f>
        <v/>
      </c>
      <c r="AA2429" s="27" t="str">
        <f aca="false">IFERROR(Q2429/P2429,"")</f>
        <v/>
      </c>
      <c r="AB2429" s="25" t="str">
        <f aca="false">IFERROR(T2429/P2429,"")</f>
        <v/>
      </c>
      <c r="AC2429" s="25" t="str">
        <f aca="false">IFERROR(T2429/Q2429,"")</f>
        <v/>
      </c>
      <c r="AD2429" s="25" t="str">
        <f aca="false">IFERROR(R2429/Q2429,"")</f>
        <v/>
      </c>
      <c r="AE2429" s="28" t="str">
        <f aca="false">IFERROR(R2429/T2429,"")</f>
        <v/>
      </c>
      <c r="AF2429" s="29" t="str">
        <f aca="false">IF(A2429="","",IF(OR(O2429&gt;K2429,P2429&gt;O2429,Q2429&gt;P2429,K2429&gt;J2429),"CHECK","OK"))</f>
        <v/>
      </c>
    </row>
    <row r="2430" customFormat="false" ht="15" hidden="false" customHeight="false" outlineLevel="0" collapsed="false">
      <c r="A2430" s="21"/>
      <c r="B2430" s="4"/>
      <c r="C2430" s="4"/>
      <c r="D2430" s="4"/>
      <c r="E2430" s="16"/>
      <c r="F2430" s="16"/>
      <c r="G2430" s="14"/>
      <c r="H2430" s="14"/>
      <c r="I2430" s="14"/>
      <c r="J2430" s="14"/>
      <c r="K2430" s="14"/>
      <c r="L2430" s="14"/>
      <c r="M2430" s="14"/>
      <c r="N2430" s="14"/>
      <c r="O2430" s="14"/>
      <c r="P2430" s="14"/>
      <c r="Q2430" s="14"/>
      <c r="R2430" s="16"/>
      <c r="S2430" s="24"/>
      <c r="T2430" s="25" t="str">
        <f aca="false">IF(A2430="","",E2430+F2430)</f>
        <v/>
      </c>
      <c r="U2430" s="26" t="str">
        <f aca="false">IFERROR(H2430/G2430,"")</f>
        <v/>
      </c>
      <c r="V2430" s="27" t="str">
        <f aca="false">IFERROR(J2430/I2430,"")</f>
        <v/>
      </c>
      <c r="W2430" s="27" t="str">
        <f aca="false">IFERROR(K2430/J2430,"")</f>
        <v/>
      </c>
      <c r="X2430" s="25" t="str">
        <f aca="false">IFERROR(T2430/K2430,"")</f>
        <v/>
      </c>
      <c r="Y2430" s="27" t="str">
        <f aca="false">IFERROR(O2430/K2430,"")</f>
        <v/>
      </c>
      <c r="Z2430" s="27" t="str">
        <f aca="false">IFERROR(P2430/O2430,"")</f>
        <v/>
      </c>
      <c r="AA2430" s="27" t="str">
        <f aca="false">IFERROR(Q2430/P2430,"")</f>
        <v/>
      </c>
      <c r="AB2430" s="25" t="str">
        <f aca="false">IFERROR(T2430/P2430,"")</f>
        <v/>
      </c>
      <c r="AC2430" s="25" t="str">
        <f aca="false">IFERROR(T2430/Q2430,"")</f>
        <v/>
      </c>
      <c r="AD2430" s="25" t="str">
        <f aca="false">IFERROR(R2430/Q2430,"")</f>
        <v/>
      </c>
      <c r="AE2430" s="28" t="str">
        <f aca="false">IFERROR(R2430/T2430,"")</f>
        <v/>
      </c>
      <c r="AF2430" s="29" t="str">
        <f aca="false">IF(A2430="","",IF(OR(O2430&gt;K2430,P2430&gt;O2430,Q2430&gt;P2430,K2430&gt;J2430),"CHECK","OK"))</f>
        <v/>
      </c>
    </row>
    <row r="2431" customFormat="false" ht="15" hidden="false" customHeight="false" outlineLevel="0" collapsed="false">
      <c r="A2431" s="21"/>
      <c r="B2431" s="4"/>
      <c r="C2431" s="4"/>
      <c r="D2431" s="4"/>
      <c r="E2431" s="16"/>
      <c r="F2431" s="16"/>
      <c r="G2431" s="14"/>
      <c r="H2431" s="14"/>
      <c r="I2431" s="14"/>
      <c r="J2431" s="14"/>
      <c r="K2431" s="14"/>
      <c r="L2431" s="14"/>
      <c r="M2431" s="14"/>
      <c r="N2431" s="14"/>
      <c r="O2431" s="14"/>
      <c r="P2431" s="14"/>
      <c r="Q2431" s="14"/>
      <c r="R2431" s="16"/>
      <c r="S2431" s="24"/>
      <c r="T2431" s="25" t="str">
        <f aca="false">IF(A2431="","",E2431+F2431)</f>
        <v/>
      </c>
      <c r="U2431" s="26" t="str">
        <f aca="false">IFERROR(H2431/G2431,"")</f>
        <v/>
      </c>
      <c r="V2431" s="27" t="str">
        <f aca="false">IFERROR(J2431/I2431,"")</f>
        <v/>
      </c>
      <c r="W2431" s="27" t="str">
        <f aca="false">IFERROR(K2431/J2431,"")</f>
        <v/>
      </c>
      <c r="X2431" s="25" t="str">
        <f aca="false">IFERROR(T2431/K2431,"")</f>
        <v/>
      </c>
      <c r="Y2431" s="27" t="str">
        <f aca="false">IFERROR(O2431/K2431,"")</f>
        <v/>
      </c>
      <c r="Z2431" s="27" t="str">
        <f aca="false">IFERROR(P2431/O2431,"")</f>
        <v/>
      </c>
      <c r="AA2431" s="27" t="str">
        <f aca="false">IFERROR(Q2431/P2431,"")</f>
        <v/>
      </c>
      <c r="AB2431" s="25" t="str">
        <f aca="false">IFERROR(T2431/P2431,"")</f>
        <v/>
      </c>
      <c r="AC2431" s="25" t="str">
        <f aca="false">IFERROR(T2431/Q2431,"")</f>
        <v/>
      </c>
      <c r="AD2431" s="25" t="str">
        <f aca="false">IFERROR(R2431/Q2431,"")</f>
        <v/>
      </c>
      <c r="AE2431" s="28" t="str">
        <f aca="false">IFERROR(R2431/T2431,"")</f>
        <v/>
      </c>
      <c r="AF2431" s="29" t="str">
        <f aca="false">IF(A2431="","",IF(OR(O2431&gt;K2431,P2431&gt;O2431,Q2431&gt;P2431,K2431&gt;J2431),"CHECK","OK"))</f>
        <v/>
      </c>
    </row>
    <row r="2432" customFormat="false" ht="15" hidden="false" customHeight="false" outlineLevel="0" collapsed="false">
      <c r="A2432" s="21"/>
      <c r="B2432" s="4"/>
      <c r="C2432" s="4"/>
      <c r="D2432" s="4"/>
      <c r="E2432" s="16"/>
      <c r="F2432" s="16"/>
      <c r="G2432" s="14"/>
      <c r="H2432" s="14"/>
      <c r="I2432" s="14"/>
      <c r="J2432" s="14"/>
      <c r="K2432" s="14"/>
      <c r="L2432" s="14"/>
      <c r="M2432" s="14"/>
      <c r="N2432" s="14"/>
      <c r="O2432" s="14"/>
      <c r="P2432" s="14"/>
      <c r="Q2432" s="14"/>
      <c r="R2432" s="16"/>
      <c r="S2432" s="24"/>
      <c r="T2432" s="25" t="str">
        <f aca="false">IF(A2432="","",E2432+F2432)</f>
        <v/>
      </c>
      <c r="U2432" s="26" t="str">
        <f aca="false">IFERROR(H2432/G2432,"")</f>
        <v/>
      </c>
      <c r="V2432" s="27" t="str">
        <f aca="false">IFERROR(J2432/I2432,"")</f>
        <v/>
      </c>
      <c r="W2432" s="27" t="str">
        <f aca="false">IFERROR(K2432/J2432,"")</f>
        <v/>
      </c>
      <c r="X2432" s="25" t="str">
        <f aca="false">IFERROR(T2432/K2432,"")</f>
        <v/>
      </c>
      <c r="Y2432" s="27" t="str">
        <f aca="false">IFERROR(O2432/K2432,"")</f>
        <v/>
      </c>
      <c r="Z2432" s="27" t="str">
        <f aca="false">IFERROR(P2432/O2432,"")</f>
        <v/>
      </c>
      <c r="AA2432" s="27" t="str">
        <f aca="false">IFERROR(Q2432/P2432,"")</f>
        <v/>
      </c>
      <c r="AB2432" s="25" t="str">
        <f aca="false">IFERROR(T2432/P2432,"")</f>
        <v/>
      </c>
      <c r="AC2432" s="25" t="str">
        <f aca="false">IFERROR(T2432/Q2432,"")</f>
        <v/>
      </c>
      <c r="AD2432" s="25" t="str">
        <f aca="false">IFERROR(R2432/Q2432,"")</f>
        <v/>
      </c>
      <c r="AE2432" s="28" t="str">
        <f aca="false">IFERROR(R2432/T2432,"")</f>
        <v/>
      </c>
      <c r="AF2432" s="29" t="str">
        <f aca="false">IF(A2432="","",IF(OR(O2432&gt;K2432,P2432&gt;O2432,Q2432&gt;P2432,K2432&gt;J2432),"CHECK","OK"))</f>
        <v/>
      </c>
    </row>
    <row r="2433" customFormat="false" ht="15" hidden="false" customHeight="false" outlineLevel="0" collapsed="false">
      <c r="A2433" s="21"/>
      <c r="B2433" s="4"/>
      <c r="C2433" s="4"/>
      <c r="D2433" s="4"/>
      <c r="E2433" s="16"/>
      <c r="F2433" s="16"/>
      <c r="G2433" s="14"/>
      <c r="H2433" s="14"/>
      <c r="I2433" s="14"/>
      <c r="J2433" s="14"/>
      <c r="K2433" s="14"/>
      <c r="L2433" s="14"/>
      <c r="M2433" s="14"/>
      <c r="N2433" s="14"/>
      <c r="O2433" s="14"/>
      <c r="P2433" s="14"/>
      <c r="Q2433" s="14"/>
      <c r="R2433" s="16"/>
      <c r="S2433" s="24"/>
      <c r="T2433" s="25" t="str">
        <f aca="false">IF(A2433="","",E2433+F2433)</f>
        <v/>
      </c>
      <c r="U2433" s="26" t="str">
        <f aca="false">IFERROR(H2433/G2433,"")</f>
        <v/>
      </c>
      <c r="V2433" s="27" t="str">
        <f aca="false">IFERROR(J2433/I2433,"")</f>
        <v/>
      </c>
      <c r="W2433" s="27" t="str">
        <f aca="false">IFERROR(K2433/J2433,"")</f>
        <v/>
      </c>
      <c r="X2433" s="25" t="str">
        <f aca="false">IFERROR(T2433/K2433,"")</f>
        <v/>
      </c>
      <c r="Y2433" s="27" t="str">
        <f aca="false">IFERROR(O2433/K2433,"")</f>
        <v/>
      </c>
      <c r="Z2433" s="27" t="str">
        <f aca="false">IFERROR(P2433/O2433,"")</f>
        <v/>
      </c>
      <c r="AA2433" s="27" t="str">
        <f aca="false">IFERROR(Q2433/P2433,"")</f>
        <v/>
      </c>
      <c r="AB2433" s="25" t="str">
        <f aca="false">IFERROR(T2433/P2433,"")</f>
        <v/>
      </c>
      <c r="AC2433" s="25" t="str">
        <f aca="false">IFERROR(T2433/Q2433,"")</f>
        <v/>
      </c>
      <c r="AD2433" s="25" t="str">
        <f aca="false">IFERROR(R2433/Q2433,"")</f>
        <v/>
      </c>
      <c r="AE2433" s="28" t="str">
        <f aca="false">IFERROR(R2433/T2433,"")</f>
        <v/>
      </c>
      <c r="AF2433" s="29" t="str">
        <f aca="false">IF(A2433="","",IF(OR(O2433&gt;K2433,P2433&gt;O2433,Q2433&gt;P2433,K2433&gt;J2433),"CHECK","OK"))</f>
        <v/>
      </c>
    </row>
    <row r="2434" customFormat="false" ht="15" hidden="false" customHeight="false" outlineLevel="0" collapsed="false">
      <c r="A2434" s="21"/>
      <c r="B2434" s="4"/>
      <c r="C2434" s="4"/>
      <c r="D2434" s="4"/>
      <c r="E2434" s="16"/>
      <c r="F2434" s="16"/>
      <c r="G2434" s="14"/>
      <c r="H2434" s="14"/>
      <c r="I2434" s="14"/>
      <c r="J2434" s="14"/>
      <c r="K2434" s="14"/>
      <c r="L2434" s="14"/>
      <c r="M2434" s="14"/>
      <c r="N2434" s="14"/>
      <c r="O2434" s="14"/>
      <c r="P2434" s="14"/>
      <c r="Q2434" s="14"/>
      <c r="R2434" s="16"/>
      <c r="S2434" s="24"/>
      <c r="T2434" s="25" t="str">
        <f aca="false">IF(A2434="","",E2434+F2434)</f>
        <v/>
      </c>
      <c r="U2434" s="26" t="str">
        <f aca="false">IFERROR(H2434/G2434,"")</f>
        <v/>
      </c>
      <c r="V2434" s="27" t="str">
        <f aca="false">IFERROR(J2434/I2434,"")</f>
        <v/>
      </c>
      <c r="W2434" s="27" t="str">
        <f aca="false">IFERROR(K2434/J2434,"")</f>
        <v/>
      </c>
      <c r="X2434" s="25" t="str">
        <f aca="false">IFERROR(T2434/K2434,"")</f>
        <v/>
      </c>
      <c r="Y2434" s="27" t="str">
        <f aca="false">IFERROR(O2434/K2434,"")</f>
        <v/>
      </c>
      <c r="Z2434" s="27" t="str">
        <f aca="false">IFERROR(P2434/O2434,"")</f>
        <v/>
      </c>
      <c r="AA2434" s="27" t="str">
        <f aca="false">IFERROR(Q2434/P2434,"")</f>
        <v/>
      </c>
      <c r="AB2434" s="25" t="str">
        <f aca="false">IFERROR(T2434/P2434,"")</f>
        <v/>
      </c>
      <c r="AC2434" s="25" t="str">
        <f aca="false">IFERROR(T2434/Q2434,"")</f>
        <v/>
      </c>
      <c r="AD2434" s="25" t="str">
        <f aca="false">IFERROR(R2434/Q2434,"")</f>
        <v/>
      </c>
      <c r="AE2434" s="28" t="str">
        <f aca="false">IFERROR(R2434/T2434,"")</f>
        <v/>
      </c>
      <c r="AF2434" s="29" t="str">
        <f aca="false">IF(A2434="","",IF(OR(O2434&gt;K2434,P2434&gt;O2434,Q2434&gt;P2434,K2434&gt;J2434),"CHECK","OK"))</f>
        <v/>
      </c>
    </row>
    <row r="2435" customFormat="false" ht="15" hidden="false" customHeight="false" outlineLevel="0" collapsed="false">
      <c r="A2435" s="21"/>
      <c r="B2435" s="4"/>
      <c r="C2435" s="4"/>
      <c r="D2435" s="4"/>
      <c r="E2435" s="16"/>
      <c r="F2435" s="16"/>
      <c r="G2435" s="14"/>
      <c r="H2435" s="14"/>
      <c r="I2435" s="14"/>
      <c r="J2435" s="14"/>
      <c r="K2435" s="14"/>
      <c r="L2435" s="14"/>
      <c r="M2435" s="14"/>
      <c r="N2435" s="14"/>
      <c r="O2435" s="14"/>
      <c r="P2435" s="14"/>
      <c r="Q2435" s="14"/>
      <c r="R2435" s="16"/>
      <c r="S2435" s="24"/>
      <c r="T2435" s="25" t="str">
        <f aca="false">IF(A2435="","",E2435+F2435)</f>
        <v/>
      </c>
      <c r="U2435" s="26" t="str">
        <f aca="false">IFERROR(H2435/G2435,"")</f>
        <v/>
      </c>
      <c r="V2435" s="27" t="str">
        <f aca="false">IFERROR(J2435/I2435,"")</f>
        <v/>
      </c>
      <c r="W2435" s="27" t="str">
        <f aca="false">IFERROR(K2435/J2435,"")</f>
        <v/>
      </c>
      <c r="X2435" s="25" t="str">
        <f aca="false">IFERROR(T2435/K2435,"")</f>
        <v/>
      </c>
      <c r="Y2435" s="27" t="str">
        <f aca="false">IFERROR(O2435/K2435,"")</f>
        <v/>
      </c>
      <c r="Z2435" s="27" t="str">
        <f aca="false">IFERROR(P2435/O2435,"")</f>
        <v/>
      </c>
      <c r="AA2435" s="27" t="str">
        <f aca="false">IFERROR(Q2435/P2435,"")</f>
        <v/>
      </c>
      <c r="AB2435" s="25" t="str">
        <f aca="false">IFERROR(T2435/P2435,"")</f>
        <v/>
      </c>
      <c r="AC2435" s="25" t="str">
        <f aca="false">IFERROR(T2435/Q2435,"")</f>
        <v/>
      </c>
      <c r="AD2435" s="25" t="str">
        <f aca="false">IFERROR(R2435/Q2435,"")</f>
        <v/>
      </c>
      <c r="AE2435" s="28" t="str">
        <f aca="false">IFERROR(R2435/T2435,"")</f>
        <v/>
      </c>
      <c r="AF2435" s="29" t="str">
        <f aca="false">IF(A2435="","",IF(OR(O2435&gt;K2435,P2435&gt;O2435,Q2435&gt;P2435,K2435&gt;J2435),"CHECK","OK"))</f>
        <v/>
      </c>
    </row>
    <row r="2436" customFormat="false" ht="15" hidden="false" customHeight="false" outlineLevel="0" collapsed="false">
      <c r="A2436" s="21"/>
      <c r="B2436" s="4"/>
      <c r="C2436" s="4"/>
      <c r="D2436" s="4"/>
      <c r="E2436" s="16"/>
      <c r="F2436" s="16"/>
      <c r="G2436" s="14"/>
      <c r="H2436" s="14"/>
      <c r="I2436" s="14"/>
      <c r="J2436" s="14"/>
      <c r="K2436" s="14"/>
      <c r="L2436" s="14"/>
      <c r="M2436" s="14"/>
      <c r="N2436" s="14"/>
      <c r="O2436" s="14"/>
      <c r="P2436" s="14"/>
      <c r="Q2436" s="14"/>
      <c r="R2436" s="16"/>
      <c r="S2436" s="24"/>
      <c r="T2436" s="25" t="str">
        <f aca="false">IF(A2436="","",E2436+F2436)</f>
        <v/>
      </c>
      <c r="U2436" s="26" t="str">
        <f aca="false">IFERROR(H2436/G2436,"")</f>
        <v/>
      </c>
      <c r="V2436" s="27" t="str">
        <f aca="false">IFERROR(J2436/I2436,"")</f>
        <v/>
      </c>
      <c r="W2436" s="27" t="str">
        <f aca="false">IFERROR(K2436/J2436,"")</f>
        <v/>
      </c>
      <c r="X2436" s="25" t="str">
        <f aca="false">IFERROR(T2436/K2436,"")</f>
        <v/>
      </c>
      <c r="Y2436" s="27" t="str">
        <f aca="false">IFERROR(O2436/K2436,"")</f>
        <v/>
      </c>
      <c r="Z2436" s="27" t="str">
        <f aca="false">IFERROR(P2436/O2436,"")</f>
        <v/>
      </c>
      <c r="AA2436" s="27" t="str">
        <f aca="false">IFERROR(Q2436/P2436,"")</f>
        <v/>
      </c>
      <c r="AB2436" s="25" t="str">
        <f aca="false">IFERROR(T2436/P2436,"")</f>
        <v/>
      </c>
      <c r="AC2436" s="25" t="str">
        <f aca="false">IFERROR(T2436/Q2436,"")</f>
        <v/>
      </c>
      <c r="AD2436" s="25" t="str">
        <f aca="false">IFERROR(R2436/Q2436,"")</f>
        <v/>
      </c>
      <c r="AE2436" s="28" t="str">
        <f aca="false">IFERROR(R2436/T2436,"")</f>
        <v/>
      </c>
      <c r="AF2436" s="29" t="str">
        <f aca="false">IF(A2436="","",IF(OR(O2436&gt;K2436,P2436&gt;O2436,Q2436&gt;P2436,K2436&gt;J2436),"CHECK","OK"))</f>
        <v/>
      </c>
    </row>
    <row r="2437" customFormat="false" ht="15" hidden="false" customHeight="false" outlineLevel="0" collapsed="false">
      <c r="A2437" s="21"/>
      <c r="B2437" s="4"/>
      <c r="C2437" s="4"/>
      <c r="D2437" s="4"/>
      <c r="E2437" s="16"/>
      <c r="F2437" s="16"/>
      <c r="G2437" s="14"/>
      <c r="H2437" s="14"/>
      <c r="I2437" s="14"/>
      <c r="J2437" s="14"/>
      <c r="K2437" s="14"/>
      <c r="L2437" s="14"/>
      <c r="M2437" s="14"/>
      <c r="N2437" s="14"/>
      <c r="O2437" s="14"/>
      <c r="P2437" s="14"/>
      <c r="Q2437" s="14"/>
      <c r="R2437" s="16"/>
      <c r="S2437" s="24"/>
      <c r="T2437" s="25" t="str">
        <f aca="false">IF(A2437="","",E2437+F2437)</f>
        <v/>
      </c>
      <c r="U2437" s="26" t="str">
        <f aca="false">IFERROR(H2437/G2437,"")</f>
        <v/>
      </c>
      <c r="V2437" s="27" t="str">
        <f aca="false">IFERROR(J2437/I2437,"")</f>
        <v/>
      </c>
      <c r="W2437" s="27" t="str">
        <f aca="false">IFERROR(K2437/J2437,"")</f>
        <v/>
      </c>
      <c r="X2437" s="25" t="str">
        <f aca="false">IFERROR(T2437/K2437,"")</f>
        <v/>
      </c>
      <c r="Y2437" s="27" t="str">
        <f aca="false">IFERROR(O2437/K2437,"")</f>
        <v/>
      </c>
      <c r="Z2437" s="27" t="str">
        <f aca="false">IFERROR(P2437/O2437,"")</f>
        <v/>
      </c>
      <c r="AA2437" s="27" t="str">
        <f aca="false">IFERROR(Q2437/P2437,"")</f>
        <v/>
      </c>
      <c r="AB2437" s="25" t="str">
        <f aca="false">IFERROR(T2437/P2437,"")</f>
        <v/>
      </c>
      <c r="AC2437" s="25" t="str">
        <f aca="false">IFERROR(T2437/Q2437,"")</f>
        <v/>
      </c>
      <c r="AD2437" s="25" t="str">
        <f aca="false">IFERROR(R2437/Q2437,"")</f>
        <v/>
      </c>
      <c r="AE2437" s="28" t="str">
        <f aca="false">IFERROR(R2437/T2437,"")</f>
        <v/>
      </c>
      <c r="AF2437" s="29" t="str">
        <f aca="false">IF(A2437="","",IF(OR(O2437&gt;K2437,P2437&gt;O2437,Q2437&gt;P2437,K2437&gt;J2437),"CHECK","OK"))</f>
        <v/>
      </c>
    </row>
    <row r="2438" customFormat="false" ht="15" hidden="false" customHeight="false" outlineLevel="0" collapsed="false">
      <c r="A2438" s="21"/>
      <c r="B2438" s="4"/>
      <c r="C2438" s="4"/>
      <c r="D2438" s="4"/>
      <c r="E2438" s="16"/>
      <c r="F2438" s="16"/>
      <c r="G2438" s="14"/>
      <c r="H2438" s="14"/>
      <c r="I2438" s="14"/>
      <c r="J2438" s="14"/>
      <c r="K2438" s="14"/>
      <c r="L2438" s="14"/>
      <c r="M2438" s="14"/>
      <c r="N2438" s="14"/>
      <c r="O2438" s="14"/>
      <c r="P2438" s="14"/>
      <c r="Q2438" s="14"/>
      <c r="R2438" s="16"/>
      <c r="S2438" s="24"/>
      <c r="T2438" s="25" t="str">
        <f aca="false">IF(A2438="","",E2438+F2438)</f>
        <v/>
      </c>
      <c r="U2438" s="26" t="str">
        <f aca="false">IFERROR(H2438/G2438,"")</f>
        <v/>
      </c>
      <c r="V2438" s="27" t="str">
        <f aca="false">IFERROR(J2438/I2438,"")</f>
        <v/>
      </c>
      <c r="W2438" s="27" t="str">
        <f aca="false">IFERROR(K2438/J2438,"")</f>
        <v/>
      </c>
      <c r="X2438" s="25" t="str">
        <f aca="false">IFERROR(T2438/K2438,"")</f>
        <v/>
      </c>
      <c r="Y2438" s="27" t="str">
        <f aca="false">IFERROR(O2438/K2438,"")</f>
        <v/>
      </c>
      <c r="Z2438" s="27" t="str">
        <f aca="false">IFERROR(P2438/O2438,"")</f>
        <v/>
      </c>
      <c r="AA2438" s="27" t="str">
        <f aca="false">IFERROR(Q2438/P2438,"")</f>
        <v/>
      </c>
      <c r="AB2438" s="25" t="str">
        <f aca="false">IFERROR(T2438/P2438,"")</f>
        <v/>
      </c>
      <c r="AC2438" s="25" t="str">
        <f aca="false">IFERROR(T2438/Q2438,"")</f>
        <v/>
      </c>
      <c r="AD2438" s="25" t="str">
        <f aca="false">IFERROR(R2438/Q2438,"")</f>
        <v/>
      </c>
      <c r="AE2438" s="28" t="str">
        <f aca="false">IFERROR(R2438/T2438,"")</f>
        <v/>
      </c>
      <c r="AF2438" s="29" t="str">
        <f aca="false">IF(A2438="","",IF(OR(O2438&gt;K2438,P2438&gt;O2438,Q2438&gt;P2438,K2438&gt;J2438),"CHECK","OK"))</f>
        <v/>
      </c>
    </row>
    <row r="2439" customFormat="false" ht="15" hidden="false" customHeight="false" outlineLevel="0" collapsed="false">
      <c r="A2439" s="21"/>
      <c r="B2439" s="4"/>
      <c r="C2439" s="4"/>
      <c r="D2439" s="4"/>
      <c r="E2439" s="16"/>
      <c r="F2439" s="16"/>
      <c r="G2439" s="14"/>
      <c r="H2439" s="14"/>
      <c r="I2439" s="14"/>
      <c r="J2439" s="14"/>
      <c r="K2439" s="14"/>
      <c r="L2439" s="14"/>
      <c r="M2439" s="14"/>
      <c r="N2439" s="14"/>
      <c r="O2439" s="14"/>
      <c r="P2439" s="14"/>
      <c r="Q2439" s="14"/>
      <c r="R2439" s="16"/>
      <c r="S2439" s="24"/>
      <c r="T2439" s="25" t="str">
        <f aca="false">IF(A2439="","",E2439+F2439)</f>
        <v/>
      </c>
      <c r="U2439" s="26" t="str">
        <f aca="false">IFERROR(H2439/G2439,"")</f>
        <v/>
      </c>
      <c r="V2439" s="27" t="str">
        <f aca="false">IFERROR(J2439/I2439,"")</f>
        <v/>
      </c>
      <c r="W2439" s="27" t="str">
        <f aca="false">IFERROR(K2439/J2439,"")</f>
        <v/>
      </c>
      <c r="X2439" s="25" t="str">
        <f aca="false">IFERROR(T2439/K2439,"")</f>
        <v/>
      </c>
      <c r="Y2439" s="27" t="str">
        <f aca="false">IFERROR(O2439/K2439,"")</f>
        <v/>
      </c>
      <c r="Z2439" s="27" t="str">
        <f aca="false">IFERROR(P2439/O2439,"")</f>
        <v/>
      </c>
      <c r="AA2439" s="27" t="str">
        <f aca="false">IFERROR(Q2439/P2439,"")</f>
        <v/>
      </c>
      <c r="AB2439" s="25" t="str">
        <f aca="false">IFERROR(T2439/P2439,"")</f>
        <v/>
      </c>
      <c r="AC2439" s="25" t="str">
        <f aca="false">IFERROR(T2439/Q2439,"")</f>
        <v/>
      </c>
      <c r="AD2439" s="25" t="str">
        <f aca="false">IFERROR(R2439/Q2439,"")</f>
        <v/>
      </c>
      <c r="AE2439" s="28" t="str">
        <f aca="false">IFERROR(R2439/T2439,"")</f>
        <v/>
      </c>
      <c r="AF2439" s="29" t="str">
        <f aca="false">IF(A2439="","",IF(OR(O2439&gt;K2439,P2439&gt;O2439,Q2439&gt;P2439,K2439&gt;J2439),"CHECK","OK"))</f>
        <v/>
      </c>
    </row>
    <row r="2440" customFormat="false" ht="15" hidden="false" customHeight="false" outlineLevel="0" collapsed="false">
      <c r="A2440" s="21"/>
      <c r="B2440" s="4"/>
      <c r="C2440" s="4"/>
      <c r="D2440" s="4"/>
      <c r="E2440" s="16"/>
      <c r="F2440" s="16"/>
      <c r="G2440" s="14"/>
      <c r="H2440" s="14"/>
      <c r="I2440" s="14"/>
      <c r="J2440" s="14"/>
      <c r="K2440" s="14"/>
      <c r="L2440" s="14"/>
      <c r="M2440" s="14"/>
      <c r="N2440" s="14"/>
      <c r="O2440" s="14"/>
      <c r="P2440" s="14"/>
      <c r="Q2440" s="14"/>
      <c r="R2440" s="16"/>
      <c r="S2440" s="24"/>
      <c r="T2440" s="25" t="str">
        <f aca="false">IF(A2440="","",E2440+F2440)</f>
        <v/>
      </c>
      <c r="U2440" s="26" t="str">
        <f aca="false">IFERROR(H2440/G2440,"")</f>
        <v/>
      </c>
      <c r="V2440" s="27" t="str">
        <f aca="false">IFERROR(J2440/I2440,"")</f>
        <v/>
      </c>
      <c r="W2440" s="27" t="str">
        <f aca="false">IFERROR(K2440/J2440,"")</f>
        <v/>
      </c>
      <c r="X2440" s="25" t="str">
        <f aca="false">IFERROR(T2440/K2440,"")</f>
        <v/>
      </c>
      <c r="Y2440" s="27" t="str">
        <f aca="false">IFERROR(O2440/K2440,"")</f>
        <v/>
      </c>
      <c r="Z2440" s="27" t="str">
        <f aca="false">IFERROR(P2440/O2440,"")</f>
        <v/>
      </c>
      <c r="AA2440" s="27" t="str">
        <f aca="false">IFERROR(Q2440/P2440,"")</f>
        <v/>
      </c>
      <c r="AB2440" s="25" t="str">
        <f aca="false">IFERROR(T2440/P2440,"")</f>
        <v/>
      </c>
      <c r="AC2440" s="25" t="str">
        <f aca="false">IFERROR(T2440/Q2440,"")</f>
        <v/>
      </c>
      <c r="AD2440" s="25" t="str">
        <f aca="false">IFERROR(R2440/Q2440,"")</f>
        <v/>
      </c>
      <c r="AE2440" s="28" t="str">
        <f aca="false">IFERROR(R2440/T2440,"")</f>
        <v/>
      </c>
      <c r="AF2440" s="29" t="str">
        <f aca="false">IF(A2440="","",IF(OR(O2440&gt;K2440,P2440&gt;O2440,Q2440&gt;P2440,K2440&gt;J2440),"CHECK","OK"))</f>
        <v/>
      </c>
    </row>
    <row r="2441" customFormat="false" ht="15" hidden="false" customHeight="false" outlineLevel="0" collapsed="false">
      <c r="A2441" s="21"/>
      <c r="B2441" s="4"/>
      <c r="C2441" s="4"/>
      <c r="D2441" s="4"/>
      <c r="E2441" s="16"/>
      <c r="F2441" s="16"/>
      <c r="G2441" s="14"/>
      <c r="H2441" s="14"/>
      <c r="I2441" s="14"/>
      <c r="J2441" s="14"/>
      <c r="K2441" s="14"/>
      <c r="L2441" s="14"/>
      <c r="M2441" s="14"/>
      <c r="N2441" s="14"/>
      <c r="O2441" s="14"/>
      <c r="P2441" s="14"/>
      <c r="Q2441" s="14"/>
      <c r="R2441" s="16"/>
      <c r="S2441" s="24"/>
      <c r="T2441" s="25" t="str">
        <f aca="false">IF(A2441="","",E2441+F2441)</f>
        <v/>
      </c>
      <c r="U2441" s="26" t="str">
        <f aca="false">IFERROR(H2441/G2441,"")</f>
        <v/>
      </c>
      <c r="V2441" s="27" t="str">
        <f aca="false">IFERROR(J2441/I2441,"")</f>
        <v/>
      </c>
      <c r="W2441" s="27" t="str">
        <f aca="false">IFERROR(K2441/J2441,"")</f>
        <v/>
      </c>
      <c r="X2441" s="25" t="str">
        <f aca="false">IFERROR(T2441/K2441,"")</f>
        <v/>
      </c>
      <c r="Y2441" s="27" t="str">
        <f aca="false">IFERROR(O2441/K2441,"")</f>
        <v/>
      </c>
      <c r="Z2441" s="27" t="str">
        <f aca="false">IFERROR(P2441/O2441,"")</f>
        <v/>
      </c>
      <c r="AA2441" s="27" t="str">
        <f aca="false">IFERROR(Q2441/P2441,"")</f>
        <v/>
      </c>
      <c r="AB2441" s="25" t="str">
        <f aca="false">IFERROR(T2441/P2441,"")</f>
        <v/>
      </c>
      <c r="AC2441" s="25" t="str">
        <f aca="false">IFERROR(T2441/Q2441,"")</f>
        <v/>
      </c>
      <c r="AD2441" s="25" t="str">
        <f aca="false">IFERROR(R2441/Q2441,"")</f>
        <v/>
      </c>
      <c r="AE2441" s="28" t="str">
        <f aca="false">IFERROR(R2441/T2441,"")</f>
        <v/>
      </c>
      <c r="AF2441" s="29" t="str">
        <f aca="false">IF(A2441="","",IF(OR(O2441&gt;K2441,P2441&gt;O2441,Q2441&gt;P2441,K2441&gt;J2441),"CHECK","OK"))</f>
        <v/>
      </c>
    </row>
    <row r="2442" customFormat="false" ht="15" hidden="false" customHeight="false" outlineLevel="0" collapsed="false">
      <c r="A2442" s="21"/>
      <c r="B2442" s="4"/>
      <c r="C2442" s="4"/>
      <c r="D2442" s="4"/>
      <c r="E2442" s="16"/>
      <c r="F2442" s="16"/>
      <c r="G2442" s="14"/>
      <c r="H2442" s="14"/>
      <c r="I2442" s="14"/>
      <c r="J2442" s="14"/>
      <c r="K2442" s="14"/>
      <c r="L2442" s="14"/>
      <c r="M2442" s="14"/>
      <c r="N2442" s="14"/>
      <c r="O2442" s="14"/>
      <c r="P2442" s="14"/>
      <c r="Q2442" s="14"/>
      <c r="R2442" s="16"/>
      <c r="S2442" s="24"/>
      <c r="T2442" s="25" t="str">
        <f aca="false">IF(A2442="","",E2442+F2442)</f>
        <v/>
      </c>
      <c r="U2442" s="26" t="str">
        <f aca="false">IFERROR(H2442/G2442,"")</f>
        <v/>
      </c>
      <c r="V2442" s="27" t="str">
        <f aca="false">IFERROR(J2442/I2442,"")</f>
        <v/>
      </c>
      <c r="W2442" s="27" t="str">
        <f aca="false">IFERROR(K2442/J2442,"")</f>
        <v/>
      </c>
      <c r="X2442" s="25" t="str">
        <f aca="false">IFERROR(T2442/K2442,"")</f>
        <v/>
      </c>
      <c r="Y2442" s="27" t="str">
        <f aca="false">IFERROR(O2442/K2442,"")</f>
        <v/>
      </c>
      <c r="Z2442" s="27" t="str">
        <f aca="false">IFERROR(P2442/O2442,"")</f>
        <v/>
      </c>
      <c r="AA2442" s="27" t="str">
        <f aca="false">IFERROR(Q2442/P2442,"")</f>
        <v/>
      </c>
      <c r="AB2442" s="25" t="str">
        <f aca="false">IFERROR(T2442/P2442,"")</f>
        <v/>
      </c>
      <c r="AC2442" s="25" t="str">
        <f aca="false">IFERROR(T2442/Q2442,"")</f>
        <v/>
      </c>
      <c r="AD2442" s="25" t="str">
        <f aca="false">IFERROR(R2442/Q2442,"")</f>
        <v/>
      </c>
      <c r="AE2442" s="28" t="str">
        <f aca="false">IFERROR(R2442/T2442,"")</f>
        <v/>
      </c>
      <c r="AF2442" s="29" t="str">
        <f aca="false">IF(A2442="","",IF(OR(O2442&gt;K2442,P2442&gt;O2442,Q2442&gt;P2442,K2442&gt;J2442),"CHECK","OK"))</f>
        <v/>
      </c>
    </row>
    <row r="2443" customFormat="false" ht="15" hidden="false" customHeight="false" outlineLevel="0" collapsed="false">
      <c r="A2443" s="21"/>
      <c r="B2443" s="4"/>
      <c r="C2443" s="4"/>
      <c r="D2443" s="4"/>
      <c r="E2443" s="16"/>
      <c r="F2443" s="16"/>
      <c r="G2443" s="14"/>
      <c r="H2443" s="14"/>
      <c r="I2443" s="14"/>
      <c r="J2443" s="14"/>
      <c r="K2443" s="14"/>
      <c r="L2443" s="14"/>
      <c r="M2443" s="14"/>
      <c r="N2443" s="14"/>
      <c r="O2443" s="14"/>
      <c r="P2443" s="14"/>
      <c r="Q2443" s="14"/>
      <c r="R2443" s="16"/>
      <c r="S2443" s="24"/>
      <c r="T2443" s="25" t="str">
        <f aca="false">IF(A2443="","",E2443+F2443)</f>
        <v/>
      </c>
      <c r="U2443" s="26" t="str">
        <f aca="false">IFERROR(H2443/G2443,"")</f>
        <v/>
      </c>
      <c r="V2443" s="27" t="str">
        <f aca="false">IFERROR(J2443/I2443,"")</f>
        <v/>
      </c>
      <c r="W2443" s="27" t="str">
        <f aca="false">IFERROR(K2443/J2443,"")</f>
        <v/>
      </c>
      <c r="X2443" s="25" t="str">
        <f aca="false">IFERROR(T2443/K2443,"")</f>
        <v/>
      </c>
      <c r="Y2443" s="27" t="str">
        <f aca="false">IFERROR(O2443/K2443,"")</f>
        <v/>
      </c>
      <c r="Z2443" s="27" t="str">
        <f aca="false">IFERROR(P2443/O2443,"")</f>
        <v/>
      </c>
      <c r="AA2443" s="27" t="str">
        <f aca="false">IFERROR(Q2443/P2443,"")</f>
        <v/>
      </c>
      <c r="AB2443" s="25" t="str">
        <f aca="false">IFERROR(T2443/P2443,"")</f>
        <v/>
      </c>
      <c r="AC2443" s="25" t="str">
        <f aca="false">IFERROR(T2443/Q2443,"")</f>
        <v/>
      </c>
      <c r="AD2443" s="25" t="str">
        <f aca="false">IFERROR(R2443/Q2443,"")</f>
        <v/>
      </c>
      <c r="AE2443" s="28" t="str">
        <f aca="false">IFERROR(R2443/T2443,"")</f>
        <v/>
      </c>
      <c r="AF2443" s="29" t="str">
        <f aca="false">IF(A2443="","",IF(OR(O2443&gt;K2443,P2443&gt;O2443,Q2443&gt;P2443,K2443&gt;J2443),"CHECK","OK"))</f>
        <v/>
      </c>
    </row>
    <row r="2444" customFormat="false" ht="15" hidden="false" customHeight="false" outlineLevel="0" collapsed="false">
      <c r="A2444" s="21"/>
      <c r="B2444" s="4"/>
      <c r="C2444" s="4"/>
      <c r="D2444" s="4"/>
      <c r="E2444" s="16"/>
      <c r="F2444" s="16"/>
      <c r="G2444" s="14"/>
      <c r="H2444" s="14"/>
      <c r="I2444" s="14"/>
      <c r="J2444" s="14"/>
      <c r="K2444" s="14"/>
      <c r="L2444" s="14"/>
      <c r="M2444" s="14"/>
      <c r="N2444" s="14"/>
      <c r="O2444" s="14"/>
      <c r="P2444" s="14"/>
      <c r="Q2444" s="14"/>
      <c r="R2444" s="16"/>
      <c r="S2444" s="24"/>
      <c r="T2444" s="25" t="str">
        <f aca="false">IF(A2444="","",E2444+F2444)</f>
        <v/>
      </c>
      <c r="U2444" s="26" t="str">
        <f aca="false">IFERROR(H2444/G2444,"")</f>
        <v/>
      </c>
      <c r="V2444" s="27" t="str">
        <f aca="false">IFERROR(J2444/I2444,"")</f>
        <v/>
      </c>
      <c r="W2444" s="27" t="str">
        <f aca="false">IFERROR(K2444/J2444,"")</f>
        <v/>
      </c>
      <c r="X2444" s="25" t="str">
        <f aca="false">IFERROR(T2444/K2444,"")</f>
        <v/>
      </c>
      <c r="Y2444" s="27" t="str">
        <f aca="false">IFERROR(O2444/K2444,"")</f>
        <v/>
      </c>
      <c r="Z2444" s="27" t="str">
        <f aca="false">IFERROR(P2444/O2444,"")</f>
        <v/>
      </c>
      <c r="AA2444" s="27" t="str">
        <f aca="false">IFERROR(Q2444/P2444,"")</f>
        <v/>
      </c>
      <c r="AB2444" s="25" t="str">
        <f aca="false">IFERROR(T2444/P2444,"")</f>
        <v/>
      </c>
      <c r="AC2444" s="25" t="str">
        <f aca="false">IFERROR(T2444/Q2444,"")</f>
        <v/>
      </c>
      <c r="AD2444" s="25" t="str">
        <f aca="false">IFERROR(R2444/Q2444,"")</f>
        <v/>
      </c>
      <c r="AE2444" s="28" t="str">
        <f aca="false">IFERROR(R2444/T2444,"")</f>
        <v/>
      </c>
      <c r="AF2444" s="29" t="str">
        <f aca="false">IF(A2444="","",IF(OR(O2444&gt;K2444,P2444&gt;O2444,Q2444&gt;P2444,K2444&gt;J2444),"CHECK","OK"))</f>
        <v/>
      </c>
    </row>
    <row r="2445" customFormat="false" ht="15" hidden="false" customHeight="false" outlineLevel="0" collapsed="false">
      <c r="A2445" s="21"/>
      <c r="B2445" s="4"/>
      <c r="C2445" s="4"/>
      <c r="D2445" s="4"/>
      <c r="E2445" s="16"/>
      <c r="F2445" s="16"/>
      <c r="G2445" s="14"/>
      <c r="H2445" s="14"/>
      <c r="I2445" s="14"/>
      <c r="J2445" s="14"/>
      <c r="K2445" s="14"/>
      <c r="L2445" s="14"/>
      <c r="M2445" s="14"/>
      <c r="N2445" s="14"/>
      <c r="O2445" s="14"/>
      <c r="P2445" s="14"/>
      <c r="Q2445" s="14"/>
      <c r="R2445" s="16"/>
      <c r="S2445" s="24"/>
      <c r="T2445" s="25" t="str">
        <f aca="false">IF(A2445="","",E2445+F2445)</f>
        <v/>
      </c>
      <c r="U2445" s="26" t="str">
        <f aca="false">IFERROR(H2445/G2445,"")</f>
        <v/>
      </c>
      <c r="V2445" s="27" t="str">
        <f aca="false">IFERROR(J2445/I2445,"")</f>
        <v/>
      </c>
      <c r="W2445" s="27" t="str">
        <f aca="false">IFERROR(K2445/J2445,"")</f>
        <v/>
      </c>
      <c r="X2445" s="25" t="str">
        <f aca="false">IFERROR(T2445/K2445,"")</f>
        <v/>
      </c>
      <c r="Y2445" s="27" t="str">
        <f aca="false">IFERROR(O2445/K2445,"")</f>
        <v/>
      </c>
      <c r="Z2445" s="27" t="str">
        <f aca="false">IFERROR(P2445/O2445,"")</f>
        <v/>
      </c>
      <c r="AA2445" s="27" t="str">
        <f aca="false">IFERROR(Q2445/P2445,"")</f>
        <v/>
      </c>
      <c r="AB2445" s="25" t="str">
        <f aca="false">IFERROR(T2445/P2445,"")</f>
        <v/>
      </c>
      <c r="AC2445" s="25" t="str">
        <f aca="false">IFERROR(T2445/Q2445,"")</f>
        <v/>
      </c>
      <c r="AD2445" s="25" t="str">
        <f aca="false">IFERROR(R2445/Q2445,"")</f>
        <v/>
      </c>
      <c r="AE2445" s="28" t="str">
        <f aca="false">IFERROR(R2445/T2445,"")</f>
        <v/>
      </c>
      <c r="AF2445" s="29" t="str">
        <f aca="false">IF(A2445="","",IF(OR(O2445&gt;K2445,P2445&gt;O2445,Q2445&gt;P2445,K2445&gt;J2445),"CHECK","OK"))</f>
        <v/>
      </c>
    </row>
    <row r="2446" customFormat="false" ht="15" hidden="false" customHeight="false" outlineLevel="0" collapsed="false">
      <c r="A2446" s="21"/>
      <c r="B2446" s="4"/>
      <c r="C2446" s="4"/>
      <c r="D2446" s="4"/>
      <c r="E2446" s="16"/>
      <c r="F2446" s="16"/>
      <c r="G2446" s="14"/>
      <c r="H2446" s="14"/>
      <c r="I2446" s="14"/>
      <c r="J2446" s="14"/>
      <c r="K2446" s="14"/>
      <c r="L2446" s="14"/>
      <c r="M2446" s="14"/>
      <c r="N2446" s="14"/>
      <c r="O2446" s="14"/>
      <c r="P2446" s="14"/>
      <c r="Q2446" s="14"/>
      <c r="R2446" s="16"/>
      <c r="S2446" s="24"/>
      <c r="T2446" s="25" t="str">
        <f aca="false">IF(A2446="","",E2446+F2446)</f>
        <v/>
      </c>
      <c r="U2446" s="26" t="str">
        <f aca="false">IFERROR(H2446/G2446,"")</f>
        <v/>
      </c>
      <c r="V2446" s="27" t="str">
        <f aca="false">IFERROR(J2446/I2446,"")</f>
        <v/>
      </c>
      <c r="W2446" s="27" t="str">
        <f aca="false">IFERROR(K2446/J2446,"")</f>
        <v/>
      </c>
      <c r="X2446" s="25" t="str">
        <f aca="false">IFERROR(T2446/K2446,"")</f>
        <v/>
      </c>
      <c r="Y2446" s="27" t="str">
        <f aca="false">IFERROR(O2446/K2446,"")</f>
        <v/>
      </c>
      <c r="Z2446" s="27" t="str">
        <f aca="false">IFERROR(P2446/O2446,"")</f>
        <v/>
      </c>
      <c r="AA2446" s="27" t="str">
        <f aca="false">IFERROR(Q2446/P2446,"")</f>
        <v/>
      </c>
      <c r="AB2446" s="25" t="str">
        <f aca="false">IFERROR(T2446/P2446,"")</f>
        <v/>
      </c>
      <c r="AC2446" s="25" t="str">
        <f aca="false">IFERROR(T2446/Q2446,"")</f>
        <v/>
      </c>
      <c r="AD2446" s="25" t="str">
        <f aca="false">IFERROR(R2446/Q2446,"")</f>
        <v/>
      </c>
      <c r="AE2446" s="28" t="str">
        <f aca="false">IFERROR(R2446/T2446,"")</f>
        <v/>
      </c>
      <c r="AF2446" s="29" t="str">
        <f aca="false">IF(A2446="","",IF(OR(O2446&gt;K2446,P2446&gt;O2446,Q2446&gt;P2446,K2446&gt;J2446),"CHECK","OK"))</f>
        <v/>
      </c>
    </row>
    <row r="2447" customFormat="false" ht="15" hidden="false" customHeight="false" outlineLevel="0" collapsed="false">
      <c r="A2447" s="21"/>
      <c r="B2447" s="4"/>
      <c r="C2447" s="4"/>
      <c r="D2447" s="4"/>
      <c r="E2447" s="16"/>
      <c r="F2447" s="16"/>
      <c r="G2447" s="14"/>
      <c r="H2447" s="14"/>
      <c r="I2447" s="14"/>
      <c r="J2447" s="14"/>
      <c r="K2447" s="14"/>
      <c r="L2447" s="14"/>
      <c r="M2447" s="14"/>
      <c r="N2447" s="14"/>
      <c r="O2447" s="14"/>
      <c r="P2447" s="14"/>
      <c r="Q2447" s="14"/>
      <c r="R2447" s="16"/>
      <c r="S2447" s="24"/>
      <c r="T2447" s="25" t="str">
        <f aca="false">IF(A2447="","",E2447+F2447)</f>
        <v/>
      </c>
      <c r="U2447" s="26" t="str">
        <f aca="false">IFERROR(H2447/G2447,"")</f>
        <v/>
      </c>
      <c r="V2447" s="27" t="str">
        <f aca="false">IFERROR(J2447/I2447,"")</f>
        <v/>
      </c>
      <c r="W2447" s="27" t="str">
        <f aca="false">IFERROR(K2447/J2447,"")</f>
        <v/>
      </c>
      <c r="X2447" s="25" t="str">
        <f aca="false">IFERROR(T2447/K2447,"")</f>
        <v/>
      </c>
      <c r="Y2447" s="27" t="str">
        <f aca="false">IFERROR(O2447/K2447,"")</f>
        <v/>
      </c>
      <c r="Z2447" s="27" t="str">
        <f aca="false">IFERROR(P2447/O2447,"")</f>
        <v/>
      </c>
      <c r="AA2447" s="27" t="str">
        <f aca="false">IFERROR(Q2447/P2447,"")</f>
        <v/>
      </c>
      <c r="AB2447" s="25" t="str">
        <f aca="false">IFERROR(T2447/P2447,"")</f>
        <v/>
      </c>
      <c r="AC2447" s="25" t="str">
        <f aca="false">IFERROR(T2447/Q2447,"")</f>
        <v/>
      </c>
      <c r="AD2447" s="25" t="str">
        <f aca="false">IFERROR(R2447/Q2447,"")</f>
        <v/>
      </c>
      <c r="AE2447" s="28" t="str">
        <f aca="false">IFERROR(R2447/T2447,"")</f>
        <v/>
      </c>
      <c r="AF2447" s="29" t="str">
        <f aca="false">IF(A2447="","",IF(OR(O2447&gt;K2447,P2447&gt;O2447,Q2447&gt;P2447,K2447&gt;J2447),"CHECK","OK"))</f>
        <v/>
      </c>
    </row>
    <row r="2448" customFormat="false" ht="15" hidden="false" customHeight="false" outlineLevel="0" collapsed="false">
      <c r="A2448" s="21"/>
      <c r="B2448" s="4"/>
      <c r="C2448" s="4"/>
      <c r="D2448" s="4"/>
      <c r="E2448" s="16"/>
      <c r="F2448" s="16"/>
      <c r="G2448" s="14"/>
      <c r="H2448" s="14"/>
      <c r="I2448" s="14"/>
      <c r="J2448" s="14"/>
      <c r="K2448" s="14"/>
      <c r="L2448" s="14"/>
      <c r="M2448" s="14"/>
      <c r="N2448" s="14"/>
      <c r="O2448" s="14"/>
      <c r="P2448" s="14"/>
      <c r="Q2448" s="14"/>
      <c r="R2448" s="16"/>
      <c r="S2448" s="24"/>
      <c r="T2448" s="25" t="str">
        <f aca="false">IF(A2448="","",E2448+F2448)</f>
        <v/>
      </c>
      <c r="U2448" s="26" t="str">
        <f aca="false">IFERROR(H2448/G2448,"")</f>
        <v/>
      </c>
      <c r="V2448" s="27" t="str">
        <f aca="false">IFERROR(J2448/I2448,"")</f>
        <v/>
      </c>
      <c r="W2448" s="27" t="str">
        <f aca="false">IFERROR(K2448/J2448,"")</f>
        <v/>
      </c>
      <c r="X2448" s="25" t="str">
        <f aca="false">IFERROR(T2448/K2448,"")</f>
        <v/>
      </c>
      <c r="Y2448" s="27" t="str">
        <f aca="false">IFERROR(O2448/K2448,"")</f>
        <v/>
      </c>
      <c r="Z2448" s="27" t="str">
        <f aca="false">IFERROR(P2448/O2448,"")</f>
        <v/>
      </c>
      <c r="AA2448" s="27" t="str">
        <f aca="false">IFERROR(Q2448/P2448,"")</f>
        <v/>
      </c>
      <c r="AB2448" s="25" t="str">
        <f aca="false">IFERROR(T2448/P2448,"")</f>
        <v/>
      </c>
      <c r="AC2448" s="25" t="str">
        <f aca="false">IFERROR(T2448/Q2448,"")</f>
        <v/>
      </c>
      <c r="AD2448" s="25" t="str">
        <f aca="false">IFERROR(R2448/Q2448,"")</f>
        <v/>
      </c>
      <c r="AE2448" s="28" t="str">
        <f aca="false">IFERROR(R2448/T2448,"")</f>
        <v/>
      </c>
      <c r="AF2448" s="29" t="str">
        <f aca="false">IF(A2448="","",IF(OR(O2448&gt;K2448,P2448&gt;O2448,Q2448&gt;P2448,K2448&gt;J2448),"CHECK","OK"))</f>
        <v/>
      </c>
    </row>
    <row r="2449" customFormat="false" ht="15" hidden="false" customHeight="false" outlineLevel="0" collapsed="false">
      <c r="A2449" s="21"/>
      <c r="B2449" s="4"/>
      <c r="C2449" s="4"/>
      <c r="D2449" s="4"/>
      <c r="E2449" s="16"/>
      <c r="F2449" s="16"/>
      <c r="G2449" s="14"/>
      <c r="H2449" s="14"/>
      <c r="I2449" s="14"/>
      <c r="J2449" s="14"/>
      <c r="K2449" s="14"/>
      <c r="L2449" s="14"/>
      <c r="M2449" s="14"/>
      <c r="N2449" s="14"/>
      <c r="O2449" s="14"/>
      <c r="P2449" s="14"/>
      <c r="Q2449" s="14"/>
      <c r="R2449" s="16"/>
      <c r="S2449" s="24"/>
      <c r="T2449" s="25" t="str">
        <f aca="false">IF(A2449="","",E2449+F2449)</f>
        <v/>
      </c>
      <c r="U2449" s="26" t="str">
        <f aca="false">IFERROR(H2449/G2449,"")</f>
        <v/>
      </c>
      <c r="V2449" s="27" t="str">
        <f aca="false">IFERROR(J2449/I2449,"")</f>
        <v/>
      </c>
      <c r="W2449" s="27" t="str">
        <f aca="false">IFERROR(K2449/J2449,"")</f>
        <v/>
      </c>
      <c r="X2449" s="25" t="str">
        <f aca="false">IFERROR(T2449/K2449,"")</f>
        <v/>
      </c>
      <c r="Y2449" s="27" t="str">
        <f aca="false">IFERROR(O2449/K2449,"")</f>
        <v/>
      </c>
      <c r="Z2449" s="27" t="str">
        <f aca="false">IFERROR(P2449/O2449,"")</f>
        <v/>
      </c>
      <c r="AA2449" s="27" t="str">
        <f aca="false">IFERROR(Q2449/P2449,"")</f>
        <v/>
      </c>
      <c r="AB2449" s="25" t="str">
        <f aca="false">IFERROR(T2449/P2449,"")</f>
        <v/>
      </c>
      <c r="AC2449" s="25" t="str">
        <f aca="false">IFERROR(T2449/Q2449,"")</f>
        <v/>
      </c>
      <c r="AD2449" s="25" t="str">
        <f aca="false">IFERROR(R2449/Q2449,"")</f>
        <v/>
      </c>
      <c r="AE2449" s="28" t="str">
        <f aca="false">IFERROR(R2449/T2449,"")</f>
        <v/>
      </c>
      <c r="AF2449" s="29" t="str">
        <f aca="false">IF(A2449="","",IF(OR(O2449&gt;K2449,P2449&gt;O2449,Q2449&gt;P2449,K2449&gt;J2449),"CHECK","OK"))</f>
        <v/>
      </c>
    </row>
    <row r="2450" customFormat="false" ht="15" hidden="false" customHeight="false" outlineLevel="0" collapsed="false">
      <c r="A2450" s="21"/>
      <c r="B2450" s="4"/>
      <c r="C2450" s="4"/>
      <c r="D2450" s="4"/>
      <c r="E2450" s="16"/>
      <c r="F2450" s="16"/>
      <c r="G2450" s="14"/>
      <c r="H2450" s="14"/>
      <c r="I2450" s="14"/>
      <c r="J2450" s="14"/>
      <c r="K2450" s="14"/>
      <c r="L2450" s="14"/>
      <c r="M2450" s="14"/>
      <c r="N2450" s="14"/>
      <c r="O2450" s="14"/>
      <c r="P2450" s="14"/>
      <c r="Q2450" s="14"/>
      <c r="R2450" s="16"/>
      <c r="S2450" s="24"/>
      <c r="T2450" s="25" t="str">
        <f aca="false">IF(A2450="","",E2450+F2450)</f>
        <v/>
      </c>
      <c r="U2450" s="26" t="str">
        <f aca="false">IFERROR(H2450/G2450,"")</f>
        <v/>
      </c>
      <c r="V2450" s="27" t="str">
        <f aca="false">IFERROR(J2450/I2450,"")</f>
        <v/>
      </c>
      <c r="W2450" s="27" t="str">
        <f aca="false">IFERROR(K2450/J2450,"")</f>
        <v/>
      </c>
      <c r="X2450" s="25" t="str">
        <f aca="false">IFERROR(T2450/K2450,"")</f>
        <v/>
      </c>
      <c r="Y2450" s="27" t="str">
        <f aca="false">IFERROR(O2450/K2450,"")</f>
        <v/>
      </c>
      <c r="Z2450" s="27" t="str">
        <f aca="false">IFERROR(P2450/O2450,"")</f>
        <v/>
      </c>
      <c r="AA2450" s="27" t="str">
        <f aca="false">IFERROR(Q2450/P2450,"")</f>
        <v/>
      </c>
      <c r="AB2450" s="25" t="str">
        <f aca="false">IFERROR(T2450/P2450,"")</f>
        <v/>
      </c>
      <c r="AC2450" s="25" t="str">
        <f aca="false">IFERROR(T2450/Q2450,"")</f>
        <v/>
      </c>
      <c r="AD2450" s="25" t="str">
        <f aca="false">IFERROR(R2450/Q2450,"")</f>
        <v/>
      </c>
      <c r="AE2450" s="28" t="str">
        <f aca="false">IFERROR(R2450/T2450,"")</f>
        <v/>
      </c>
      <c r="AF2450" s="29" t="str">
        <f aca="false">IF(A2450="","",IF(OR(O2450&gt;K2450,P2450&gt;O2450,Q2450&gt;P2450,K2450&gt;J2450),"CHECK","OK"))</f>
        <v/>
      </c>
    </row>
    <row r="2451" customFormat="false" ht="15" hidden="false" customHeight="false" outlineLevel="0" collapsed="false">
      <c r="A2451" s="21"/>
      <c r="B2451" s="4"/>
      <c r="C2451" s="4"/>
      <c r="D2451" s="4"/>
      <c r="E2451" s="16"/>
      <c r="F2451" s="16"/>
      <c r="G2451" s="14"/>
      <c r="H2451" s="14"/>
      <c r="I2451" s="14"/>
      <c r="J2451" s="14"/>
      <c r="K2451" s="14"/>
      <c r="L2451" s="14"/>
      <c r="M2451" s="14"/>
      <c r="N2451" s="14"/>
      <c r="O2451" s="14"/>
      <c r="P2451" s="14"/>
      <c r="Q2451" s="14"/>
      <c r="R2451" s="16"/>
      <c r="S2451" s="24"/>
      <c r="T2451" s="25" t="str">
        <f aca="false">IF(A2451="","",E2451+F2451)</f>
        <v/>
      </c>
      <c r="U2451" s="26" t="str">
        <f aca="false">IFERROR(H2451/G2451,"")</f>
        <v/>
      </c>
      <c r="V2451" s="27" t="str">
        <f aca="false">IFERROR(J2451/I2451,"")</f>
        <v/>
      </c>
      <c r="W2451" s="27" t="str">
        <f aca="false">IFERROR(K2451/J2451,"")</f>
        <v/>
      </c>
      <c r="X2451" s="25" t="str">
        <f aca="false">IFERROR(T2451/K2451,"")</f>
        <v/>
      </c>
      <c r="Y2451" s="27" t="str">
        <f aca="false">IFERROR(O2451/K2451,"")</f>
        <v/>
      </c>
      <c r="Z2451" s="27" t="str">
        <f aca="false">IFERROR(P2451/O2451,"")</f>
        <v/>
      </c>
      <c r="AA2451" s="27" t="str">
        <f aca="false">IFERROR(Q2451/P2451,"")</f>
        <v/>
      </c>
      <c r="AB2451" s="25" t="str">
        <f aca="false">IFERROR(T2451/P2451,"")</f>
        <v/>
      </c>
      <c r="AC2451" s="25" t="str">
        <f aca="false">IFERROR(T2451/Q2451,"")</f>
        <v/>
      </c>
      <c r="AD2451" s="25" t="str">
        <f aca="false">IFERROR(R2451/Q2451,"")</f>
        <v/>
      </c>
      <c r="AE2451" s="28" t="str">
        <f aca="false">IFERROR(R2451/T2451,"")</f>
        <v/>
      </c>
      <c r="AF2451" s="29" t="str">
        <f aca="false">IF(A2451="","",IF(OR(O2451&gt;K2451,P2451&gt;O2451,Q2451&gt;P2451,K2451&gt;J2451),"CHECK","OK"))</f>
        <v/>
      </c>
    </row>
    <row r="2452" customFormat="false" ht="15" hidden="false" customHeight="false" outlineLevel="0" collapsed="false">
      <c r="A2452" s="21"/>
      <c r="B2452" s="4"/>
      <c r="C2452" s="4"/>
      <c r="D2452" s="4"/>
      <c r="E2452" s="16"/>
      <c r="F2452" s="16"/>
      <c r="G2452" s="14"/>
      <c r="H2452" s="14"/>
      <c r="I2452" s="14"/>
      <c r="J2452" s="14"/>
      <c r="K2452" s="14"/>
      <c r="L2452" s="14"/>
      <c r="M2452" s="14"/>
      <c r="N2452" s="14"/>
      <c r="O2452" s="14"/>
      <c r="P2452" s="14"/>
      <c r="Q2452" s="14"/>
      <c r="R2452" s="16"/>
      <c r="S2452" s="24"/>
      <c r="T2452" s="25" t="str">
        <f aca="false">IF(A2452="","",E2452+F2452)</f>
        <v/>
      </c>
      <c r="U2452" s="26" t="str">
        <f aca="false">IFERROR(H2452/G2452,"")</f>
        <v/>
      </c>
      <c r="V2452" s="27" t="str">
        <f aca="false">IFERROR(J2452/I2452,"")</f>
        <v/>
      </c>
      <c r="W2452" s="27" t="str">
        <f aca="false">IFERROR(K2452/J2452,"")</f>
        <v/>
      </c>
      <c r="X2452" s="25" t="str">
        <f aca="false">IFERROR(T2452/K2452,"")</f>
        <v/>
      </c>
      <c r="Y2452" s="27" t="str">
        <f aca="false">IFERROR(O2452/K2452,"")</f>
        <v/>
      </c>
      <c r="Z2452" s="27" t="str">
        <f aca="false">IFERROR(P2452/O2452,"")</f>
        <v/>
      </c>
      <c r="AA2452" s="27" t="str">
        <f aca="false">IFERROR(Q2452/P2452,"")</f>
        <v/>
      </c>
      <c r="AB2452" s="25" t="str">
        <f aca="false">IFERROR(T2452/P2452,"")</f>
        <v/>
      </c>
      <c r="AC2452" s="25" t="str">
        <f aca="false">IFERROR(T2452/Q2452,"")</f>
        <v/>
      </c>
      <c r="AD2452" s="25" t="str">
        <f aca="false">IFERROR(R2452/Q2452,"")</f>
        <v/>
      </c>
      <c r="AE2452" s="28" t="str">
        <f aca="false">IFERROR(R2452/T2452,"")</f>
        <v/>
      </c>
      <c r="AF2452" s="29" t="str">
        <f aca="false">IF(A2452="","",IF(OR(O2452&gt;K2452,P2452&gt;O2452,Q2452&gt;P2452,K2452&gt;J2452),"CHECK","OK"))</f>
        <v/>
      </c>
    </row>
    <row r="2453" customFormat="false" ht="15" hidden="false" customHeight="false" outlineLevel="0" collapsed="false">
      <c r="A2453" s="21"/>
      <c r="B2453" s="4"/>
      <c r="C2453" s="4"/>
      <c r="D2453" s="4"/>
      <c r="E2453" s="16"/>
      <c r="F2453" s="16"/>
      <c r="G2453" s="14"/>
      <c r="H2453" s="14"/>
      <c r="I2453" s="14"/>
      <c r="J2453" s="14"/>
      <c r="K2453" s="14"/>
      <c r="L2453" s="14"/>
      <c r="M2453" s="14"/>
      <c r="N2453" s="14"/>
      <c r="O2453" s="14"/>
      <c r="P2453" s="14"/>
      <c r="Q2453" s="14"/>
      <c r="R2453" s="16"/>
      <c r="S2453" s="24"/>
      <c r="T2453" s="25" t="str">
        <f aca="false">IF(A2453="","",E2453+F2453)</f>
        <v/>
      </c>
      <c r="U2453" s="26" t="str">
        <f aca="false">IFERROR(H2453/G2453,"")</f>
        <v/>
      </c>
      <c r="V2453" s="27" t="str">
        <f aca="false">IFERROR(J2453/I2453,"")</f>
        <v/>
      </c>
      <c r="W2453" s="27" t="str">
        <f aca="false">IFERROR(K2453/J2453,"")</f>
        <v/>
      </c>
      <c r="X2453" s="25" t="str">
        <f aca="false">IFERROR(T2453/K2453,"")</f>
        <v/>
      </c>
      <c r="Y2453" s="27" t="str">
        <f aca="false">IFERROR(O2453/K2453,"")</f>
        <v/>
      </c>
      <c r="Z2453" s="27" t="str">
        <f aca="false">IFERROR(P2453/O2453,"")</f>
        <v/>
      </c>
      <c r="AA2453" s="27" t="str">
        <f aca="false">IFERROR(Q2453/P2453,"")</f>
        <v/>
      </c>
      <c r="AB2453" s="25" t="str">
        <f aca="false">IFERROR(T2453/P2453,"")</f>
        <v/>
      </c>
      <c r="AC2453" s="25" t="str">
        <f aca="false">IFERROR(T2453/Q2453,"")</f>
        <v/>
      </c>
      <c r="AD2453" s="25" t="str">
        <f aca="false">IFERROR(R2453/Q2453,"")</f>
        <v/>
      </c>
      <c r="AE2453" s="28" t="str">
        <f aca="false">IFERROR(R2453/T2453,"")</f>
        <v/>
      </c>
      <c r="AF2453" s="29" t="str">
        <f aca="false">IF(A2453="","",IF(OR(O2453&gt;K2453,P2453&gt;O2453,Q2453&gt;P2453,K2453&gt;J2453),"CHECK","OK"))</f>
        <v/>
      </c>
    </row>
    <row r="2454" customFormat="false" ht="15" hidden="false" customHeight="false" outlineLevel="0" collapsed="false">
      <c r="A2454" s="21"/>
      <c r="B2454" s="4"/>
      <c r="C2454" s="4"/>
      <c r="D2454" s="4"/>
      <c r="E2454" s="16"/>
      <c r="F2454" s="16"/>
      <c r="G2454" s="14"/>
      <c r="H2454" s="14"/>
      <c r="I2454" s="14"/>
      <c r="J2454" s="14"/>
      <c r="K2454" s="14"/>
      <c r="L2454" s="14"/>
      <c r="M2454" s="14"/>
      <c r="N2454" s="14"/>
      <c r="O2454" s="14"/>
      <c r="P2454" s="14"/>
      <c r="Q2454" s="14"/>
      <c r="R2454" s="16"/>
      <c r="S2454" s="24"/>
      <c r="T2454" s="25" t="str">
        <f aca="false">IF(A2454="","",E2454+F2454)</f>
        <v/>
      </c>
      <c r="U2454" s="26" t="str">
        <f aca="false">IFERROR(H2454/G2454,"")</f>
        <v/>
      </c>
      <c r="V2454" s="27" t="str">
        <f aca="false">IFERROR(J2454/I2454,"")</f>
        <v/>
      </c>
      <c r="W2454" s="27" t="str">
        <f aca="false">IFERROR(K2454/J2454,"")</f>
        <v/>
      </c>
      <c r="X2454" s="25" t="str">
        <f aca="false">IFERROR(T2454/K2454,"")</f>
        <v/>
      </c>
      <c r="Y2454" s="27" t="str">
        <f aca="false">IFERROR(O2454/K2454,"")</f>
        <v/>
      </c>
      <c r="Z2454" s="27" t="str">
        <f aca="false">IFERROR(P2454/O2454,"")</f>
        <v/>
      </c>
      <c r="AA2454" s="27" t="str">
        <f aca="false">IFERROR(Q2454/P2454,"")</f>
        <v/>
      </c>
      <c r="AB2454" s="25" t="str">
        <f aca="false">IFERROR(T2454/P2454,"")</f>
        <v/>
      </c>
      <c r="AC2454" s="25" t="str">
        <f aca="false">IFERROR(T2454/Q2454,"")</f>
        <v/>
      </c>
      <c r="AD2454" s="25" t="str">
        <f aca="false">IFERROR(R2454/Q2454,"")</f>
        <v/>
      </c>
      <c r="AE2454" s="28" t="str">
        <f aca="false">IFERROR(R2454/T2454,"")</f>
        <v/>
      </c>
      <c r="AF2454" s="29" t="str">
        <f aca="false">IF(A2454="","",IF(OR(O2454&gt;K2454,P2454&gt;O2454,Q2454&gt;P2454,K2454&gt;J2454),"CHECK","OK"))</f>
        <v/>
      </c>
    </row>
    <row r="2455" customFormat="false" ht="15" hidden="false" customHeight="false" outlineLevel="0" collapsed="false">
      <c r="A2455" s="21"/>
      <c r="B2455" s="4"/>
      <c r="C2455" s="4"/>
      <c r="D2455" s="4"/>
      <c r="E2455" s="16"/>
      <c r="F2455" s="16"/>
      <c r="G2455" s="14"/>
      <c r="H2455" s="14"/>
      <c r="I2455" s="14"/>
      <c r="J2455" s="14"/>
      <c r="K2455" s="14"/>
      <c r="L2455" s="14"/>
      <c r="M2455" s="14"/>
      <c r="N2455" s="14"/>
      <c r="O2455" s="14"/>
      <c r="P2455" s="14"/>
      <c r="Q2455" s="14"/>
      <c r="R2455" s="16"/>
      <c r="S2455" s="24"/>
      <c r="T2455" s="25" t="str">
        <f aca="false">IF(A2455="","",E2455+F2455)</f>
        <v/>
      </c>
      <c r="U2455" s="26" t="str">
        <f aca="false">IFERROR(H2455/G2455,"")</f>
        <v/>
      </c>
      <c r="V2455" s="27" t="str">
        <f aca="false">IFERROR(J2455/I2455,"")</f>
        <v/>
      </c>
      <c r="W2455" s="27" t="str">
        <f aca="false">IFERROR(K2455/J2455,"")</f>
        <v/>
      </c>
      <c r="X2455" s="25" t="str">
        <f aca="false">IFERROR(T2455/K2455,"")</f>
        <v/>
      </c>
      <c r="Y2455" s="27" t="str">
        <f aca="false">IFERROR(O2455/K2455,"")</f>
        <v/>
      </c>
      <c r="Z2455" s="27" t="str">
        <f aca="false">IFERROR(P2455/O2455,"")</f>
        <v/>
      </c>
      <c r="AA2455" s="27" t="str">
        <f aca="false">IFERROR(Q2455/P2455,"")</f>
        <v/>
      </c>
      <c r="AB2455" s="25" t="str">
        <f aca="false">IFERROR(T2455/P2455,"")</f>
        <v/>
      </c>
      <c r="AC2455" s="25" t="str">
        <f aca="false">IFERROR(T2455/Q2455,"")</f>
        <v/>
      </c>
      <c r="AD2455" s="25" t="str">
        <f aca="false">IFERROR(R2455/Q2455,"")</f>
        <v/>
      </c>
      <c r="AE2455" s="28" t="str">
        <f aca="false">IFERROR(R2455/T2455,"")</f>
        <v/>
      </c>
      <c r="AF2455" s="29" t="str">
        <f aca="false">IF(A2455="","",IF(OR(O2455&gt;K2455,P2455&gt;O2455,Q2455&gt;P2455,K2455&gt;J2455),"CHECK","OK"))</f>
        <v/>
      </c>
    </row>
    <row r="2456" customFormat="false" ht="15" hidden="false" customHeight="false" outlineLevel="0" collapsed="false">
      <c r="A2456" s="21"/>
      <c r="B2456" s="4"/>
      <c r="C2456" s="4"/>
      <c r="D2456" s="4"/>
      <c r="E2456" s="16"/>
      <c r="F2456" s="16"/>
      <c r="G2456" s="14"/>
      <c r="H2456" s="14"/>
      <c r="I2456" s="14"/>
      <c r="J2456" s="14"/>
      <c r="K2456" s="14"/>
      <c r="L2456" s="14"/>
      <c r="M2456" s="14"/>
      <c r="N2456" s="14"/>
      <c r="O2456" s="14"/>
      <c r="P2456" s="14"/>
      <c r="Q2456" s="14"/>
      <c r="R2456" s="16"/>
      <c r="S2456" s="24"/>
      <c r="T2456" s="25" t="str">
        <f aca="false">IF(A2456="","",E2456+F2456)</f>
        <v/>
      </c>
      <c r="U2456" s="26" t="str">
        <f aca="false">IFERROR(H2456/G2456,"")</f>
        <v/>
      </c>
      <c r="V2456" s="27" t="str">
        <f aca="false">IFERROR(J2456/I2456,"")</f>
        <v/>
      </c>
      <c r="W2456" s="27" t="str">
        <f aca="false">IFERROR(K2456/J2456,"")</f>
        <v/>
      </c>
      <c r="X2456" s="25" t="str">
        <f aca="false">IFERROR(T2456/K2456,"")</f>
        <v/>
      </c>
      <c r="Y2456" s="27" t="str">
        <f aca="false">IFERROR(O2456/K2456,"")</f>
        <v/>
      </c>
      <c r="Z2456" s="27" t="str">
        <f aca="false">IFERROR(P2456/O2456,"")</f>
        <v/>
      </c>
      <c r="AA2456" s="27" t="str">
        <f aca="false">IFERROR(Q2456/P2456,"")</f>
        <v/>
      </c>
      <c r="AB2456" s="25" t="str">
        <f aca="false">IFERROR(T2456/P2456,"")</f>
        <v/>
      </c>
      <c r="AC2456" s="25" t="str">
        <f aca="false">IFERROR(T2456/Q2456,"")</f>
        <v/>
      </c>
      <c r="AD2456" s="25" t="str">
        <f aca="false">IFERROR(R2456/Q2456,"")</f>
        <v/>
      </c>
      <c r="AE2456" s="28" t="str">
        <f aca="false">IFERROR(R2456/T2456,"")</f>
        <v/>
      </c>
      <c r="AF2456" s="29" t="str">
        <f aca="false">IF(A2456="","",IF(OR(O2456&gt;K2456,P2456&gt;O2456,Q2456&gt;P2456,K2456&gt;J2456),"CHECK","OK"))</f>
        <v/>
      </c>
    </row>
    <row r="2457" customFormat="false" ht="15" hidden="false" customHeight="false" outlineLevel="0" collapsed="false">
      <c r="A2457" s="21"/>
      <c r="B2457" s="4"/>
      <c r="C2457" s="4"/>
      <c r="D2457" s="4"/>
      <c r="E2457" s="16"/>
      <c r="F2457" s="16"/>
      <c r="G2457" s="14"/>
      <c r="H2457" s="14"/>
      <c r="I2457" s="14"/>
      <c r="J2457" s="14"/>
      <c r="K2457" s="14"/>
      <c r="L2457" s="14"/>
      <c r="M2457" s="14"/>
      <c r="N2457" s="14"/>
      <c r="O2457" s="14"/>
      <c r="P2457" s="14"/>
      <c r="Q2457" s="14"/>
      <c r="R2457" s="16"/>
      <c r="S2457" s="24"/>
      <c r="T2457" s="25" t="str">
        <f aca="false">IF(A2457="","",E2457+F2457)</f>
        <v/>
      </c>
      <c r="U2457" s="26" t="str">
        <f aca="false">IFERROR(H2457/G2457,"")</f>
        <v/>
      </c>
      <c r="V2457" s="27" t="str">
        <f aca="false">IFERROR(J2457/I2457,"")</f>
        <v/>
      </c>
      <c r="W2457" s="27" t="str">
        <f aca="false">IFERROR(K2457/J2457,"")</f>
        <v/>
      </c>
      <c r="X2457" s="25" t="str">
        <f aca="false">IFERROR(T2457/K2457,"")</f>
        <v/>
      </c>
      <c r="Y2457" s="27" t="str">
        <f aca="false">IFERROR(O2457/K2457,"")</f>
        <v/>
      </c>
      <c r="Z2457" s="27" t="str">
        <f aca="false">IFERROR(P2457/O2457,"")</f>
        <v/>
      </c>
      <c r="AA2457" s="27" t="str">
        <f aca="false">IFERROR(Q2457/P2457,"")</f>
        <v/>
      </c>
      <c r="AB2457" s="25" t="str">
        <f aca="false">IFERROR(T2457/P2457,"")</f>
        <v/>
      </c>
      <c r="AC2457" s="25" t="str">
        <f aca="false">IFERROR(T2457/Q2457,"")</f>
        <v/>
      </c>
      <c r="AD2457" s="25" t="str">
        <f aca="false">IFERROR(R2457/Q2457,"")</f>
        <v/>
      </c>
      <c r="AE2457" s="28" t="str">
        <f aca="false">IFERROR(R2457/T2457,"")</f>
        <v/>
      </c>
      <c r="AF2457" s="29" t="str">
        <f aca="false">IF(A2457="","",IF(OR(O2457&gt;K2457,P2457&gt;O2457,Q2457&gt;P2457,K2457&gt;J2457),"CHECK","OK"))</f>
        <v/>
      </c>
    </row>
    <row r="2458" customFormat="false" ht="15" hidden="false" customHeight="false" outlineLevel="0" collapsed="false">
      <c r="A2458" s="21"/>
      <c r="B2458" s="4"/>
      <c r="C2458" s="4"/>
      <c r="D2458" s="4"/>
      <c r="E2458" s="16"/>
      <c r="F2458" s="16"/>
      <c r="G2458" s="14"/>
      <c r="H2458" s="14"/>
      <c r="I2458" s="14"/>
      <c r="J2458" s="14"/>
      <c r="K2458" s="14"/>
      <c r="L2458" s="14"/>
      <c r="M2458" s="14"/>
      <c r="N2458" s="14"/>
      <c r="O2458" s="14"/>
      <c r="P2458" s="14"/>
      <c r="Q2458" s="14"/>
      <c r="R2458" s="16"/>
      <c r="S2458" s="24"/>
      <c r="T2458" s="25" t="str">
        <f aca="false">IF(A2458="","",E2458+F2458)</f>
        <v/>
      </c>
      <c r="U2458" s="26" t="str">
        <f aca="false">IFERROR(H2458/G2458,"")</f>
        <v/>
      </c>
      <c r="V2458" s="27" t="str">
        <f aca="false">IFERROR(J2458/I2458,"")</f>
        <v/>
      </c>
      <c r="W2458" s="27" t="str">
        <f aca="false">IFERROR(K2458/J2458,"")</f>
        <v/>
      </c>
      <c r="X2458" s="25" t="str">
        <f aca="false">IFERROR(T2458/K2458,"")</f>
        <v/>
      </c>
      <c r="Y2458" s="27" t="str">
        <f aca="false">IFERROR(O2458/K2458,"")</f>
        <v/>
      </c>
      <c r="Z2458" s="27" t="str">
        <f aca="false">IFERROR(P2458/O2458,"")</f>
        <v/>
      </c>
      <c r="AA2458" s="27" t="str">
        <f aca="false">IFERROR(Q2458/P2458,"")</f>
        <v/>
      </c>
      <c r="AB2458" s="25" t="str">
        <f aca="false">IFERROR(T2458/P2458,"")</f>
        <v/>
      </c>
      <c r="AC2458" s="25" t="str">
        <f aca="false">IFERROR(T2458/Q2458,"")</f>
        <v/>
      </c>
      <c r="AD2458" s="25" t="str">
        <f aca="false">IFERROR(R2458/Q2458,"")</f>
        <v/>
      </c>
      <c r="AE2458" s="28" t="str">
        <f aca="false">IFERROR(R2458/T2458,"")</f>
        <v/>
      </c>
      <c r="AF2458" s="29" t="str">
        <f aca="false">IF(A2458="","",IF(OR(O2458&gt;K2458,P2458&gt;O2458,Q2458&gt;P2458,K2458&gt;J2458),"CHECK","OK"))</f>
        <v/>
      </c>
    </row>
    <row r="2459" customFormat="false" ht="15" hidden="false" customHeight="false" outlineLevel="0" collapsed="false">
      <c r="A2459" s="21"/>
      <c r="B2459" s="4"/>
      <c r="C2459" s="4"/>
      <c r="D2459" s="4"/>
      <c r="E2459" s="16"/>
      <c r="F2459" s="16"/>
      <c r="G2459" s="14"/>
      <c r="H2459" s="14"/>
      <c r="I2459" s="14"/>
      <c r="J2459" s="14"/>
      <c r="K2459" s="14"/>
      <c r="L2459" s="14"/>
      <c r="M2459" s="14"/>
      <c r="N2459" s="14"/>
      <c r="O2459" s="14"/>
      <c r="P2459" s="14"/>
      <c r="Q2459" s="14"/>
      <c r="R2459" s="16"/>
      <c r="S2459" s="24"/>
      <c r="T2459" s="25" t="str">
        <f aca="false">IF(A2459="","",E2459+F2459)</f>
        <v/>
      </c>
      <c r="U2459" s="26" t="str">
        <f aca="false">IFERROR(H2459/G2459,"")</f>
        <v/>
      </c>
      <c r="V2459" s="27" t="str">
        <f aca="false">IFERROR(J2459/I2459,"")</f>
        <v/>
      </c>
      <c r="W2459" s="27" t="str">
        <f aca="false">IFERROR(K2459/J2459,"")</f>
        <v/>
      </c>
      <c r="X2459" s="25" t="str">
        <f aca="false">IFERROR(T2459/K2459,"")</f>
        <v/>
      </c>
      <c r="Y2459" s="27" t="str">
        <f aca="false">IFERROR(O2459/K2459,"")</f>
        <v/>
      </c>
      <c r="Z2459" s="27" t="str">
        <f aca="false">IFERROR(P2459/O2459,"")</f>
        <v/>
      </c>
      <c r="AA2459" s="27" t="str">
        <f aca="false">IFERROR(Q2459/P2459,"")</f>
        <v/>
      </c>
      <c r="AB2459" s="25" t="str">
        <f aca="false">IFERROR(T2459/P2459,"")</f>
        <v/>
      </c>
      <c r="AC2459" s="25" t="str">
        <f aca="false">IFERROR(T2459/Q2459,"")</f>
        <v/>
      </c>
      <c r="AD2459" s="25" t="str">
        <f aca="false">IFERROR(R2459/Q2459,"")</f>
        <v/>
      </c>
      <c r="AE2459" s="28" t="str">
        <f aca="false">IFERROR(R2459/T2459,"")</f>
        <v/>
      </c>
      <c r="AF2459" s="29" t="str">
        <f aca="false">IF(A2459="","",IF(OR(O2459&gt;K2459,P2459&gt;O2459,Q2459&gt;P2459,K2459&gt;J2459),"CHECK","OK"))</f>
        <v/>
      </c>
    </row>
    <row r="2460" customFormat="false" ht="15" hidden="false" customHeight="false" outlineLevel="0" collapsed="false">
      <c r="A2460" s="21"/>
      <c r="B2460" s="4"/>
      <c r="C2460" s="4"/>
      <c r="D2460" s="4"/>
      <c r="E2460" s="16"/>
      <c r="F2460" s="16"/>
      <c r="G2460" s="14"/>
      <c r="H2460" s="14"/>
      <c r="I2460" s="14"/>
      <c r="J2460" s="14"/>
      <c r="K2460" s="14"/>
      <c r="L2460" s="14"/>
      <c r="M2460" s="14"/>
      <c r="N2460" s="14"/>
      <c r="O2460" s="14"/>
      <c r="P2460" s="14"/>
      <c r="Q2460" s="14"/>
      <c r="R2460" s="16"/>
      <c r="S2460" s="24"/>
      <c r="T2460" s="25" t="str">
        <f aca="false">IF(A2460="","",E2460+F2460)</f>
        <v/>
      </c>
      <c r="U2460" s="26" t="str">
        <f aca="false">IFERROR(H2460/G2460,"")</f>
        <v/>
      </c>
      <c r="V2460" s="27" t="str">
        <f aca="false">IFERROR(J2460/I2460,"")</f>
        <v/>
      </c>
      <c r="W2460" s="27" t="str">
        <f aca="false">IFERROR(K2460/J2460,"")</f>
        <v/>
      </c>
      <c r="X2460" s="25" t="str">
        <f aca="false">IFERROR(T2460/K2460,"")</f>
        <v/>
      </c>
      <c r="Y2460" s="27" t="str">
        <f aca="false">IFERROR(O2460/K2460,"")</f>
        <v/>
      </c>
      <c r="Z2460" s="27" t="str">
        <f aca="false">IFERROR(P2460/O2460,"")</f>
        <v/>
      </c>
      <c r="AA2460" s="27" t="str">
        <f aca="false">IFERROR(Q2460/P2460,"")</f>
        <v/>
      </c>
      <c r="AB2460" s="25" t="str">
        <f aca="false">IFERROR(T2460/P2460,"")</f>
        <v/>
      </c>
      <c r="AC2460" s="25" t="str">
        <f aca="false">IFERROR(T2460/Q2460,"")</f>
        <v/>
      </c>
      <c r="AD2460" s="25" t="str">
        <f aca="false">IFERROR(R2460/Q2460,"")</f>
        <v/>
      </c>
      <c r="AE2460" s="28" t="str">
        <f aca="false">IFERROR(R2460/T2460,"")</f>
        <v/>
      </c>
      <c r="AF2460" s="29" t="str">
        <f aca="false">IF(A2460="","",IF(OR(O2460&gt;K2460,P2460&gt;O2460,Q2460&gt;P2460,K2460&gt;J2460),"CHECK","OK"))</f>
        <v/>
      </c>
    </row>
    <row r="2461" customFormat="false" ht="15" hidden="false" customHeight="false" outlineLevel="0" collapsed="false">
      <c r="A2461" s="21"/>
      <c r="B2461" s="4"/>
      <c r="C2461" s="4"/>
      <c r="D2461" s="4"/>
      <c r="E2461" s="16"/>
      <c r="F2461" s="16"/>
      <c r="G2461" s="14"/>
      <c r="H2461" s="14"/>
      <c r="I2461" s="14"/>
      <c r="J2461" s="14"/>
      <c r="K2461" s="14"/>
      <c r="L2461" s="14"/>
      <c r="M2461" s="14"/>
      <c r="N2461" s="14"/>
      <c r="O2461" s="14"/>
      <c r="P2461" s="14"/>
      <c r="Q2461" s="14"/>
      <c r="R2461" s="16"/>
      <c r="S2461" s="24"/>
      <c r="T2461" s="25" t="str">
        <f aca="false">IF(A2461="","",E2461+F2461)</f>
        <v/>
      </c>
      <c r="U2461" s="26" t="str">
        <f aca="false">IFERROR(H2461/G2461,"")</f>
        <v/>
      </c>
      <c r="V2461" s="27" t="str">
        <f aca="false">IFERROR(J2461/I2461,"")</f>
        <v/>
      </c>
      <c r="W2461" s="27" t="str">
        <f aca="false">IFERROR(K2461/J2461,"")</f>
        <v/>
      </c>
      <c r="X2461" s="25" t="str">
        <f aca="false">IFERROR(T2461/K2461,"")</f>
        <v/>
      </c>
      <c r="Y2461" s="27" t="str">
        <f aca="false">IFERROR(O2461/K2461,"")</f>
        <v/>
      </c>
      <c r="Z2461" s="27" t="str">
        <f aca="false">IFERROR(P2461/O2461,"")</f>
        <v/>
      </c>
      <c r="AA2461" s="27" t="str">
        <f aca="false">IFERROR(Q2461/P2461,"")</f>
        <v/>
      </c>
      <c r="AB2461" s="25" t="str">
        <f aca="false">IFERROR(T2461/P2461,"")</f>
        <v/>
      </c>
      <c r="AC2461" s="25" t="str">
        <f aca="false">IFERROR(T2461/Q2461,"")</f>
        <v/>
      </c>
      <c r="AD2461" s="25" t="str">
        <f aca="false">IFERROR(R2461/Q2461,"")</f>
        <v/>
      </c>
      <c r="AE2461" s="28" t="str">
        <f aca="false">IFERROR(R2461/T2461,"")</f>
        <v/>
      </c>
      <c r="AF2461" s="29" t="str">
        <f aca="false">IF(A2461="","",IF(OR(O2461&gt;K2461,P2461&gt;O2461,Q2461&gt;P2461,K2461&gt;J2461),"CHECK","OK"))</f>
        <v/>
      </c>
    </row>
    <row r="2462" customFormat="false" ht="15" hidden="false" customHeight="false" outlineLevel="0" collapsed="false">
      <c r="A2462" s="21"/>
      <c r="B2462" s="4"/>
      <c r="C2462" s="4"/>
      <c r="D2462" s="4"/>
      <c r="E2462" s="16"/>
      <c r="F2462" s="16"/>
      <c r="G2462" s="14"/>
      <c r="H2462" s="14"/>
      <c r="I2462" s="14"/>
      <c r="J2462" s="14"/>
      <c r="K2462" s="14"/>
      <c r="L2462" s="14"/>
      <c r="M2462" s="14"/>
      <c r="N2462" s="14"/>
      <c r="O2462" s="14"/>
      <c r="P2462" s="14"/>
      <c r="Q2462" s="14"/>
      <c r="R2462" s="16"/>
      <c r="S2462" s="24"/>
      <c r="T2462" s="25" t="str">
        <f aca="false">IF(A2462="","",E2462+F2462)</f>
        <v/>
      </c>
      <c r="U2462" s="26" t="str">
        <f aca="false">IFERROR(H2462/G2462,"")</f>
        <v/>
      </c>
      <c r="V2462" s="27" t="str">
        <f aca="false">IFERROR(J2462/I2462,"")</f>
        <v/>
      </c>
      <c r="W2462" s="27" t="str">
        <f aca="false">IFERROR(K2462/J2462,"")</f>
        <v/>
      </c>
      <c r="X2462" s="25" t="str">
        <f aca="false">IFERROR(T2462/K2462,"")</f>
        <v/>
      </c>
      <c r="Y2462" s="27" t="str">
        <f aca="false">IFERROR(O2462/K2462,"")</f>
        <v/>
      </c>
      <c r="Z2462" s="27" t="str">
        <f aca="false">IFERROR(P2462/O2462,"")</f>
        <v/>
      </c>
      <c r="AA2462" s="27" t="str">
        <f aca="false">IFERROR(Q2462/P2462,"")</f>
        <v/>
      </c>
      <c r="AB2462" s="25" t="str">
        <f aca="false">IFERROR(T2462/P2462,"")</f>
        <v/>
      </c>
      <c r="AC2462" s="25" t="str">
        <f aca="false">IFERROR(T2462/Q2462,"")</f>
        <v/>
      </c>
      <c r="AD2462" s="25" t="str">
        <f aca="false">IFERROR(R2462/Q2462,"")</f>
        <v/>
      </c>
      <c r="AE2462" s="28" t="str">
        <f aca="false">IFERROR(R2462/T2462,"")</f>
        <v/>
      </c>
      <c r="AF2462" s="29" t="str">
        <f aca="false">IF(A2462="","",IF(OR(O2462&gt;K2462,P2462&gt;O2462,Q2462&gt;P2462,K2462&gt;J2462),"CHECK","OK"))</f>
        <v/>
      </c>
    </row>
    <row r="2463" customFormat="false" ht="15" hidden="false" customHeight="false" outlineLevel="0" collapsed="false">
      <c r="A2463" s="21"/>
      <c r="B2463" s="4"/>
      <c r="C2463" s="4"/>
      <c r="D2463" s="4"/>
      <c r="E2463" s="16"/>
      <c r="F2463" s="16"/>
      <c r="G2463" s="14"/>
      <c r="H2463" s="14"/>
      <c r="I2463" s="14"/>
      <c r="J2463" s="14"/>
      <c r="K2463" s="14"/>
      <c r="L2463" s="14"/>
      <c r="M2463" s="14"/>
      <c r="N2463" s="14"/>
      <c r="O2463" s="14"/>
      <c r="P2463" s="14"/>
      <c r="Q2463" s="14"/>
      <c r="R2463" s="16"/>
      <c r="S2463" s="24"/>
      <c r="T2463" s="25" t="str">
        <f aca="false">IF(A2463="","",E2463+F2463)</f>
        <v/>
      </c>
      <c r="U2463" s="26" t="str">
        <f aca="false">IFERROR(H2463/G2463,"")</f>
        <v/>
      </c>
      <c r="V2463" s="27" t="str">
        <f aca="false">IFERROR(J2463/I2463,"")</f>
        <v/>
      </c>
      <c r="W2463" s="27" t="str">
        <f aca="false">IFERROR(K2463/J2463,"")</f>
        <v/>
      </c>
      <c r="X2463" s="25" t="str">
        <f aca="false">IFERROR(T2463/K2463,"")</f>
        <v/>
      </c>
      <c r="Y2463" s="27" t="str">
        <f aca="false">IFERROR(O2463/K2463,"")</f>
        <v/>
      </c>
      <c r="Z2463" s="27" t="str">
        <f aca="false">IFERROR(P2463/O2463,"")</f>
        <v/>
      </c>
      <c r="AA2463" s="27" t="str">
        <f aca="false">IFERROR(Q2463/P2463,"")</f>
        <v/>
      </c>
      <c r="AB2463" s="25" t="str">
        <f aca="false">IFERROR(T2463/P2463,"")</f>
        <v/>
      </c>
      <c r="AC2463" s="25" t="str">
        <f aca="false">IFERROR(T2463/Q2463,"")</f>
        <v/>
      </c>
      <c r="AD2463" s="25" t="str">
        <f aca="false">IFERROR(R2463/Q2463,"")</f>
        <v/>
      </c>
      <c r="AE2463" s="28" t="str">
        <f aca="false">IFERROR(R2463/T2463,"")</f>
        <v/>
      </c>
      <c r="AF2463" s="29" t="str">
        <f aca="false">IF(A2463="","",IF(OR(O2463&gt;K2463,P2463&gt;O2463,Q2463&gt;P2463,K2463&gt;J2463),"CHECK","OK"))</f>
        <v/>
      </c>
    </row>
    <row r="2464" customFormat="false" ht="15" hidden="false" customHeight="false" outlineLevel="0" collapsed="false">
      <c r="A2464" s="21"/>
      <c r="B2464" s="4"/>
      <c r="C2464" s="4"/>
      <c r="D2464" s="4"/>
      <c r="E2464" s="16"/>
      <c r="F2464" s="16"/>
      <c r="G2464" s="14"/>
      <c r="H2464" s="14"/>
      <c r="I2464" s="14"/>
      <c r="J2464" s="14"/>
      <c r="K2464" s="14"/>
      <c r="L2464" s="14"/>
      <c r="M2464" s="14"/>
      <c r="N2464" s="14"/>
      <c r="O2464" s="14"/>
      <c r="P2464" s="14"/>
      <c r="Q2464" s="14"/>
      <c r="R2464" s="16"/>
      <c r="S2464" s="24"/>
      <c r="T2464" s="25" t="str">
        <f aca="false">IF(A2464="","",E2464+F2464)</f>
        <v/>
      </c>
      <c r="U2464" s="26" t="str">
        <f aca="false">IFERROR(H2464/G2464,"")</f>
        <v/>
      </c>
      <c r="V2464" s="27" t="str">
        <f aca="false">IFERROR(J2464/I2464,"")</f>
        <v/>
      </c>
      <c r="W2464" s="27" t="str">
        <f aca="false">IFERROR(K2464/J2464,"")</f>
        <v/>
      </c>
      <c r="X2464" s="25" t="str">
        <f aca="false">IFERROR(T2464/K2464,"")</f>
        <v/>
      </c>
      <c r="Y2464" s="27" t="str">
        <f aca="false">IFERROR(O2464/K2464,"")</f>
        <v/>
      </c>
      <c r="Z2464" s="27" t="str">
        <f aca="false">IFERROR(P2464/O2464,"")</f>
        <v/>
      </c>
      <c r="AA2464" s="27" t="str">
        <f aca="false">IFERROR(Q2464/P2464,"")</f>
        <v/>
      </c>
      <c r="AB2464" s="25" t="str">
        <f aca="false">IFERROR(T2464/P2464,"")</f>
        <v/>
      </c>
      <c r="AC2464" s="25" t="str">
        <f aca="false">IFERROR(T2464/Q2464,"")</f>
        <v/>
      </c>
      <c r="AD2464" s="25" t="str">
        <f aca="false">IFERROR(R2464/Q2464,"")</f>
        <v/>
      </c>
      <c r="AE2464" s="28" t="str">
        <f aca="false">IFERROR(R2464/T2464,"")</f>
        <v/>
      </c>
      <c r="AF2464" s="29" t="str">
        <f aca="false">IF(A2464="","",IF(OR(O2464&gt;K2464,P2464&gt;O2464,Q2464&gt;P2464,K2464&gt;J2464),"CHECK","OK"))</f>
        <v/>
      </c>
    </row>
    <row r="2465" customFormat="false" ht="15" hidden="false" customHeight="false" outlineLevel="0" collapsed="false">
      <c r="A2465" s="21"/>
      <c r="B2465" s="4"/>
      <c r="C2465" s="4"/>
      <c r="D2465" s="4"/>
      <c r="E2465" s="16"/>
      <c r="F2465" s="16"/>
      <c r="G2465" s="14"/>
      <c r="H2465" s="14"/>
      <c r="I2465" s="14"/>
      <c r="J2465" s="14"/>
      <c r="K2465" s="14"/>
      <c r="L2465" s="14"/>
      <c r="M2465" s="14"/>
      <c r="N2465" s="14"/>
      <c r="O2465" s="14"/>
      <c r="P2465" s="14"/>
      <c r="Q2465" s="14"/>
      <c r="R2465" s="16"/>
      <c r="S2465" s="24"/>
      <c r="T2465" s="25" t="str">
        <f aca="false">IF(A2465="","",E2465+F2465)</f>
        <v/>
      </c>
      <c r="U2465" s="26" t="str">
        <f aca="false">IFERROR(H2465/G2465,"")</f>
        <v/>
      </c>
      <c r="V2465" s="27" t="str">
        <f aca="false">IFERROR(J2465/I2465,"")</f>
        <v/>
      </c>
      <c r="W2465" s="27" t="str">
        <f aca="false">IFERROR(K2465/J2465,"")</f>
        <v/>
      </c>
      <c r="X2465" s="25" t="str">
        <f aca="false">IFERROR(T2465/K2465,"")</f>
        <v/>
      </c>
      <c r="Y2465" s="27" t="str">
        <f aca="false">IFERROR(O2465/K2465,"")</f>
        <v/>
      </c>
      <c r="Z2465" s="27" t="str">
        <f aca="false">IFERROR(P2465/O2465,"")</f>
        <v/>
      </c>
      <c r="AA2465" s="27" t="str">
        <f aca="false">IFERROR(Q2465/P2465,"")</f>
        <v/>
      </c>
      <c r="AB2465" s="25" t="str">
        <f aca="false">IFERROR(T2465/P2465,"")</f>
        <v/>
      </c>
      <c r="AC2465" s="25" t="str">
        <f aca="false">IFERROR(T2465/Q2465,"")</f>
        <v/>
      </c>
      <c r="AD2465" s="25" t="str">
        <f aca="false">IFERROR(R2465/Q2465,"")</f>
        <v/>
      </c>
      <c r="AE2465" s="28" t="str">
        <f aca="false">IFERROR(R2465/T2465,"")</f>
        <v/>
      </c>
      <c r="AF2465" s="29" t="str">
        <f aca="false">IF(A2465="","",IF(OR(O2465&gt;K2465,P2465&gt;O2465,Q2465&gt;P2465,K2465&gt;J2465),"CHECK","OK"))</f>
        <v/>
      </c>
    </row>
    <row r="2466" customFormat="false" ht="15" hidden="false" customHeight="false" outlineLevel="0" collapsed="false">
      <c r="A2466" s="21"/>
      <c r="B2466" s="4"/>
      <c r="C2466" s="4"/>
      <c r="D2466" s="4"/>
      <c r="E2466" s="16"/>
      <c r="F2466" s="16"/>
      <c r="G2466" s="14"/>
      <c r="H2466" s="14"/>
      <c r="I2466" s="14"/>
      <c r="J2466" s="14"/>
      <c r="K2466" s="14"/>
      <c r="L2466" s="14"/>
      <c r="M2466" s="14"/>
      <c r="N2466" s="14"/>
      <c r="O2466" s="14"/>
      <c r="P2466" s="14"/>
      <c r="Q2466" s="14"/>
      <c r="R2466" s="16"/>
      <c r="S2466" s="24"/>
      <c r="T2466" s="25" t="str">
        <f aca="false">IF(A2466="","",E2466+F2466)</f>
        <v/>
      </c>
      <c r="U2466" s="26" t="str">
        <f aca="false">IFERROR(H2466/G2466,"")</f>
        <v/>
      </c>
      <c r="V2466" s="27" t="str">
        <f aca="false">IFERROR(J2466/I2466,"")</f>
        <v/>
      </c>
      <c r="W2466" s="27" t="str">
        <f aca="false">IFERROR(K2466/J2466,"")</f>
        <v/>
      </c>
      <c r="X2466" s="25" t="str">
        <f aca="false">IFERROR(T2466/K2466,"")</f>
        <v/>
      </c>
      <c r="Y2466" s="27" t="str">
        <f aca="false">IFERROR(O2466/K2466,"")</f>
        <v/>
      </c>
      <c r="Z2466" s="27" t="str">
        <f aca="false">IFERROR(P2466/O2466,"")</f>
        <v/>
      </c>
      <c r="AA2466" s="27" t="str">
        <f aca="false">IFERROR(Q2466/P2466,"")</f>
        <v/>
      </c>
      <c r="AB2466" s="25" t="str">
        <f aca="false">IFERROR(T2466/P2466,"")</f>
        <v/>
      </c>
      <c r="AC2466" s="25" t="str">
        <f aca="false">IFERROR(T2466/Q2466,"")</f>
        <v/>
      </c>
      <c r="AD2466" s="25" t="str">
        <f aca="false">IFERROR(R2466/Q2466,"")</f>
        <v/>
      </c>
      <c r="AE2466" s="28" t="str">
        <f aca="false">IFERROR(R2466/T2466,"")</f>
        <v/>
      </c>
      <c r="AF2466" s="29" t="str">
        <f aca="false">IF(A2466="","",IF(OR(O2466&gt;K2466,P2466&gt;O2466,Q2466&gt;P2466,K2466&gt;J2466),"CHECK","OK"))</f>
        <v/>
      </c>
    </row>
    <row r="2467" customFormat="false" ht="15" hidden="false" customHeight="false" outlineLevel="0" collapsed="false">
      <c r="A2467" s="21"/>
      <c r="B2467" s="4"/>
      <c r="C2467" s="4"/>
      <c r="D2467" s="4"/>
      <c r="E2467" s="16"/>
      <c r="F2467" s="16"/>
      <c r="G2467" s="14"/>
      <c r="H2467" s="14"/>
      <c r="I2467" s="14"/>
      <c r="J2467" s="14"/>
      <c r="K2467" s="14"/>
      <c r="L2467" s="14"/>
      <c r="M2467" s="14"/>
      <c r="N2467" s="14"/>
      <c r="O2467" s="14"/>
      <c r="P2467" s="14"/>
      <c r="Q2467" s="14"/>
      <c r="R2467" s="16"/>
      <c r="S2467" s="24"/>
      <c r="T2467" s="25" t="str">
        <f aca="false">IF(A2467="","",E2467+F2467)</f>
        <v/>
      </c>
      <c r="U2467" s="26" t="str">
        <f aca="false">IFERROR(H2467/G2467,"")</f>
        <v/>
      </c>
      <c r="V2467" s="27" t="str">
        <f aca="false">IFERROR(J2467/I2467,"")</f>
        <v/>
      </c>
      <c r="W2467" s="27" t="str">
        <f aca="false">IFERROR(K2467/J2467,"")</f>
        <v/>
      </c>
      <c r="X2467" s="25" t="str">
        <f aca="false">IFERROR(T2467/K2467,"")</f>
        <v/>
      </c>
      <c r="Y2467" s="27" t="str">
        <f aca="false">IFERROR(O2467/K2467,"")</f>
        <v/>
      </c>
      <c r="Z2467" s="27" t="str">
        <f aca="false">IFERROR(P2467/O2467,"")</f>
        <v/>
      </c>
      <c r="AA2467" s="27" t="str">
        <f aca="false">IFERROR(Q2467/P2467,"")</f>
        <v/>
      </c>
      <c r="AB2467" s="25" t="str">
        <f aca="false">IFERROR(T2467/P2467,"")</f>
        <v/>
      </c>
      <c r="AC2467" s="25" t="str">
        <f aca="false">IFERROR(T2467/Q2467,"")</f>
        <v/>
      </c>
      <c r="AD2467" s="25" t="str">
        <f aca="false">IFERROR(R2467/Q2467,"")</f>
        <v/>
      </c>
      <c r="AE2467" s="28" t="str">
        <f aca="false">IFERROR(R2467/T2467,"")</f>
        <v/>
      </c>
      <c r="AF2467" s="29" t="str">
        <f aca="false">IF(A2467="","",IF(OR(O2467&gt;K2467,P2467&gt;O2467,Q2467&gt;P2467,K2467&gt;J2467),"CHECK","OK"))</f>
        <v/>
      </c>
    </row>
    <row r="2468" customFormat="false" ht="15" hidden="false" customHeight="false" outlineLevel="0" collapsed="false">
      <c r="A2468" s="21"/>
      <c r="B2468" s="4"/>
      <c r="C2468" s="4"/>
      <c r="D2468" s="4"/>
      <c r="E2468" s="16"/>
      <c r="F2468" s="16"/>
      <c r="G2468" s="14"/>
      <c r="H2468" s="14"/>
      <c r="I2468" s="14"/>
      <c r="J2468" s="14"/>
      <c r="K2468" s="14"/>
      <c r="L2468" s="14"/>
      <c r="M2468" s="14"/>
      <c r="N2468" s="14"/>
      <c r="O2468" s="14"/>
      <c r="P2468" s="14"/>
      <c r="Q2468" s="14"/>
      <c r="R2468" s="16"/>
      <c r="S2468" s="24"/>
      <c r="T2468" s="25" t="str">
        <f aca="false">IF(A2468="","",E2468+F2468)</f>
        <v/>
      </c>
      <c r="U2468" s="26" t="str">
        <f aca="false">IFERROR(H2468/G2468,"")</f>
        <v/>
      </c>
      <c r="V2468" s="27" t="str">
        <f aca="false">IFERROR(J2468/I2468,"")</f>
        <v/>
      </c>
      <c r="W2468" s="27" t="str">
        <f aca="false">IFERROR(K2468/J2468,"")</f>
        <v/>
      </c>
      <c r="X2468" s="25" t="str">
        <f aca="false">IFERROR(T2468/K2468,"")</f>
        <v/>
      </c>
      <c r="Y2468" s="27" t="str">
        <f aca="false">IFERROR(O2468/K2468,"")</f>
        <v/>
      </c>
      <c r="Z2468" s="27" t="str">
        <f aca="false">IFERROR(P2468/O2468,"")</f>
        <v/>
      </c>
      <c r="AA2468" s="27" t="str">
        <f aca="false">IFERROR(Q2468/P2468,"")</f>
        <v/>
      </c>
      <c r="AB2468" s="25" t="str">
        <f aca="false">IFERROR(T2468/P2468,"")</f>
        <v/>
      </c>
      <c r="AC2468" s="25" t="str">
        <f aca="false">IFERROR(T2468/Q2468,"")</f>
        <v/>
      </c>
      <c r="AD2468" s="25" t="str">
        <f aca="false">IFERROR(R2468/Q2468,"")</f>
        <v/>
      </c>
      <c r="AE2468" s="28" t="str">
        <f aca="false">IFERROR(R2468/T2468,"")</f>
        <v/>
      </c>
      <c r="AF2468" s="29" t="str">
        <f aca="false">IF(A2468="","",IF(OR(O2468&gt;K2468,P2468&gt;O2468,Q2468&gt;P2468,K2468&gt;J2468),"CHECK","OK"))</f>
        <v/>
      </c>
    </row>
    <row r="2469" customFormat="false" ht="15" hidden="false" customHeight="false" outlineLevel="0" collapsed="false">
      <c r="A2469" s="21"/>
      <c r="B2469" s="4"/>
      <c r="C2469" s="4"/>
      <c r="D2469" s="4"/>
      <c r="E2469" s="16"/>
      <c r="F2469" s="16"/>
      <c r="G2469" s="14"/>
      <c r="H2469" s="14"/>
      <c r="I2469" s="14"/>
      <c r="J2469" s="14"/>
      <c r="K2469" s="14"/>
      <c r="L2469" s="14"/>
      <c r="M2469" s="14"/>
      <c r="N2469" s="14"/>
      <c r="O2469" s="14"/>
      <c r="P2469" s="14"/>
      <c r="Q2469" s="14"/>
      <c r="R2469" s="16"/>
      <c r="S2469" s="24"/>
      <c r="T2469" s="25" t="str">
        <f aca="false">IF(A2469="","",E2469+F2469)</f>
        <v/>
      </c>
      <c r="U2469" s="26" t="str">
        <f aca="false">IFERROR(H2469/G2469,"")</f>
        <v/>
      </c>
      <c r="V2469" s="27" t="str">
        <f aca="false">IFERROR(J2469/I2469,"")</f>
        <v/>
      </c>
      <c r="W2469" s="27" t="str">
        <f aca="false">IFERROR(K2469/J2469,"")</f>
        <v/>
      </c>
      <c r="X2469" s="25" t="str">
        <f aca="false">IFERROR(T2469/K2469,"")</f>
        <v/>
      </c>
      <c r="Y2469" s="27" t="str">
        <f aca="false">IFERROR(O2469/K2469,"")</f>
        <v/>
      </c>
      <c r="Z2469" s="27" t="str">
        <f aca="false">IFERROR(P2469/O2469,"")</f>
        <v/>
      </c>
      <c r="AA2469" s="27" t="str">
        <f aca="false">IFERROR(Q2469/P2469,"")</f>
        <v/>
      </c>
      <c r="AB2469" s="25" t="str">
        <f aca="false">IFERROR(T2469/P2469,"")</f>
        <v/>
      </c>
      <c r="AC2469" s="25" t="str">
        <f aca="false">IFERROR(T2469/Q2469,"")</f>
        <v/>
      </c>
      <c r="AD2469" s="25" t="str">
        <f aca="false">IFERROR(R2469/Q2469,"")</f>
        <v/>
      </c>
      <c r="AE2469" s="28" t="str">
        <f aca="false">IFERROR(R2469/T2469,"")</f>
        <v/>
      </c>
      <c r="AF2469" s="29" t="str">
        <f aca="false">IF(A2469="","",IF(OR(O2469&gt;K2469,P2469&gt;O2469,Q2469&gt;P2469,K2469&gt;J2469),"CHECK","OK"))</f>
        <v/>
      </c>
    </row>
    <row r="2470" customFormat="false" ht="15" hidden="false" customHeight="false" outlineLevel="0" collapsed="false">
      <c r="A2470" s="21"/>
      <c r="B2470" s="4"/>
      <c r="C2470" s="4"/>
      <c r="D2470" s="4"/>
      <c r="E2470" s="16"/>
      <c r="F2470" s="16"/>
      <c r="G2470" s="14"/>
      <c r="H2470" s="14"/>
      <c r="I2470" s="14"/>
      <c r="J2470" s="14"/>
      <c r="K2470" s="14"/>
      <c r="L2470" s="14"/>
      <c r="M2470" s="14"/>
      <c r="N2470" s="14"/>
      <c r="O2470" s="14"/>
      <c r="P2470" s="14"/>
      <c r="Q2470" s="14"/>
      <c r="R2470" s="16"/>
      <c r="S2470" s="24"/>
      <c r="T2470" s="25" t="str">
        <f aca="false">IF(A2470="","",E2470+F2470)</f>
        <v/>
      </c>
      <c r="U2470" s="26" t="str">
        <f aca="false">IFERROR(H2470/G2470,"")</f>
        <v/>
      </c>
      <c r="V2470" s="27" t="str">
        <f aca="false">IFERROR(J2470/I2470,"")</f>
        <v/>
      </c>
      <c r="W2470" s="27" t="str">
        <f aca="false">IFERROR(K2470/J2470,"")</f>
        <v/>
      </c>
      <c r="X2470" s="25" t="str">
        <f aca="false">IFERROR(T2470/K2470,"")</f>
        <v/>
      </c>
      <c r="Y2470" s="27" t="str">
        <f aca="false">IFERROR(O2470/K2470,"")</f>
        <v/>
      </c>
      <c r="Z2470" s="27" t="str">
        <f aca="false">IFERROR(P2470/O2470,"")</f>
        <v/>
      </c>
      <c r="AA2470" s="27" t="str">
        <f aca="false">IFERROR(Q2470/P2470,"")</f>
        <v/>
      </c>
      <c r="AB2470" s="25" t="str">
        <f aca="false">IFERROR(T2470/P2470,"")</f>
        <v/>
      </c>
      <c r="AC2470" s="25" t="str">
        <f aca="false">IFERROR(T2470/Q2470,"")</f>
        <v/>
      </c>
      <c r="AD2470" s="25" t="str">
        <f aca="false">IFERROR(R2470/Q2470,"")</f>
        <v/>
      </c>
      <c r="AE2470" s="28" t="str">
        <f aca="false">IFERROR(R2470/T2470,"")</f>
        <v/>
      </c>
      <c r="AF2470" s="29" t="str">
        <f aca="false">IF(A2470="","",IF(OR(O2470&gt;K2470,P2470&gt;O2470,Q2470&gt;P2470,K2470&gt;J2470),"CHECK","OK"))</f>
        <v/>
      </c>
    </row>
    <row r="2471" customFormat="false" ht="15" hidden="false" customHeight="false" outlineLevel="0" collapsed="false">
      <c r="A2471" s="21"/>
      <c r="B2471" s="4"/>
      <c r="C2471" s="4"/>
      <c r="D2471" s="4"/>
      <c r="E2471" s="16"/>
      <c r="F2471" s="16"/>
      <c r="G2471" s="14"/>
      <c r="H2471" s="14"/>
      <c r="I2471" s="14"/>
      <c r="J2471" s="14"/>
      <c r="K2471" s="14"/>
      <c r="L2471" s="14"/>
      <c r="M2471" s="14"/>
      <c r="N2471" s="14"/>
      <c r="O2471" s="14"/>
      <c r="P2471" s="14"/>
      <c r="Q2471" s="14"/>
      <c r="R2471" s="16"/>
      <c r="S2471" s="24"/>
      <c r="T2471" s="25" t="str">
        <f aca="false">IF(A2471="","",E2471+F2471)</f>
        <v/>
      </c>
      <c r="U2471" s="26" t="str">
        <f aca="false">IFERROR(H2471/G2471,"")</f>
        <v/>
      </c>
      <c r="V2471" s="27" t="str">
        <f aca="false">IFERROR(J2471/I2471,"")</f>
        <v/>
      </c>
      <c r="W2471" s="27" t="str">
        <f aca="false">IFERROR(K2471/J2471,"")</f>
        <v/>
      </c>
      <c r="X2471" s="25" t="str">
        <f aca="false">IFERROR(T2471/K2471,"")</f>
        <v/>
      </c>
      <c r="Y2471" s="27" t="str">
        <f aca="false">IFERROR(O2471/K2471,"")</f>
        <v/>
      </c>
      <c r="Z2471" s="27" t="str">
        <f aca="false">IFERROR(P2471/O2471,"")</f>
        <v/>
      </c>
      <c r="AA2471" s="27" t="str">
        <f aca="false">IFERROR(Q2471/P2471,"")</f>
        <v/>
      </c>
      <c r="AB2471" s="25" t="str">
        <f aca="false">IFERROR(T2471/P2471,"")</f>
        <v/>
      </c>
      <c r="AC2471" s="25" t="str">
        <f aca="false">IFERROR(T2471/Q2471,"")</f>
        <v/>
      </c>
      <c r="AD2471" s="25" t="str">
        <f aca="false">IFERROR(R2471/Q2471,"")</f>
        <v/>
      </c>
      <c r="AE2471" s="28" t="str">
        <f aca="false">IFERROR(R2471/T2471,"")</f>
        <v/>
      </c>
      <c r="AF2471" s="29" t="str">
        <f aca="false">IF(A2471="","",IF(OR(O2471&gt;K2471,P2471&gt;O2471,Q2471&gt;P2471,K2471&gt;J2471),"CHECK","OK"))</f>
        <v/>
      </c>
    </row>
    <row r="2472" customFormat="false" ht="15" hidden="false" customHeight="false" outlineLevel="0" collapsed="false">
      <c r="A2472" s="21"/>
      <c r="B2472" s="4"/>
      <c r="C2472" s="4"/>
      <c r="D2472" s="4"/>
      <c r="E2472" s="16"/>
      <c r="F2472" s="16"/>
      <c r="G2472" s="14"/>
      <c r="H2472" s="14"/>
      <c r="I2472" s="14"/>
      <c r="J2472" s="14"/>
      <c r="K2472" s="14"/>
      <c r="L2472" s="14"/>
      <c r="M2472" s="14"/>
      <c r="N2472" s="14"/>
      <c r="O2472" s="14"/>
      <c r="P2472" s="14"/>
      <c r="Q2472" s="14"/>
      <c r="R2472" s="16"/>
      <c r="S2472" s="24"/>
      <c r="T2472" s="25" t="str">
        <f aca="false">IF(A2472="","",E2472+F2472)</f>
        <v/>
      </c>
      <c r="U2472" s="26" t="str">
        <f aca="false">IFERROR(H2472/G2472,"")</f>
        <v/>
      </c>
      <c r="V2472" s="27" t="str">
        <f aca="false">IFERROR(J2472/I2472,"")</f>
        <v/>
      </c>
      <c r="W2472" s="27" t="str">
        <f aca="false">IFERROR(K2472/J2472,"")</f>
        <v/>
      </c>
      <c r="X2472" s="25" t="str">
        <f aca="false">IFERROR(T2472/K2472,"")</f>
        <v/>
      </c>
      <c r="Y2472" s="27" t="str">
        <f aca="false">IFERROR(O2472/K2472,"")</f>
        <v/>
      </c>
      <c r="Z2472" s="27" t="str">
        <f aca="false">IFERROR(P2472/O2472,"")</f>
        <v/>
      </c>
      <c r="AA2472" s="27" t="str">
        <f aca="false">IFERROR(Q2472/P2472,"")</f>
        <v/>
      </c>
      <c r="AB2472" s="25" t="str">
        <f aca="false">IFERROR(T2472/P2472,"")</f>
        <v/>
      </c>
      <c r="AC2472" s="25" t="str">
        <f aca="false">IFERROR(T2472/Q2472,"")</f>
        <v/>
      </c>
      <c r="AD2472" s="25" t="str">
        <f aca="false">IFERROR(R2472/Q2472,"")</f>
        <v/>
      </c>
      <c r="AE2472" s="28" t="str">
        <f aca="false">IFERROR(R2472/T2472,"")</f>
        <v/>
      </c>
      <c r="AF2472" s="29" t="str">
        <f aca="false">IF(A2472="","",IF(OR(O2472&gt;K2472,P2472&gt;O2472,Q2472&gt;P2472,K2472&gt;J2472),"CHECK","OK"))</f>
        <v/>
      </c>
    </row>
    <row r="2473" customFormat="false" ht="15" hidden="false" customHeight="false" outlineLevel="0" collapsed="false">
      <c r="A2473" s="21"/>
      <c r="B2473" s="4"/>
      <c r="C2473" s="4"/>
      <c r="D2473" s="4"/>
      <c r="E2473" s="16"/>
      <c r="F2473" s="16"/>
      <c r="G2473" s="14"/>
      <c r="H2473" s="14"/>
      <c r="I2473" s="14"/>
      <c r="J2473" s="14"/>
      <c r="K2473" s="14"/>
      <c r="L2473" s="14"/>
      <c r="M2473" s="14"/>
      <c r="N2473" s="14"/>
      <c r="O2473" s="14"/>
      <c r="P2473" s="14"/>
      <c r="Q2473" s="14"/>
      <c r="R2473" s="16"/>
      <c r="S2473" s="24"/>
      <c r="T2473" s="25" t="str">
        <f aca="false">IF(A2473="","",E2473+F2473)</f>
        <v/>
      </c>
      <c r="U2473" s="26" t="str">
        <f aca="false">IFERROR(H2473/G2473,"")</f>
        <v/>
      </c>
      <c r="V2473" s="27" t="str">
        <f aca="false">IFERROR(J2473/I2473,"")</f>
        <v/>
      </c>
      <c r="W2473" s="27" t="str">
        <f aca="false">IFERROR(K2473/J2473,"")</f>
        <v/>
      </c>
      <c r="X2473" s="25" t="str">
        <f aca="false">IFERROR(T2473/K2473,"")</f>
        <v/>
      </c>
      <c r="Y2473" s="27" t="str">
        <f aca="false">IFERROR(O2473/K2473,"")</f>
        <v/>
      </c>
      <c r="Z2473" s="27" t="str">
        <f aca="false">IFERROR(P2473/O2473,"")</f>
        <v/>
      </c>
      <c r="AA2473" s="27" t="str">
        <f aca="false">IFERROR(Q2473/P2473,"")</f>
        <v/>
      </c>
      <c r="AB2473" s="25" t="str">
        <f aca="false">IFERROR(T2473/P2473,"")</f>
        <v/>
      </c>
      <c r="AC2473" s="25" t="str">
        <f aca="false">IFERROR(T2473/Q2473,"")</f>
        <v/>
      </c>
      <c r="AD2473" s="25" t="str">
        <f aca="false">IFERROR(R2473/Q2473,"")</f>
        <v/>
      </c>
      <c r="AE2473" s="28" t="str">
        <f aca="false">IFERROR(R2473/T2473,"")</f>
        <v/>
      </c>
      <c r="AF2473" s="29" t="str">
        <f aca="false">IF(A2473="","",IF(OR(O2473&gt;K2473,P2473&gt;O2473,Q2473&gt;P2473,K2473&gt;J2473),"CHECK","OK"))</f>
        <v/>
      </c>
    </row>
    <row r="2474" customFormat="false" ht="15" hidden="false" customHeight="false" outlineLevel="0" collapsed="false">
      <c r="A2474" s="21"/>
      <c r="B2474" s="4"/>
      <c r="C2474" s="4"/>
      <c r="D2474" s="4"/>
      <c r="E2474" s="16"/>
      <c r="F2474" s="16"/>
      <c r="G2474" s="14"/>
      <c r="H2474" s="14"/>
      <c r="I2474" s="14"/>
      <c r="J2474" s="14"/>
      <c r="K2474" s="14"/>
      <c r="L2474" s="14"/>
      <c r="M2474" s="14"/>
      <c r="N2474" s="14"/>
      <c r="O2474" s="14"/>
      <c r="P2474" s="14"/>
      <c r="Q2474" s="14"/>
      <c r="R2474" s="16"/>
      <c r="S2474" s="24"/>
      <c r="T2474" s="25" t="str">
        <f aca="false">IF(A2474="","",E2474+F2474)</f>
        <v/>
      </c>
      <c r="U2474" s="26" t="str">
        <f aca="false">IFERROR(H2474/G2474,"")</f>
        <v/>
      </c>
      <c r="V2474" s="27" t="str">
        <f aca="false">IFERROR(J2474/I2474,"")</f>
        <v/>
      </c>
      <c r="W2474" s="27" t="str">
        <f aca="false">IFERROR(K2474/J2474,"")</f>
        <v/>
      </c>
      <c r="X2474" s="25" t="str">
        <f aca="false">IFERROR(T2474/K2474,"")</f>
        <v/>
      </c>
      <c r="Y2474" s="27" t="str">
        <f aca="false">IFERROR(O2474/K2474,"")</f>
        <v/>
      </c>
      <c r="Z2474" s="27" t="str">
        <f aca="false">IFERROR(P2474/O2474,"")</f>
        <v/>
      </c>
      <c r="AA2474" s="27" t="str">
        <f aca="false">IFERROR(Q2474/P2474,"")</f>
        <v/>
      </c>
      <c r="AB2474" s="25" t="str">
        <f aca="false">IFERROR(T2474/P2474,"")</f>
        <v/>
      </c>
      <c r="AC2474" s="25" t="str">
        <f aca="false">IFERROR(T2474/Q2474,"")</f>
        <v/>
      </c>
      <c r="AD2474" s="25" t="str">
        <f aca="false">IFERROR(R2474/Q2474,"")</f>
        <v/>
      </c>
      <c r="AE2474" s="28" t="str">
        <f aca="false">IFERROR(R2474/T2474,"")</f>
        <v/>
      </c>
      <c r="AF2474" s="29" t="str">
        <f aca="false">IF(A2474="","",IF(OR(O2474&gt;K2474,P2474&gt;O2474,Q2474&gt;P2474,K2474&gt;J2474),"CHECK","OK"))</f>
        <v/>
      </c>
    </row>
    <row r="2475" customFormat="false" ht="15" hidden="false" customHeight="false" outlineLevel="0" collapsed="false">
      <c r="A2475" s="21"/>
      <c r="B2475" s="4"/>
      <c r="C2475" s="4"/>
      <c r="D2475" s="4"/>
      <c r="E2475" s="16"/>
      <c r="F2475" s="16"/>
      <c r="G2475" s="14"/>
      <c r="H2475" s="14"/>
      <c r="I2475" s="14"/>
      <c r="J2475" s="14"/>
      <c r="K2475" s="14"/>
      <c r="L2475" s="14"/>
      <c r="M2475" s="14"/>
      <c r="N2475" s="14"/>
      <c r="O2475" s="14"/>
      <c r="P2475" s="14"/>
      <c r="Q2475" s="14"/>
      <c r="R2475" s="16"/>
      <c r="S2475" s="24"/>
      <c r="T2475" s="25" t="str">
        <f aca="false">IF(A2475="","",E2475+F2475)</f>
        <v/>
      </c>
      <c r="U2475" s="26" t="str">
        <f aca="false">IFERROR(H2475/G2475,"")</f>
        <v/>
      </c>
      <c r="V2475" s="27" t="str">
        <f aca="false">IFERROR(J2475/I2475,"")</f>
        <v/>
      </c>
      <c r="W2475" s="27" t="str">
        <f aca="false">IFERROR(K2475/J2475,"")</f>
        <v/>
      </c>
      <c r="X2475" s="25" t="str">
        <f aca="false">IFERROR(T2475/K2475,"")</f>
        <v/>
      </c>
      <c r="Y2475" s="27" t="str">
        <f aca="false">IFERROR(O2475/K2475,"")</f>
        <v/>
      </c>
      <c r="Z2475" s="27" t="str">
        <f aca="false">IFERROR(P2475/O2475,"")</f>
        <v/>
      </c>
      <c r="AA2475" s="27" t="str">
        <f aca="false">IFERROR(Q2475/P2475,"")</f>
        <v/>
      </c>
      <c r="AB2475" s="25" t="str">
        <f aca="false">IFERROR(T2475/P2475,"")</f>
        <v/>
      </c>
      <c r="AC2475" s="25" t="str">
        <f aca="false">IFERROR(T2475/Q2475,"")</f>
        <v/>
      </c>
      <c r="AD2475" s="25" t="str">
        <f aca="false">IFERROR(R2475/Q2475,"")</f>
        <v/>
      </c>
      <c r="AE2475" s="28" t="str">
        <f aca="false">IFERROR(R2475/T2475,"")</f>
        <v/>
      </c>
      <c r="AF2475" s="29" t="str">
        <f aca="false">IF(A2475="","",IF(OR(O2475&gt;K2475,P2475&gt;O2475,Q2475&gt;P2475,K2475&gt;J2475),"CHECK","OK"))</f>
        <v/>
      </c>
    </row>
    <row r="2476" customFormat="false" ht="15" hidden="false" customHeight="false" outlineLevel="0" collapsed="false">
      <c r="A2476" s="21"/>
      <c r="B2476" s="4"/>
      <c r="C2476" s="4"/>
      <c r="D2476" s="4"/>
      <c r="E2476" s="16"/>
      <c r="F2476" s="16"/>
      <c r="G2476" s="14"/>
      <c r="H2476" s="14"/>
      <c r="I2476" s="14"/>
      <c r="J2476" s="14"/>
      <c r="K2476" s="14"/>
      <c r="L2476" s="14"/>
      <c r="M2476" s="14"/>
      <c r="N2476" s="14"/>
      <c r="O2476" s="14"/>
      <c r="P2476" s="14"/>
      <c r="Q2476" s="14"/>
      <c r="R2476" s="16"/>
      <c r="S2476" s="24"/>
      <c r="T2476" s="25" t="str">
        <f aca="false">IF(A2476="","",E2476+F2476)</f>
        <v/>
      </c>
      <c r="U2476" s="26" t="str">
        <f aca="false">IFERROR(H2476/G2476,"")</f>
        <v/>
      </c>
      <c r="V2476" s="27" t="str">
        <f aca="false">IFERROR(J2476/I2476,"")</f>
        <v/>
      </c>
      <c r="W2476" s="27" t="str">
        <f aca="false">IFERROR(K2476/J2476,"")</f>
        <v/>
      </c>
      <c r="X2476" s="25" t="str">
        <f aca="false">IFERROR(T2476/K2476,"")</f>
        <v/>
      </c>
      <c r="Y2476" s="27" t="str">
        <f aca="false">IFERROR(O2476/K2476,"")</f>
        <v/>
      </c>
      <c r="Z2476" s="27" t="str">
        <f aca="false">IFERROR(P2476/O2476,"")</f>
        <v/>
      </c>
      <c r="AA2476" s="27" t="str">
        <f aca="false">IFERROR(Q2476/P2476,"")</f>
        <v/>
      </c>
      <c r="AB2476" s="25" t="str">
        <f aca="false">IFERROR(T2476/P2476,"")</f>
        <v/>
      </c>
      <c r="AC2476" s="25" t="str">
        <f aca="false">IFERROR(T2476/Q2476,"")</f>
        <v/>
      </c>
      <c r="AD2476" s="25" t="str">
        <f aca="false">IFERROR(R2476/Q2476,"")</f>
        <v/>
      </c>
      <c r="AE2476" s="28" t="str">
        <f aca="false">IFERROR(R2476/T2476,"")</f>
        <v/>
      </c>
      <c r="AF2476" s="29" t="str">
        <f aca="false">IF(A2476="","",IF(OR(O2476&gt;K2476,P2476&gt;O2476,Q2476&gt;P2476,K2476&gt;J2476),"CHECK","OK"))</f>
        <v/>
      </c>
    </row>
    <row r="2477" customFormat="false" ht="15" hidden="false" customHeight="false" outlineLevel="0" collapsed="false">
      <c r="A2477" s="21"/>
      <c r="B2477" s="4"/>
      <c r="C2477" s="4"/>
      <c r="D2477" s="4"/>
      <c r="E2477" s="16"/>
      <c r="F2477" s="16"/>
      <c r="G2477" s="14"/>
      <c r="H2477" s="14"/>
      <c r="I2477" s="14"/>
      <c r="J2477" s="14"/>
      <c r="K2477" s="14"/>
      <c r="L2477" s="14"/>
      <c r="M2477" s="14"/>
      <c r="N2477" s="14"/>
      <c r="O2477" s="14"/>
      <c r="P2477" s="14"/>
      <c r="Q2477" s="14"/>
      <c r="R2477" s="16"/>
      <c r="S2477" s="24"/>
      <c r="T2477" s="25" t="str">
        <f aca="false">IF(A2477="","",E2477+F2477)</f>
        <v/>
      </c>
      <c r="U2477" s="26" t="str">
        <f aca="false">IFERROR(H2477/G2477,"")</f>
        <v/>
      </c>
      <c r="V2477" s="27" t="str">
        <f aca="false">IFERROR(J2477/I2477,"")</f>
        <v/>
      </c>
      <c r="W2477" s="27" t="str">
        <f aca="false">IFERROR(K2477/J2477,"")</f>
        <v/>
      </c>
      <c r="X2477" s="25" t="str">
        <f aca="false">IFERROR(T2477/K2477,"")</f>
        <v/>
      </c>
      <c r="Y2477" s="27" t="str">
        <f aca="false">IFERROR(O2477/K2477,"")</f>
        <v/>
      </c>
      <c r="Z2477" s="27" t="str">
        <f aca="false">IFERROR(P2477/O2477,"")</f>
        <v/>
      </c>
      <c r="AA2477" s="27" t="str">
        <f aca="false">IFERROR(Q2477/P2477,"")</f>
        <v/>
      </c>
      <c r="AB2477" s="25" t="str">
        <f aca="false">IFERROR(T2477/P2477,"")</f>
        <v/>
      </c>
      <c r="AC2477" s="25" t="str">
        <f aca="false">IFERROR(T2477/Q2477,"")</f>
        <v/>
      </c>
      <c r="AD2477" s="25" t="str">
        <f aca="false">IFERROR(R2477/Q2477,"")</f>
        <v/>
      </c>
      <c r="AE2477" s="28" t="str">
        <f aca="false">IFERROR(R2477/T2477,"")</f>
        <v/>
      </c>
      <c r="AF2477" s="29" t="str">
        <f aca="false">IF(A2477="","",IF(OR(O2477&gt;K2477,P2477&gt;O2477,Q2477&gt;P2477,K2477&gt;J2477),"CHECK","OK"))</f>
        <v/>
      </c>
    </row>
    <row r="2478" customFormat="false" ht="15" hidden="false" customHeight="false" outlineLevel="0" collapsed="false">
      <c r="A2478" s="21"/>
      <c r="B2478" s="4"/>
      <c r="C2478" s="4"/>
      <c r="D2478" s="4"/>
      <c r="E2478" s="16"/>
      <c r="F2478" s="16"/>
      <c r="G2478" s="14"/>
      <c r="H2478" s="14"/>
      <c r="I2478" s="14"/>
      <c r="J2478" s="14"/>
      <c r="K2478" s="14"/>
      <c r="L2478" s="14"/>
      <c r="M2478" s="14"/>
      <c r="N2478" s="14"/>
      <c r="O2478" s="14"/>
      <c r="P2478" s="14"/>
      <c r="Q2478" s="14"/>
      <c r="R2478" s="16"/>
      <c r="S2478" s="24"/>
      <c r="T2478" s="25" t="str">
        <f aca="false">IF(A2478="","",E2478+F2478)</f>
        <v/>
      </c>
      <c r="U2478" s="26" t="str">
        <f aca="false">IFERROR(H2478/G2478,"")</f>
        <v/>
      </c>
      <c r="V2478" s="27" t="str">
        <f aca="false">IFERROR(J2478/I2478,"")</f>
        <v/>
      </c>
      <c r="W2478" s="27" t="str">
        <f aca="false">IFERROR(K2478/J2478,"")</f>
        <v/>
      </c>
      <c r="X2478" s="25" t="str">
        <f aca="false">IFERROR(T2478/K2478,"")</f>
        <v/>
      </c>
      <c r="Y2478" s="27" t="str">
        <f aca="false">IFERROR(O2478/K2478,"")</f>
        <v/>
      </c>
      <c r="Z2478" s="27" t="str">
        <f aca="false">IFERROR(P2478/O2478,"")</f>
        <v/>
      </c>
      <c r="AA2478" s="27" t="str">
        <f aca="false">IFERROR(Q2478/P2478,"")</f>
        <v/>
      </c>
      <c r="AB2478" s="25" t="str">
        <f aca="false">IFERROR(T2478/P2478,"")</f>
        <v/>
      </c>
      <c r="AC2478" s="25" t="str">
        <f aca="false">IFERROR(T2478/Q2478,"")</f>
        <v/>
      </c>
      <c r="AD2478" s="25" t="str">
        <f aca="false">IFERROR(R2478/Q2478,"")</f>
        <v/>
      </c>
      <c r="AE2478" s="28" t="str">
        <f aca="false">IFERROR(R2478/T2478,"")</f>
        <v/>
      </c>
      <c r="AF2478" s="29" t="str">
        <f aca="false">IF(A2478="","",IF(OR(O2478&gt;K2478,P2478&gt;O2478,Q2478&gt;P2478,K2478&gt;J2478),"CHECK","OK"))</f>
        <v/>
      </c>
    </row>
    <row r="2479" customFormat="false" ht="15" hidden="false" customHeight="false" outlineLevel="0" collapsed="false">
      <c r="A2479" s="21"/>
      <c r="B2479" s="4"/>
      <c r="C2479" s="4"/>
      <c r="D2479" s="4"/>
      <c r="E2479" s="16"/>
      <c r="F2479" s="16"/>
      <c r="G2479" s="14"/>
      <c r="H2479" s="14"/>
      <c r="I2479" s="14"/>
      <c r="J2479" s="14"/>
      <c r="K2479" s="14"/>
      <c r="L2479" s="14"/>
      <c r="M2479" s="14"/>
      <c r="N2479" s="14"/>
      <c r="O2479" s="14"/>
      <c r="P2479" s="14"/>
      <c r="Q2479" s="14"/>
      <c r="R2479" s="16"/>
      <c r="S2479" s="24"/>
      <c r="T2479" s="25" t="str">
        <f aca="false">IF(A2479="","",E2479+F2479)</f>
        <v/>
      </c>
      <c r="U2479" s="26" t="str">
        <f aca="false">IFERROR(H2479/G2479,"")</f>
        <v/>
      </c>
      <c r="V2479" s="27" t="str">
        <f aca="false">IFERROR(J2479/I2479,"")</f>
        <v/>
      </c>
      <c r="W2479" s="27" t="str">
        <f aca="false">IFERROR(K2479/J2479,"")</f>
        <v/>
      </c>
      <c r="X2479" s="25" t="str">
        <f aca="false">IFERROR(T2479/K2479,"")</f>
        <v/>
      </c>
      <c r="Y2479" s="27" t="str">
        <f aca="false">IFERROR(O2479/K2479,"")</f>
        <v/>
      </c>
      <c r="Z2479" s="27" t="str">
        <f aca="false">IFERROR(P2479/O2479,"")</f>
        <v/>
      </c>
      <c r="AA2479" s="27" t="str">
        <f aca="false">IFERROR(Q2479/P2479,"")</f>
        <v/>
      </c>
      <c r="AB2479" s="25" t="str">
        <f aca="false">IFERROR(T2479/P2479,"")</f>
        <v/>
      </c>
      <c r="AC2479" s="25" t="str">
        <f aca="false">IFERROR(T2479/Q2479,"")</f>
        <v/>
      </c>
      <c r="AD2479" s="25" t="str">
        <f aca="false">IFERROR(R2479/Q2479,"")</f>
        <v/>
      </c>
      <c r="AE2479" s="28" t="str">
        <f aca="false">IFERROR(R2479/T2479,"")</f>
        <v/>
      </c>
      <c r="AF2479" s="29" t="str">
        <f aca="false">IF(A2479="","",IF(OR(O2479&gt;K2479,P2479&gt;O2479,Q2479&gt;P2479,K2479&gt;J2479),"CHECK","OK"))</f>
        <v/>
      </c>
    </row>
    <row r="2480" customFormat="false" ht="15" hidden="false" customHeight="false" outlineLevel="0" collapsed="false">
      <c r="A2480" s="21"/>
      <c r="B2480" s="4"/>
      <c r="C2480" s="4"/>
      <c r="D2480" s="4"/>
      <c r="E2480" s="16"/>
      <c r="F2480" s="16"/>
      <c r="G2480" s="14"/>
      <c r="H2480" s="14"/>
      <c r="I2480" s="14"/>
      <c r="J2480" s="14"/>
      <c r="K2480" s="14"/>
      <c r="L2480" s="14"/>
      <c r="M2480" s="14"/>
      <c r="N2480" s="14"/>
      <c r="O2480" s="14"/>
      <c r="P2480" s="14"/>
      <c r="Q2480" s="14"/>
      <c r="R2480" s="16"/>
      <c r="S2480" s="24"/>
      <c r="T2480" s="25" t="str">
        <f aca="false">IF(A2480="","",E2480+F2480)</f>
        <v/>
      </c>
      <c r="U2480" s="26" t="str">
        <f aca="false">IFERROR(H2480/G2480,"")</f>
        <v/>
      </c>
      <c r="V2480" s="27" t="str">
        <f aca="false">IFERROR(J2480/I2480,"")</f>
        <v/>
      </c>
      <c r="W2480" s="27" t="str">
        <f aca="false">IFERROR(K2480/J2480,"")</f>
        <v/>
      </c>
      <c r="X2480" s="25" t="str">
        <f aca="false">IFERROR(T2480/K2480,"")</f>
        <v/>
      </c>
      <c r="Y2480" s="27" t="str">
        <f aca="false">IFERROR(O2480/K2480,"")</f>
        <v/>
      </c>
      <c r="Z2480" s="27" t="str">
        <f aca="false">IFERROR(P2480/O2480,"")</f>
        <v/>
      </c>
      <c r="AA2480" s="27" t="str">
        <f aca="false">IFERROR(Q2480/P2480,"")</f>
        <v/>
      </c>
      <c r="AB2480" s="25" t="str">
        <f aca="false">IFERROR(T2480/P2480,"")</f>
        <v/>
      </c>
      <c r="AC2480" s="25" t="str">
        <f aca="false">IFERROR(T2480/Q2480,"")</f>
        <v/>
      </c>
      <c r="AD2480" s="25" t="str">
        <f aca="false">IFERROR(R2480/Q2480,"")</f>
        <v/>
      </c>
      <c r="AE2480" s="28" t="str">
        <f aca="false">IFERROR(R2480/T2480,"")</f>
        <v/>
      </c>
      <c r="AF2480" s="29" t="str">
        <f aca="false">IF(A2480="","",IF(OR(O2480&gt;K2480,P2480&gt;O2480,Q2480&gt;P2480,K2480&gt;J2480),"CHECK","OK"))</f>
        <v/>
      </c>
    </row>
    <row r="2481" customFormat="false" ht="15" hidden="false" customHeight="false" outlineLevel="0" collapsed="false">
      <c r="A2481" s="21"/>
      <c r="B2481" s="4"/>
      <c r="C2481" s="4"/>
      <c r="D2481" s="4"/>
      <c r="E2481" s="16"/>
      <c r="F2481" s="16"/>
      <c r="G2481" s="14"/>
      <c r="H2481" s="14"/>
      <c r="I2481" s="14"/>
      <c r="J2481" s="14"/>
      <c r="K2481" s="14"/>
      <c r="L2481" s="14"/>
      <c r="M2481" s="14"/>
      <c r="N2481" s="14"/>
      <c r="O2481" s="14"/>
      <c r="P2481" s="14"/>
      <c r="Q2481" s="14"/>
      <c r="R2481" s="16"/>
      <c r="S2481" s="24"/>
      <c r="T2481" s="25" t="str">
        <f aca="false">IF(A2481="","",E2481+F2481)</f>
        <v/>
      </c>
      <c r="U2481" s="26" t="str">
        <f aca="false">IFERROR(H2481/G2481,"")</f>
        <v/>
      </c>
      <c r="V2481" s="27" t="str">
        <f aca="false">IFERROR(J2481/I2481,"")</f>
        <v/>
      </c>
      <c r="W2481" s="27" t="str">
        <f aca="false">IFERROR(K2481/J2481,"")</f>
        <v/>
      </c>
      <c r="X2481" s="25" t="str">
        <f aca="false">IFERROR(T2481/K2481,"")</f>
        <v/>
      </c>
      <c r="Y2481" s="27" t="str">
        <f aca="false">IFERROR(O2481/K2481,"")</f>
        <v/>
      </c>
      <c r="Z2481" s="27" t="str">
        <f aca="false">IFERROR(P2481/O2481,"")</f>
        <v/>
      </c>
      <c r="AA2481" s="27" t="str">
        <f aca="false">IFERROR(Q2481/P2481,"")</f>
        <v/>
      </c>
      <c r="AB2481" s="25" t="str">
        <f aca="false">IFERROR(T2481/P2481,"")</f>
        <v/>
      </c>
      <c r="AC2481" s="25" t="str">
        <f aca="false">IFERROR(T2481/Q2481,"")</f>
        <v/>
      </c>
      <c r="AD2481" s="25" t="str">
        <f aca="false">IFERROR(R2481/Q2481,"")</f>
        <v/>
      </c>
      <c r="AE2481" s="28" t="str">
        <f aca="false">IFERROR(R2481/T2481,"")</f>
        <v/>
      </c>
      <c r="AF2481" s="29" t="str">
        <f aca="false">IF(A2481="","",IF(OR(O2481&gt;K2481,P2481&gt;O2481,Q2481&gt;P2481,K2481&gt;J2481),"CHECK","OK"))</f>
        <v/>
      </c>
    </row>
    <row r="2482" customFormat="false" ht="15" hidden="false" customHeight="false" outlineLevel="0" collapsed="false">
      <c r="A2482" s="21"/>
      <c r="B2482" s="4"/>
      <c r="C2482" s="4"/>
      <c r="D2482" s="4"/>
      <c r="E2482" s="16"/>
      <c r="F2482" s="16"/>
      <c r="G2482" s="14"/>
      <c r="H2482" s="14"/>
      <c r="I2482" s="14"/>
      <c r="J2482" s="14"/>
      <c r="K2482" s="14"/>
      <c r="L2482" s="14"/>
      <c r="M2482" s="14"/>
      <c r="N2482" s="14"/>
      <c r="O2482" s="14"/>
      <c r="P2482" s="14"/>
      <c r="Q2482" s="14"/>
      <c r="R2482" s="16"/>
      <c r="S2482" s="24"/>
      <c r="T2482" s="25" t="str">
        <f aca="false">IF(A2482="","",E2482+F2482)</f>
        <v/>
      </c>
      <c r="U2482" s="26" t="str">
        <f aca="false">IFERROR(H2482/G2482,"")</f>
        <v/>
      </c>
      <c r="V2482" s="27" t="str">
        <f aca="false">IFERROR(J2482/I2482,"")</f>
        <v/>
      </c>
      <c r="W2482" s="27" t="str">
        <f aca="false">IFERROR(K2482/J2482,"")</f>
        <v/>
      </c>
      <c r="X2482" s="25" t="str">
        <f aca="false">IFERROR(T2482/K2482,"")</f>
        <v/>
      </c>
      <c r="Y2482" s="27" t="str">
        <f aca="false">IFERROR(O2482/K2482,"")</f>
        <v/>
      </c>
      <c r="Z2482" s="27" t="str">
        <f aca="false">IFERROR(P2482/O2482,"")</f>
        <v/>
      </c>
      <c r="AA2482" s="27" t="str">
        <f aca="false">IFERROR(Q2482/P2482,"")</f>
        <v/>
      </c>
      <c r="AB2482" s="25" t="str">
        <f aca="false">IFERROR(T2482/P2482,"")</f>
        <v/>
      </c>
      <c r="AC2482" s="25" t="str">
        <f aca="false">IFERROR(T2482/Q2482,"")</f>
        <v/>
      </c>
      <c r="AD2482" s="25" t="str">
        <f aca="false">IFERROR(R2482/Q2482,"")</f>
        <v/>
      </c>
      <c r="AE2482" s="28" t="str">
        <f aca="false">IFERROR(R2482/T2482,"")</f>
        <v/>
      </c>
      <c r="AF2482" s="29" t="str">
        <f aca="false">IF(A2482="","",IF(OR(O2482&gt;K2482,P2482&gt;O2482,Q2482&gt;P2482,K2482&gt;J2482),"CHECK","OK"))</f>
        <v/>
      </c>
    </row>
    <row r="2483" customFormat="false" ht="15" hidden="false" customHeight="false" outlineLevel="0" collapsed="false">
      <c r="A2483" s="21"/>
      <c r="B2483" s="4"/>
      <c r="C2483" s="4"/>
      <c r="D2483" s="4"/>
      <c r="E2483" s="16"/>
      <c r="F2483" s="16"/>
      <c r="G2483" s="14"/>
      <c r="H2483" s="14"/>
      <c r="I2483" s="14"/>
      <c r="J2483" s="14"/>
      <c r="K2483" s="14"/>
      <c r="L2483" s="14"/>
      <c r="M2483" s="14"/>
      <c r="N2483" s="14"/>
      <c r="O2483" s="14"/>
      <c r="P2483" s="14"/>
      <c r="Q2483" s="14"/>
      <c r="R2483" s="16"/>
      <c r="S2483" s="24"/>
      <c r="T2483" s="25" t="str">
        <f aca="false">IF(A2483="","",E2483+F2483)</f>
        <v/>
      </c>
      <c r="U2483" s="26" t="str">
        <f aca="false">IFERROR(H2483/G2483,"")</f>
        <v/>
      </c>
      <c r="V2483" s="27" t="str">
        <f aca="false">IFERROR(J2483/I2483,"")</f>
        <v/>
      </c>
      <c r="W2483" s="27" t="str">
        <f aca="false">IFERROR(K2483/J2483,"")</f>
        <v/>
      </c>
      <c r="X2483" s="25" t="str">
        <f aca="false">IFERROR(T2483/K2483,"")</f>
        <v/>
      </c>
      <c r="Y2483" s="27" t="str">
        <f aca="false">IFERROR(O2483/K2483,"")</f>
        <v/>
      </c>
      <c r="Z2483" s="27" t="str">
        <f aca="false">IFERROR(P2483/O2483,"")</f>
        <v/>
      </c>
      <c r="AA2483" s="27" t="str">
        <f aca="false">IFERROR(Q2483/P2483,"")</f>
        <v/>
      </c>
      <c r="AB2483" s="25" t="str">
        <f aca="false">IFERROR(T2483/P2483,"")</f>
        <v/>
      </c>
      <c r="AC2483" s="25" t="str">
        <f aca="false">IFERROR(T2483/Q2483,"")</f>
        <v/>
      </c>
      <c r="AD2483" s="25" t="str">
        <f aca="false">IFERROR(R2483/Q2483,"")</f>
        <v/>
      </c>
      <c r="AE2483" s="28" t="str">
        <f aca="false">IFERROR(R2483/T2483,"")</f>
        <v/>
      </c>
      <c r="AF2483" s="29" t="str">
        <f aca="false">IF(A2483="","",IF(OR(O2483&gt;K2483,P2483&gt;O2483,Q2483&gt;P2483,K2483&gt;J2483),"CHECK","OK"))</f>
        <v/>
      </c>
    </row>
    <row r="2484" customFormat="false" ht="15" hidden="false" customHeight="false" outlineLevel="0" collapsed="false">
      <c r="A2484" s="21"/>
      <c r="B2484" s="4"/>
      <c r="C2484" s="4"/>
      <c r="D2484" s="4"/>
      <c r="E2484" s="16"/>
      <c r="F2484" s="16"/>
      <c r="G2484" s="14"/>
      <c r="H2484" s="14"/>
      <c r="I2484" s="14"/>
      <c r="J2484" s="14"/>
      <c r="K2484" s="14"/>
      <c r="L2484" s="14"/>
      <c r="M2484" s="14"/>
      <c r="N2484" s="14"/>
      <c r="O2484" s="14"/>
      <c r="P2484" s="14"/>
      <c r="Q2484" s="14"/>
      <c r="R2484" s="16"/>
      <c r="S2484" s="24"/>
      <c r="T2484" s="25" t="str">
        <f aca="false">IF(A2484="","",E2484+F2484)</f>
        <v/>
      </c>
      <c r="U2484" s="26" t="str">
        <f aca="false">IFERROR(H2484/G2484,"")</f>
        <v/>
      </c>
      <c r="V2484" s="27" t="str">
        <f aca="false">IFERROR(J2484/I2484,"")</f>
        <v/>
      </c>
      <c r="W2484" s="27" t="str">
        <f aca="false">IFERROR(K2484/J2484,"")</f>
        <v/>
      </c>
      <c r="X2484" s="25" t="str">
        <f aca="false">IFERROR(T2484/K2484,"")</f>
        <v/>
      </c>
      <c r="Y2484" s="27" t="str">
        <f aca="false">IFERROR(O2484/K2484,"")</f>
        <v/>
      </c>
      <c r="Z2484" s="27" t="str">
        <f aca="false">IFERROR(P2484/O2484,"")</f>
        <v/>
      </c>
      <c r="AA2484" s="27" t="str">
        <f aca="false">IFERROR(Q2484/P2484,"")</f>
        <v/>
      </c>
      <c r="AB2484" s="25" t="str">
        <f aca="false">IFERROR(T2484/P2484,"")</f>
        <v/>
      </c>
      <c r="AC2484" s="25" t="str">
        <f aca="false">IFERROR(T2484/Q2484,"")</f>
        <v/>
      </c>
      <c r="AD2484" s="25" t="str">
        <f aca="false">IFERROR(R2484/Q2484,"")</f>
        <v/>
      </c>
      <c r="AE2484" s="28" t="str">
        <f aca="false">IFERROR(R2484/T2484,"")</f>
        <v/>
      </c>
      <c r="AF2484" s="29" t="str">
        <f aca="false">IF(A2484="","",IF(OR(O2484&gt;K2484,P2484&gt;O2484,Q2484&gt;P2484,K2484&gt;J2484),"CHECK","OK"))</f>
        <v/>
      </c>
    </row>
    <row r="2485" customFormat="false" ht="15" hidden="false" customHeight="false" outlineLevel="0" collapsed="false">
      <c r="A2485" s="21"/>
      <c r="B2485" s="4"/>
      <c r="C2485" s="4"/>
      <c r="D2485" s="4"/>
      <c r="E2485" s="16"/>
      <c r="F2485" s="16"/>
      <c r="G2485" s="14"/>
      <c r="H2485" s="14"/>
      <c r="I2485" s="14"/>
      <c r="J2485" s="14"/>
      <c r="K2485" s="14"/>
      <c r="L2485" s="14"/>
      <c r="M2485" s="14"/>
      <c r="N2485" s="14"/>
      <c r="O2485" s="14"/>
      <c r="P2485" s="14"/>
      <c r="Q2485" s="14"/>
      <c r="R2485" s="16"/>
      <c r="S2485" s="24"/>
      <c r="T2485" s="25" t="str">
        <f aca="false">IF(A2485="","",E2485+F2485)</f>
        <v/>
      </c>
      <c r="U2485" s="26" t="str">
        <f aca="false">IFERROR(H2485/G2485,"")</f>
        <v/>
      </c>
      <c r="V2485" s="27" t="str">
        <f aca="false">IFERROR(J2485/I2485,"")</f>
        <v/>
      </c>
      <c r="W2485" s="27" t="str">
        <f aca="false">IFERROR(K2485/J2485,"")</f>
        <v/>
      </c>
      <c r="X2485" s="25" t="str">
        <f aca="false">IFERROR(T2485/K2485,"")</f>
        <v/>
      </c>
      <c r="Y2485" s="27" t="str">
        <f aca="false">IFERROR(O2485/K2485,"")</f>
        <v/>
      </c>
      <c r="Z2485" s="27" t="str">
        <f aca="false">IFERROR(P2485/O2485,"")</f>
        <v/>
      </c>
      <c r="AA2485" s="27" t="str">
        <f aca="false">IFERROR(Q2485/P2485,"")</f>
        <v/>
      </c>
      <c r="AB2485" s="25" t="str">
        <f aca="false">IFERROR(T2485/P2485,"")</f>
        <v/>
      </c>
      <c r="AC2485" s="25" t="str">
        <f aca="false">IFERROR(T2485/Q2485,"")</f>
        <v/>
      </c>
      <c r="AD2485" s="25" t="str">
        <f aca="false">IFERROR(R2485/Q2485,"")</f>
        <v/>
      </c>
      <c r="AE2485" s="28" t="str">
        <f aca="false">IFERROR(R2485/T2485,"")</f>
        <v/>
      </c>
      <c r="AF2485" s="29" t="str">
        <f aca="false">IF(A2485="","",IF(OR(O2485&gt;K2485,P2485&gt;O2485,Q2485&gt;P2485,K2485&gt;J2485),"CHECK","OK"))</f>
        <v/>
      </c>
    </row>
    <row r="2486" customFormat="false" ht="15" hidden="false" customHeight="false" outlineLevel="0" collapsed="false">
      <c r="A2486" s="21"/>
      <c r="B2486" s="4"/>
      <c r="C2486" s="4"/>
      <c r="D2486" s="4"/>
      <c r="E2486" s="16"/>
      <c r="F2486" s="16"/>
      <c r="G2486" s="14"/>
      <c r="H2486" s="14"/>
      <c r="I2486" s="14"/>
      <c r="J2486" s="14"/>
      <c r="K2486" s="14"/>
      <c r="L2486" s="14"/>
      <c r="M2486" s="14"/>
      <c r="N2486" s="14"/>
      <c r="O2486" s="14"/>
      <c r="P2486" s="14"/>
      <c r="Q2486" s="14"/>
      <c r="R2486" s="16"/>
      <c r="S2486" s="24"/>
      <c r="T2486" s="25" t="str">
        <f aca="false">IF(A2486="","",E2486+F2486)</f>
        <v/>
      </c>
      <c r="U2486" s="26" t="str">
        <f aca="false">IFERROR(H2486/G2486,"")</f>
        <v/>
      </c>
      <c r="V2486" s="27" t="str">
        <f aca="false">IFERROR(J2486/I2486,"")</f>
        <v/>
      </c>
      <c r="W2486" s="27" t="str">
        <f aca="false">IFERROR(K2486/J2486,"")</f>
        <v/>
      </c>
      <c r="X2486" s="25" t="str">
        <f aca="false">IFERROR(T2486/K2486,"")</f>
        <v/>
      </c>
      <c r="Y2486" s="27" t="str">
        <f aca="false">IFERROR(O2486/K2486,"")</f>
        <v/>
      </c>
      <c r="Z2486" s="27" t="str">
        <f aca="false">IFERROR(P2486/O2486,"")</f>
        <v/>
      </c>
      <c r="AA2486" s="27" t="str">
        <f aca="false">IFERROR(Q2486/P2486,"")</f>
        <v/>
      </c>
      <c r="AB2486" s="25" t="str">
        <f aca="false">IFERROR(T2486/P2486,"")</f>
        <v/>
      </c>
      <c r="AC2486" s="25" t="str">
        <f aca="false">IFERROR(T2486/Q2486,"")</f>
        <v/>
      </c>
      <c r="AD2486" s="25" t="str">
        <f aca="false">IFERROR(R2486/Q2486,"")</f>
        <v/>
      </c>
      <c r="AE2486" s="28" t="str">
        <f aca="false">IFERROR(R2486/T2486,"")</f>
        <v/>
      </c>
      <c r="AF2486" s="29" t="str">
        <f aca="false">IF(A2486="","",IF(OR(O2486&gt;K2486,P2486&gt;O2486,Q2486&gt;P2486,K2486&gt;J2486),"CHECK","OK"))</f>
        <v/>
      </c>
    </row>
    <row r="2487" customFormat="false" ht="15" hidden="false" customHeight="false" outlineLevel="0" collapsed="false">
      <c r="A2487" s="21"/>
      <c r="B2487" s="4"/>
      <c r="C2487" s="4"/>
      <c r="D2487" s="4"/>
      <c r="E2487" s="16"/>
      <c r="F2487" s="16"/>
      <c r="G2487" s="14"/>
      <c r="H2487" s="14"/>
      <c r="I2487" s="14"/>
      <c r="J2487" s="14"/>
      <c r="K2487" s="14"/>
      <c r="L2487" s="14"/>
      <c r="M2487" s="14"/>
      <c r="N2487" s="14"/>
      <c r="O2487" s="14"/>
      <c r="P2487" s="14"/>
      <c r="Q2487" s="14"/>
      <c r="R2487" s="16"/>
      <c r="S2487" s="24"/>
      <c r="T2487" s="25" t="str">
        <f aca="false">IF(A2487="","",E2487+F2487)</f>
        <v/>
      </c>
      <c r="U2487" s="26" t="str">
        <f aca="false">IFERROR(H2487/G2487,"")</f>
        <v/>
      </c>
      <c r="V2487" s="27" t="str">
        <f aca="false">IFERROR(J2487/I2487,"")</f>
        <v/>
      </c>
      <c r="W2487" s="27" t="str">
        <f aca="false">IFERROR(K2487/J2487,"")</f>
        <v/>
      </c>
      <c r="X2487" s="25" t="str">
        <f aca="false">IFERROR(T2487/K2487,"")</f>
        <v/>
      </c>
      <c r="Y2487" s="27" t="str">
        <f aca="false">IFERROR(O2487/K2487,"")</f>
        <v/>
      </c>
      <c r="Z2487" s="27" t="str">
        <f aca="false">IFERROR(P2487/O2487,"")</f>
        <v/>
      </c>
      <c r="AA2487" s="27" t="str">
        <f aca="false">IFERROR(Q2487/P2487,"")</f>
        <v/>
      </c>
      <c r="AB2487" s="25" t="str">
        <f aca="false">IFERROR(T2487/P2487,"")</f>
        <v/>
      </c>
      <c r="AC2487" s="25" t="str">
        <f aca="false">IFERROR(T2487/Q2487,"")</f>
        <v/>
      </c>
      <c r="AD2487" s="25" t="str">
        <f aca="false">IFERROR(R2487/Q2487,"")</f>
        <v/>
      </c>
      <c r="AE2487" s="28" t="str">
        <f aca="false">IFERROR(R2487/T2487,"")</f>
        <v/>
      </c>
      <c r="AF2487" s="29" t="str">
        <f aca="false">IF(A2487="","",IF(OR(O2487&gt;K2487,P2487&gt;O2487,Q2487&gt;P2487,K2487&gt;J2487),"CHECK","OK"))</f>
        <v/>
      </c>
    </row>
    <row r="2488" customFormat="false" ht="15" hidden="false" customHeight="false" outlineLevel="0" collapsed="false">
      <c r="A2488" s="21"/>
      <c r="B2488" s="4"/>
      <c r="C2488" s="4"/>
      <c r="D2488" s="4"/>
      <c r="E2488" s="16"/>
      <c r="F2488" s="16"/>
      <c r="G2488" s="14"/>
      <c r="H2488" s="14"/>
      <c r="I2488" s="14"/>
      <c r="J2488" s="14"/>
      <c r="K2488" s="14"/>
      <c r="L2488" s="14"/>
      <c r="M2488" s="14"/>
      <c r="N2488" s="14"/>
      <c r="O2488" s="14"/>
      <c r="P2488" s="14"/>
      <c r="Q2488" s="14"/>
      <c r="R2488" s="16"/>
      <c r="S2488" s="24"/>
      <c r="T2488" s="25" t="str">
        <f aca="false">IF(A2488="","",E2488+F2488)</f>
        <v/>
      </c>
      <c r="U2488" s="26" t="str">
        <f aca="false">IFERROR(H2488/G2488,"")</f>
        <v/>
      </c>
      <c r="V2488" s="27" t="str">
        <f aca="false">IFERROR(J2488/I2488,"")</f>
        <v/>
      </c>
      <c r="W2488" s="27" t="str">
        <f aca="false">IFERROR(K2488/J2488,"")</f>
        <v/>
      </c>
      <c r="X2488" s="25" t="str">
        <f aca="false">IFERROR(T2488/K2488,"")</f>
        <v/>
      </c>
      <c r="Y2488" s="27" t="str">
        <f aca="false">IFERROR(O2488/K2488,"")</f>
        <v/>
      </c>
      <c r="Z2488" s="27" t="str">
        <f aca="false">IFERROR(P2488/O2488,"")</f>
        <v/>
      </c>
      <c r="AA2488" s="27" t="str">
        <f aca="false">IFERROR(Q2488/P2488,"")</f>
        <v/>
      </c>
      <c r="AB2488" s="25" t="str">
        <f aca="false">IFERROR(T2488/P2488,"")</f>
        <v/>
      </c>
      <c r="AC2488" s="25" t="str">
        <f aca="false">IFERROR(T2488/Q2488,"")</f>
        <v/>
      </c>
      <c r="AD2488" s="25" t="str">
        <f aca="false">IFERROR(R2488/Q2488,"")</f>
        <v/>
      </c>
      <c r="AE2488" s="28" t="str">
        <f aca="false">IFERROR(R2488/T2488,"")</f>
        <v/>
      </c>
      <c r="AF2488" s="29" t="str">
        <f aca="false">IF(A2488="","",IF(OR(O2488&gt;K2488,P2488&gt;O2488,Q2488&gt;P2488,K2488&gt;J2488),"CHECK","OK"))</f>
        <v/>
      </c>
    </row>
    <row r="2489" customFormat="false" ht="15" hidden="false" customHeight="false" outlineLevel="0" collapsed="false">
      <c r="A2489" s="21"/>
      <c r="B2489" s="4"/>
      <c r="C2489" s="4"/>
      <c r="D2489" s="4"/>
      <c r="E2489" s="16"/>
      <c r="F2489" s="16"/>
      <c r="G2489" s="14"/>
      <c r="H2489" s="14"/>
      <c r="I2489" s="14"/>
      <c r="J2489" s="14"/>
      <c r="K2489" s="14"/>
      <c r="L2489" s="14"/>
      <c r="M2489" s="14"/>
      <c r="N2489" s="14"/>
      <c r="O2489" s="14"/>
      <c r="P2489" s="14"/>
      <c r="Q2489" s="14"/>
      <c r="R2489" s="16"/>
      <c r="S2489" s="24"/>
      <c r="T2489" s="25" t="str">
        <f aca="false">IF(A2489="","",E2489+F2489)</f>
        <v/>
      </c>
      <c r="U2489" s="26" t="str">
        <f aca="false">IFERROR(H2489/G2489,"")</f>
        <v/>
      </c>
      <c r="V2489" s="27" t="str">
        <f aca="false">IFERROR(J2489/I2489,"")</f>
        <v/>
      </c>
      <c r="W2489" s="27" t="str">
        <f aca="false">IFERROR(K2489/J2489,"")</f>
        <v/>
      </c>
      <c r="X2489" s="25" t="str">
        <f aca="false">IFERROR(T2489/K2489,"")</f>
        <v/>
      </c>
      <c r="Y2489" s="27" t="str">
        <f aca="false">IFERROR(O2489/K2489,"")</f>
        <v/>
      </c>
      <c r="Z2489" s="27" t="str">
        <f aca="false">IFERROR(P2489/O2489,"")</f>
        <v/>
      </c>
      <c r="AA2489" s="27" t="str">
        <f aca="false">IFERROR(Q2489/P2489,"")</f>
        <v/>
      </c>
      <c r="AB2489" s="25" t="str">
        <f aca="false">IFERROR(T2489/P2489,"")</f>
        <v/>
      </c>
      <c r="AC2489" s="25" t="str">
        <f aca="false">IFERROR(T2489/Q2489,"")</f>
        <v/>
      </c>
      <c r="AD2489" s="25" t="str">
        <f aca="false">IFERROR(R2489/Q2489,"")</f>
        <v/>
      </c>
      <c r="AE2489" s="28" t="str">
        <f aca="false">IFERROR(R2489/T2489,"")</f>
        <v/>
      </c>
      <c r="AF2489" s="29" t="str">
        <f aca="false">IF(A2489="","",IF(OR(O2489&gt;K2489,P2489&gt;O2489,Q2489&gt;P2489,K2489&gt;J2489),"CHECK","OK"))</f>
        <v/>
      </c>
    </row>
    <row r="2490" customFormat="false" ht="15" hidden="false" customHeight="false" outlineLevel="0" collapsed="false">
      <c r="A2490" s="21"/>
      <c r="B2490" s="4"/>
      <c r="C2490" s="4"/>
      <c r="D2490" s="4"/>
      <c r="E2490" s="16"/>
      <c r="F2490" s="16"/>
      <c r="G2490" s="14"/>
      <c r="H2490" s="14"/>
      <c r="I2490" s="14"/>
      <c r="J2490" s="14"/>
      <c r="K2490" s="14"/>
      <c r="L2490" s="14"/>
      <c r="M2490" s="14"/>
      <c r="N2490" s="14"/>
      <c r="O2490" s="14"/>
      <c r="P2490" s="14"/>
      <c r="Q2490" s="14"/>
      <c r="R2490" s="16"/>
      <c r="S2490" s="24"/>
      <c r="T2490" s="25" t="str">
        <f aca="false">IF(A2490="","",E2490+F2490)</f>
        <v/>
      </c>
      <c r="U2490" s="26" t="str">
        <f aca="false">IFERROR(H2490/G2490,"")</f>
        <v/>
      </c>
      <c r="V2490" s="27" t="str">
        <f aca="false">IFERROR(J2490/I2490,"")</f>
        <v/>
      </c>
      <c r="W2490" s="27" t="str">
        <f aca="false">IFERROR(K2490/J2490,"")</f>
        <v/>
      </c>
      <c r="X2490" s="25" t="str">
        <f aca="false">IFERROR(T2490/K2490,"")</f>
        <v/>
      </c>
      <c r="Y2490" s="27" t="str">
        <f aca="false">IFERROR(O2490/K2490,"")</f>
        <v/>
      </c>
      <c r="Z2490" s="27" t="str">
        <f aca="false">IFERROR(P2490/O2490,"")</f>
        <v/>
      </c>
      <c r="AA2490" s="27" t="str">
        <f aca="false">IFERROR(Q2490/P2490,"")</f>
        <v/>
      </c>
      <c r="AB2490" s="25" t="str">
        <f aca="false">IFERROR(T2490/P2490,"")</f>
        <v/>
      </c>
      <c r="AC2490" s="25" t="str">
        <f aca="false">IFERROR(T2490/Q2490,"")</f>
        <v/>
      </c>
      <c r="AD2490" s="25" t="str">
        <f aca="false">IFERROR(R2490/Q2490,"")</f>
        <v/>
      </c>
      <c r="AE2490" s="28" t="str">
        <f aca="false">IFERROR(R2490/T2490,"")</f>
        <v/>
      </c>
      <c r="AF2490" s="29" t="str">
        <f aca="false">IF(A2490="","",IF(OR(O2490&gt;K2490,P2490&gt;O2490,Q2490&gt;P2490,K2490&gt;J2490),"CHECK","OK"))</f>
        <v/>
      </c>
    </row>
    <row r="2491" customFormat="false" ht="15" hidden="false" customHeight="false" outlineLevel="0" collapsed="false">
      <c r="A2491" s="21"/>
      <c r="B2491" s="4"/>
      <c r="C2491" s="4"/>
      <c r="D2491" s="4"/>
      <c r="E2491" s="16"/>
      <c r="F2491" s="16"/>
      <c r="G2491" s="14"/>
      <c r="H2491" s="14"/>
      <c r="I2491" s="14"/>
      <c r="J2491" s="14"/>
      <c r="K2491" s="14"/>
      <c r="L2491" s="14"/>
      <c r="M2491" s="14"/>
      <c r="N2491" s="14"/>
      <c r="O2491" s="14"/>
      <c r="P2491" s="14"/>
      <c r="Q2491" s="14"/>
      <c r="R2491" s="16"/>
      <c r="S2491" s="24"/>
      <c r="T2491" s="25" t="str">
        <f aca="false">IF(A2491="","",E2491+F2491)</f>
        <v/>
      </c>
      <c r="U2491" s="26" t="str">
        <f aca="false">IFERROR(H2491/G2491,"")</f>
        <v/>
      </c>
      <c r="V2491" s="27" t="str">
        <f aca="false">IFERROR(J2491/I2491,"")</f>
        <v/>
      </c>
      <c r="W2491" s="27" t="str">
        <f aca="false">IFERROR(K2491/J2491,"")</f>
        <v/>
      </c>
      <c r="X2491" s="25" t="str">
        <f aca="false">IFERROR(T2491/K2491,"")</f>
        <v/>
      </c>
      <c r="Y2491" s="27" t="str">
        <f aca="false">IFERROR(O2491/K2491,"")</f>
        <v/>
      </c>
      <c r="Z2491" s="27" t="str">
        <f aca="false">IFERROR(P2491/O2491,"")</f>
        <v/>
      </c>
      <c r="AA2491" s="27" t="str">
        <f aca="false">IFERROR(Q2491/P2491,"")</f>
        <v/>
      </c>
      <c r="AB2491" s="25" t="str">
        <f aca="false">IFERROR(T2491/P2491,"")</f>
        <v/>
      </c>
      <c r="AC2491" s="25" t="str">
        <f aca="false">IFERROR(T2491/Q2491,"")</f>
        <v/>
      </c>
      <c r="AD2491" s="25" t="str">
        <f aca="false">IFERROR(R2491/Q2491,"")</f>
        <v/>
      </c>
      <c r="AE2491" s="28" t="str">
        <f aca="false">IFERROR(R2491/T2491,"")</f>
        <v/>
      </c>
      <c r="AF2491" s="29" t="str">
        <f aca="false">IF(A2491="","",IF(OR(O2491&gt;K2491,P2491&gt;O2491,Q2491&gt;P2491,K2491&gt;J2491),"CHECK","OK"))</f>
        <v/>
      </c>
    </row>
    <row r="2492" customFormat="false" ht="15" hidden="false" customHeight="false" outlineLevel="0" collapsed="false">
      <c r="A2492" s="21"/>
      <c r="B2492" s="4"/>
      <c r="C2492" s="4"/>
      <c r="D2492" s="4"/>
      <c r="E2492" s="16"/>
      <c r="F2492" s="16"/>
      <c r="G2492" s="14"/>
      <c r="H2492" s="14"/>
      <c r="I2492" s="14"/>
      <c r="J2492" s="14"/>
      <c r="K2492" s="14"/>
      <c r="L2492" s="14"/>
      <c r="M2492" s="14"/>
      <c r="N2492" s="14"/>
      <c r="O2492" s="14"/>
      <c r="P2492" s="14"/>
      <c r="Q2492" s="14"/>
      <c r="R2492" s="16"/>
      <c r="S2492" s="24"/>
      <c r="T2492" s="25" t="str">
        <f aca="false">IF(A2492="","",E2492+F2492)</f>
        <v/>
      </c>
      <c r="U2492" s="26" t="str">
        <f aca="false">IFERROR(H2492/G2492,"")</f>
        <v/>
      </c>
      <c r="V2492" s="27" t="str">
        <f aca="false">IFERROR(J2492/I2492,"")</f>
        <v/>
      </c>
      <c r="W2492" s="27" t="str">
        <f aca="false">IFERROR(K2492/J2492,"")</f>
        <v/>
      </c>
      <c r="X2492" s="25" t="str">
        <f aca="false">IFERROR(T2492/K2492,"")</f>
        <v/>
      </c>
      <c r="Y2492" s="27" t="str">
        <f aca="false">IFERROR(O2492/K2492,"")</f>
        <v/>
      </c>
      <c r="Z2492" s="27" t="str">
        <f aca="false">IFERROR(P2492/O2492,"")</f>
        <v/>
      </c>
      <c r="AA2492" s="27" t="str">
        <f aca="false">IFERROR(Q2492/P2492,"")</f>
        <v/>
      </c>
      <c r="AB2492" s="25" t="str">
        <f aca="false">IFERROR(T2492/P2492,"")</f>
        <v/>
      </c>
      <c r="AC2492" s="25" t="str">
        <f aca="false">IFERROR(T2492/Q2492,"")</f>
        <v/>
      </c>
      <c r="AD2492" s="25" t="str">
        <f aca="false">IFERROR(R2492/Q2492,"")</f>
        <v/>
      </c>
      <c r="AE2492" s="28" t="str">
        <f aca="false">IFERROR(R2492/T2492,"")</f>
        <v/>
      </c>
      <c r="AF2492" s="29" t="str">
        <f aca="false">IF(A2492="","",IF(OR(O2492&gt;K2492,P2492&gt;O2492,Q2492&gt;P2492,K2492&gt;J2492),"CHECK","OK"))</f>
        <v/>
      </c>
    </row>
    <row r="2493" customFormat="false" ht="15" hidden="false" customHeight="false" outlineLevel="0" collapsed="false">
      <c r="A2493" s="21"/>
      <c r="B2493" s="4"/>
      <c r="C2493" s="4"/>
      <c r="D2493" s="4"/>
      <c r="E2493" s="16"/>
      <c r="F2493" s="16"/>
      <c r="G2493" s="14"/>
      <c r="H2493" s="14"/>
      <c r="I2493" s="14"/>
      <c r="J2493" s="14"/>
      <c r="K2493" s="14"/>
      <c r="L2493" s="14"/>
      <c r="M2493" s="14"/>
      <c r="N2493" s="14"/>
      <c r="O2493" s="14"/>
      <c r="P2493" s="14"/>
      <c r="Q2493" s="14"/>
      <c r="R2493" s="16"/>
      <c r="S2493" s="24"/>
      <c r="T2493" s="25" t="str">
        <f aca="false">IF(A2493="","",E2493+F2493)</f>
        <v/>
      </c>
      <c r="U2493" s="26" t="str">
        <f aca="false">IFERROR(H2493/G2493,"")</f>
        <v/>
      </c>
      <c r="V2493" s="27" t="str">
        <f aca="false">IFERROR(J2493/I2493,"")</f>
        <v/>
      </c>
      <c r="W2493" s="27" t="str">
        <f aca="false">IFERROR(K2493/J2493,"")</f>
        <v/>
      </c>
      <c r="X2493" s="25" t="str">
        <f aca="false">IFERROR(T2493/K2493,"")</f>
        <v/>
      </c>
      <c r="Y2493" s="27" t="str">
        <f aca="false">IFERROR(O2493/K2493,"")</f>
        <v/>
      </c>
      <c r="Z2493" s="27" t="str">
        <f aca="false">IFERROR(P2493/O2493,"")</f>
        <v/>
      </c>
      <c r="AA2493" s="27" t="str">
        <f aca="false">IFERROR(Q2493/P2493,"")</f>
        <v/>
      </c>
      <c r="AB2493" s="25" t="str">
        <f aca="false">IFERROR(T2493/P2493,"")</f>
        <v/>
      </c>
      <c r="AC2493" s="25" t="str">
        <f aca="false">IFERROR(T2493/Q2493,"")</f>
        <v/>
      </c>
      <c r="AD2493" s="25" t="str">
        <f aca="false">IFERROR(R2493/Q2493,"")</f>
        <v/>
      </c>
      <c r="AE2493" s="28" t="str">
        <f aca="false">IFERROR(R2493/T2493,"")</f>
        <v/>
      </c>
      <c r="AF2493" s="29" t="str">
        <f aca="false">IF(A2493="","",IF(OR(O2493&gt;K2493,P2493&gt;O2493,Q2493&gt;P2493,K2493&gt;J2493),"CHECK","OK"))</f>
        <v/>
      </c>
    </row>
    <row r="2494" customFormat="false" ht="15" hidden="false" customHeight="false" outlineLevel="0" collapsed="false">
      <c r="A2494" s="21"/>
      <c r="B2494" s="4"/>
      <c r="C2494" s="4"/>
      <c r="D2494" s="4"/>
      <c r="E2494" s="16"/>
      <c r="F2494" s="16"/>
      <c r="G2494" s="14"/>
      <c r="H2494" s="14"/>
      <c r="I2494" s="14"/>
      <c r="J2494" s="14"/>
      <c r="K2494" s="14"/>
      <c r="L2494" s="14"/>
      <c r="M2494" s="14"/>
      <c r="N2494" s="14"/>
      <c r="O2494" s="14"/>
      <c r="P2494" s="14"/>
      <c r="Q2494" s="14"/>
      <c r="R2494" s="16"/>
      <c r="S2494" s="24"/>
      <c r="T2494" s="25" t="str">
        <f aca="false">IF(A2494="","",E2494+F2494)</f>
        <v/>
      </c>
      <c r="U2494" s="26" t="str">
        <f aca="false">IFERROR(H2494/G2494,"")</f>
        <v/>
      </c>
      <c r="V2494" s="27" t="str">
        <f aca="false">IFERROR(J2494/I2494,"")</f>
        <v/>
      </c>
      <c r="W2494" s="27" t="str">
        <f aca="false">IFERROR(K2494/J2494,"")</f>
        <v/>
      </c>
      <c r="X2494" s="25" t="str">
        <f aca="false">IFERROR(T2494/K2494,"")</f>
        <v/>
      </c>
      <c r="Y2494" s="27" t="str">
        <f aca="false">IFERROR(O2494/K2494,"")</f>
        <v/>
      </c>
      <c r="Z2494" s="27" t="str">
        <f aca="false">IFERROR(P2494/O2494,"")</f>
        <v/>
      </c>
      <c r="AA2494" s="27" t="str">
        <f aca="false">IFERROR(Q2494/P2494,"")</f>
        <v/>
      </c>
      <c r="AB2494" s="25" t="str">
        <f aca="false">IFERROR(T2494/P2494,"")</f>
        <v/>
      </c>
      <c r="AC2494" s="25" t="str">
        <f aca="false">IFERROR(T2494/Q2494,"")</f>
        <v/>
      </c>
      <c r="AD2494" s="25" t="str">
        <f aca="false">IFERROR(R2494/Q2494,"")</f>
        <v/>
      </c>
      <c r="AE2494" s="28" t="str">
        <f aca="false">IFERROR(R2494/T2494,"")</f>
        <v/>
      </c>
      <c r="AF2494" s="29" t="str">
        <f aca="false">IF(A2494="","",IF(OR(O2494&gt;K2494,P2494&gt;O2494,Q2494&gt;P2494,K2494&gt;J2494),"CHECK","OK"))</f>
        <v/>
      </c>
    </row>
    <row r="2495" customFormat="false" ht="15" hidden="false" customHeight="false" outlineLevel="0" collapsed="false">
      <c r="A2495" s="21"/>
      <c r="B2495" s="4"/>
      <c r="C2495" s="4"/>
      <c r="D2495" s="4"/>
      <c r="E2495" s="16"/>
      <c r="F2495" s="16"/>
      <c r="G2495" s="14"/>
      <c r="H2495" s="14"/>
      <c r="I2495" s="14"/>
      <c r="J2495" s="14"/>
      <c r="K2495" s="14"/>
      <c r="L2495" s="14"/>
      <c r="M2495" s="14"/>
      <c r="N2495" s="14"/>
      <c r="O2495" s="14"/>
      <c r="P2495" s="14"/>
      <c r="Q2495" s="14"/>
      <c r="R2495" s="16"/>
      <c r="S2495" s="24"/>
      <c r="T2495" s="25" t="str">
        <f aca="false">IF(A2495="","",E2495+F2495)</f>
        <v/>
      </c>
      <c r="U2495" s="26" t="str">
        <f aca="false">IFERROR(H2495/G2495,"")</f>
        <v/>
      </c>
      <c r="V2495" s="27" t="str">
        <f aca="false">IFERROR(J2495/I2495,"")</f>
        <v/>
      </c>
      <c r="W2495" s="27" t="str">
        <f aca="false">IFERROR(K2495/J2495,"")</f>
        <v/>
      </c>
      <c r="X2495" s="25" t="str">
        <f aca="false">IFERROR(T2495/K2495,"")</f>
        <v/>
      </c>
      <c r="Y2495" s="27" t="str">
        <f aca="false">IFERROR(O2495/K2495,"")</f>
        <v/>
      </c>
      <c r="Z2495" s="27" t="str">
        <f aca="false">IFERROR(P2495/O2495,"")</f>
        <v/>
      </c>
      <c r="AA2495" s="27" t="str">
        <f aca="false">IFERROR(Q2495/P2495,"")</f>
        <v/>
      </c>
      <c r="AB2495" s="25" t="str">
        <f aca="false">IFERROR(T2495/P2495,"")</f>
        <v/>
      </c>
      <c r="AC2495" s="25" t="str">
        <f aca="false">IFERROR(T2495/Q2495,"")</f>
        <v/>
      </c>
      <c r="AD2495" s="25" t="str">
        <f aca="false">IFERROR(R2495/Q2495,"")</f>
        <v/>
      </c>
      <c r="AE2495" s="28" t="str">
        <f aca="false">IFERROR(R2495/T2495,"")</f>
        <v/>
      </c>
      <c r="AF2495" s="29" t="str">
        <f aca="false">IF(A2495="","",IF(OR(O2495&gt;K2495,P2495&gt;O2495,Q2495&gt;P2495,K2495&gt;J2495),"CHECK","OK"))</f>
        <v/>
      </c>
    </row>
    <row r="2496" customFormat="false" ht="15" hidden="false" customHeight="false" outlineLevel="0" collapsed="false">
      <c r="A2496" s="21"/>
      <c r="B2496" s="4"/>
      <c r="C2496" s="4"/>
      <c r="D2496" s="4"/>
      <c r="E2496" s="16"/>
      <c r="F2496" s="16"/>
      <c r="G2496" s="14"/>
      <c r="H2496" s="14"/>
      <c r="I2496" s="14"/>
      <c r="J2496" s="14"/>
      <c r="K2496" s="14"/>
      <c r="L2496" s="14"/>
      <c r="M2496" s="14"/>
      <c r="N2496" s="14"/>
      <c r="O2496" s="14"/>
      <c r="P2496" s="14"/>
      <c r="Q2496" s="14"/>
      <c r="R2496" s="16"/>
      <c r="S2496" s="24"/>
      <c r="T2496" s="25" t="str">
        <f aca="false">IF(A2496="","",E2496+F2496)</f>
        <v/>
      </c>
      <c r="U2496" s="26" t="str">
        <f aca="false">IFERROR(H2496/G2496,"")</f>
        <v/>
      </c>
      <c r="V2496" s="27" t="str">
        <f aca="false">IFERROR(J2496/I2496,"")</f>
        <v/>
      </c>
      <c r="W2496" s="27" t="str">
        <f aca="false">IFERROR(K2496/J2496,"")</f>
        <v/>
      </c>
      <c r="X2496" s="25" t="str">
        <f aca="false">IFERROR(T2496/K2496,"")</f>
        <v/>
      </c>
      <c r="Y2496" s="27" t="str">
        <f aca="false">IFERROR(O2496/K2496,"")</f>
        <v/>
      </c>
      <c r="Z2496" s="27" t="str">
        <f aca="false">IFERROR(P2496/O2496,"")</f>
        <v/>
      </c>
      <c r="AA2496" s="27" t="str">
        <f aca="false">IFERROR(Q2496/P2496,"")</f>
        <v/>
      </c>
      <c r="AB2496" s="25" t="str">
        <f aca="false">IFERROR(T2496/P2496,"")</f>
        <v/>
      </c>
      <c r="AC2496" s="25" t="str">
        <f aca="false">IFERROR(T2496/Q2496,"")</f>
        <v/>
      </c>
      <c r="AD2496" s="25" t="str">
        <f aca="false">IFERROR(R2496/Q2496,"")</f>
        <v/>
      </c>
      <c r="AE2496" s="28" t="str">
        <f aca="false">IFERROR(R2496/T2496,"")</f>
        <v/>
      </c>
      <c r="AF2496" s="29" t="str">
        <f aca="false">IF(A2496="","",IF(OR(O2496&gt;K2496,P2496&gt;O2496,Q2496&gt;P2496,K2496&gt;J2496),"CHECK","OK"))</f>
        <v/>
      </c>
    </row>
    <row r="2497" customFormat="false" ht="15" hidden="false" customHeight="false" outlineLevel="0" collapsed="false">
      <c r="A2497" s="21"/>
      <c r="B2497" s="4"/>
      <c r="C2497" s="4"/>
      <c r="D2497" s="4"/>
      <c r="E2497" s="16"/>
      <c r="F2497" s="16"/>
      <c r="G2497" s="14"/>
      <c r="H2497" s="14"/>
      <c r="I2497" s="14"/>
      <c r="J2497" s="14"/>
      <c r="K2497" s="14"/>
      <c r="L2497" s="14"/>
      <c r="M2497" s="14"/>
      <c r="N2497" s="14"/>
      <c r="O2497" s="14"/>
      <c r="P2497" s="14"/>
      <c r="Q2497" s="14"/>
      <c r="R2497" s="16"/>
      <c r="S2497" s="24"/>
      <c r="T2497" s="25" t="str">
        <f aca="false">IF(A2497="","",E2497+F2497)</f>
        <v/>
      </c>
      <c r="U2497" s="26" t="str">
        <f aca="false">IFERROR(H2497/G2497,"")</f>
        <v/>
      </c>
      <c r="V2497" s="27" t="str">
        <f aca="false">IFERROR(J2497/I2497,"")</f>
        <v/>
      </c>
      <c r="W2497" s="27" t="str">
        <f aca="false">IFERROR(K2497/J2497,"")</f>
        <v/>
      </c>
      <c r="X2497" s="25" t="str">
        <f aca="false">IFERROR(T2497/K2497,"")</f>
        <v/>
      </c>
      <c r="Y2497" s="27" t="str">
        <f aca="false">IFERROR(O2497/K2497,"")</f>
        <v/>
      </c>
      <c r="Z2497" s="27" t="str">
        <f aca="false">IFERROR(P2497/O2497,"")</f>
        <v/>
      </c>
      <c r="AA2497" s="27" t="str">
        <f aca="false">IFERROR(Q2497/P2497,"")</f>
        <v/>
      </c>
      <c r="AB2497" s="25" t="str">
        <f aca="false">IFERROR(T2497/P2497,"")</f>
        <v/>
      </c>
      <c r="AC2497" s="25" t="str">
        <f aca="false">IFERROR(T2497/Q2497,"")</f>
        <v/>
      </c>
      <c r="AD2497" s="25" t="str">
        <f aca="false">IFERROR(R2497/Q2497,"")</f>
        <v/>
      </c>
      <c r="AE2497" s="28" t="str">
        <f aca="false">IFERROR(R2497/T2497,"")</f>
        <v/>
      </c>
      <c r="AF2497" s="29" t="str">
        <f aca="false">IF(A2497="","",IF(OR(O2497&gt;K2497,P2497&gt;O2497,Q2497&gt;P2497,K2497&gt;J2497),"CHECK","OK"))</f>
        <v/>
      </c>
    </row>
    <row r="2498" customFormat="false" ht="15" hidden="false" customHeight="false" outlineLevel="0" collapsed="false">
      <c r="A2498" s="21"/>
      <c r="B2498" s="4"/>
      <c r="C2498" s="4"/>
      <c r="D2498" s="4"/>
      <c r="E2498" s="16"/>
      <c r="F2498" s="16"/>
      <c r="G2498" s="14"/>
      <c r="H2498" s="14"/>
      <c r="I2498" s="14"/>
      <c r="J2498" s="14"/>
      <c r="K2498" s="14"/>
      <c r="L2498" s="14"/>
      <c r="M2498" s="14"/>
      <c r="N2498" s="14"/>
      <c r="O2498" s="14"/>
      <c r="P2498" s="14"/>
      <c r="Q2498" s="14"/>
      <c r="R2498" s="16"/>
      <c r="S2498" s="24"/>
      <c r="T2498" s="25" t="str">
        <f aca="false">IF(A2498="","",E2498+F2498)</f>
        <v/>
      </c>
      <c r="U2498" s="26" t="str">
        <f aca="false">IFERROR(H2498/G2498,"")</f>
        <v/>
      </c>
      <c r="V2498" s="27" t="str">
        <f aca="false">IFERROR(J2498/I2498,"")</f>
        <v/>
      </c>
      <c r="W2498" s="27" t="str">
        <f aca="false">IFERROR(K2498/J2498,"")</f>
        <v/>
      </c>
      <c r="X2498" s="25" t="str">
        <f aca="false">IFERROR(T2498/K2498,"")</f>
        <v/>
      </c>
      <c r="Y2498" s="27" t="str">
        <f aca="false">IFERROR(O2498/K2498,"")</f>
        <v/>
      </c>
      <c r="Z2498" s="27" t="str">
        <f aca="false">IFERROR(P2498/O2498,"")</f>
        <v/>
      </c>
      <c r="AA2498" s="27" t="str">
        <f aca="false">IFERROR(Q2498/P2498,"")</f>
        <v/>
      </c>
      <c r="AB2498" s="25" t="str">
        <f aca="false">IFERROR(T2498/P2498,"")</f>
        <v/>
      </c>
      <c r="AC2498" s="25" t="str">
        <f aca="false">IFERROR(T2498/Q2498,"")</f>
        <v/>
      </c>
      <c r="AD2498" s="25" t="str">
        <f aca="false">IFERROR(R2498/Q2498,"")</f>
        <v/>
      </c>
      <c r="AE2498" s="28" t="str">
        <f aca="false">IFERROR(R2498/T2498,"")</f>
        <v/>
      </c>
      <c r="AF2498" s="29" t="str">
        <f aca="false">IF(A2498="","",IF(OR(O2498&gt;K2498,P2498&gt;O2498,Q2498&gt;P2498,K2498&gt;J2498),"CHECK","OK"))</f>
        <v/>
      </c>
    </row>
    <row r="2499" customFormat="false" ht="15" hidden="false" customHeight="false" outlineLevel="0" collapsed="false">
      <c r="A2499" s="21"/>
      <c r="B2499" s="4"/>
      <c r="C2499" s="4"/>
      <c r="D2499" s="4"/>
      <c r="E2499" s="16"/>
      <c r="F2499" s="16"/>
      <c r="G2499" s="14"/>
      <c r="H2499" s="14"/>
      <c r="I2499" s="14"/>
      <c r="J2499" s="14"/>
      <c r="K2499" s="14"/>
      <c r="L2499" s="14"/>
      <c r="M2499" s="14"/>
      <c r="N2499" s="14"/>
      <c r="O2499" s="14"/>
      <c r="P2499" s="14"/>
      <c r="Q2499" s="14"/>
      <c r="R2499" s="16"/>
      <c r="S2499" s="24"/>
      <c r="T2499" s="25" t="str">
        <f aca="false">IF(A2499="","",E2499+F2499)</f>
        <v/>
      </c>
      <c r="U2499" s="26" t="str">
        <f aca="false">IFERROR(H2499/G2499,"")</f>
        <v/>
      </c>
      <c r="V2499" s="27" t="str">
        <f aca="false">IFERROR(J2499/I2499,"")</f>
        <v/>
      </c>
      <c r="W2499" s="27" t="str">
        <f aca="false">IFERROR(K2499/J2499,"")</f>
        <v/>
      </c>
      <c r="X2499" s="25" t="str">
        <f aca="false">IFERROR(T2499/K2499,"")</f>
        <v/>
      </c>
      <c r="Y2499" s="27" t="str">
        <f aca="false">IFERROR(O2499/K2499,"")</f>
        <v/>
      </c>
      <c r="Z2499" s="27" t="str">
        <f aca="false">IFERROR(P2499/O2499,"")</f>
        <v/>
      </c>
      <c r="AA2499" s="27" t="str">
        <f aca="false">IFERROR(Q2499/P2499,"")</f>
        <v/>
      </c>
      <c r="AB2499" s="25" t="str">
        <f aca="false">IFERROR(T2499/P2499,"")</f>
        <v/>
      </c>
      <c r="AC2499" s="25" t="str">
        <f aca="false">IFERROR(T2499/Q2499,"")</f>
        <v/>
      </c>
      <c r="AD2499" s="25" t="str">
        <f aca="false">IFERROR(R2499/Q2499,"")</f>
        <v/>
      </c>
      <c r="AE2499" s="28" t="str">
        <f aca="false">IFERROR(R2499/T2499,"")</f>
        <v/>
      </c>
      <c r="AF2499" s="29" t="str">
        <f aca="false">IF(A2499="","",IF(OR(O2499&gt;K2499,P2499&gt;O2499,Q2499&gt;P2499,K2499&gt;J2499),"CHECK","OK"))</f>
        <v/>
      </c>
    </row>
    <row r="2500" customFormat="false" ht="15" hidden="false" customHeight="false" outlineLevel="0" collapsed="false">
      <c r="A2500" s="21"/>
      <c r="B2500" s="4"/>
      <c r="C2500" s="4"/>
      <c r="D2500" s="4"/>
      <c r="E2500" s="16"/>
      <c r="F2500" s="16"/>
      <c r="G2500" s="14"/>
      <c r="H2500" s="14"/>
      <c r="I2500" s="14"/>
      <c r="J2500" s="14"/>
      <c r="K2500" s="14"/>
      <c r="L2500" s="14"/>
      <c r="M2500" s="14"/>
      <c r="N2500" s="14"/>
      <c r="O2500" s="14"/>
      <c r="P2500" s="14"/>
      <c r="Q2500" s="14"/>
      <c r="R2500" s="16"/>
      <c r="S2500" s="24"/>
      <c r="T2500" s="25" t="str">
        <f aca="false">IF(A2500="","",E2500+F2500)</f>
        <v/>
      </c>
      <c r="U2500" s="26" t="str">
        <f aca="false">IFERROR(H2500/G2500,"")</f>
        <v/>
      </c>
      <c r="V2500" s="27" t="str">
        <f aca="false">IFERROR(J2500/I2500,"")</f>
        <v/>
      </c>
      <c r="W2500" s="27" t="str">
        <f aca="false">IFERROR(K2500/J2500,"")</f>
        <v/>
      </c>
      <c r="X2500" s="25" t="str">
        <f aca="false">IFERROR(T2500/K2500,"")</f>
        <v/>
      </c>
      <c r="Y2500" s="27" t="str">
        <f aca="false">IFERROR(O2500/K2500,"")</f>
        <v/>
      </c>
      <c r="Z2500" s="27" t="str">
        <f aca="false">IFERROR(P2500/O2500,"")</f>
        <v/>
      </c>
      <c r="AA2500" s="27" t="str">
        <f aca="false">IFERROR(Q2500/P2500,"")</f>
        <v/>
      </c>
      <c r="AB2500" s="25" t="str">
        <f aca="false">IFERROR(T2500/P2500,"")</f>
        <v/>
      </c>
      <c r="AC2500" s="25" t="str">
        <f aca="false">IFERROR(T2500/Q2500,"")</f>
        <v/>
      </c>
      <c r="AD2500" s="25" t="str">
        <f aca="false">IFERROR(R2500/Q2500,"")</f>
        <v/>
      </c>
      <c r="AE2500" s="28" t="str">
        <f aca="false">IFERROR(R2500/T2500,"")</f>
        <v/>
      </c>
      <c r="AF2500" s="29" t="str">
        <f aca="false">IF(A2500="","",IF(OR(O2500&gt;K2500,P2500&gt;O2500,Q2500&gt;P2500,K2500&gt;J2500),"CHECK","OK"))</f>
        <v/>
      </c>
    </row>
  </sheetData>
  <autoFilter ref="A1:AF1153"/>
  <conditionalFormatting sqref="AF2:AF2500">
    <cfRule type="cellIs" priority="2" operator="equal" aboveAverage="0" equalAverage="0" bottom="0" percent="0" rank="0" text="" dxfId="5">
      <formula>"CHECK"</formula>
    </cfRule>
  </conditionalFormatting>
  <dataValidations count="5">
    <dataValidation allowBlank="true" error="Enter the first day of the month as a date, e.g. 01-09-2026" errorStyle="stop" errorTitle="Month" operator="greaterThan" prompt="First day of the month" promptTitle="Month" showDropDown="false" showErrorMessage="false" showInputMessage="false" sqref="A2:A2500" type="date">
      <formula1>36526</formula1>
      <formula2>0</formula2>
    </dataValidation>
    <dataValidation allowBlank="true" errorStyle="stop" operator="between" showDropDown="false" showErrorMessage="false" showInputMessage="false" sqref="B2:B2500" type="list">
      <formula1>Units</formula1>
      <formula2>0</formula2>
    </dataValidation>
    <dataValidation allowBlank="true" errorStyle="stop" operator="between" showDropDown="false" showErrorMessage="false" showInputMessage="false" sqref="C2:C2500" type="list">
      <formula1>ServiceLines</formula1>
      <formula2>0</formula2>
    </dataValidation>
    <dataValidation allowBlank="true" errorStyle="stop" operator="between" showDropDown="false" showErrorMessage="false" showInputMessage="false" sqref="D2:D2500" type="list">
      <formula1>Channels</formula1>
      <formula2>0</formula2>
    </dataValidation>
    <dataValidation allowBlank="true" error="Enter a number of zero or more" errorStyle="stop" errorTitle="Invalid value" operator="greaterThanOrEqual" showDropDown="false" showErrorMessage="false" showInputMessage="false" sqref="E2:S2500" type="decimal">
      <formula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&amp;L&amp;"Arial,Regular"Template by Gaurav Phogat, gauravphogat.com&amp;RPage &amp;P of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R5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2"/>
    <col collapsed="false" customWidth="true" hidden="false" outlineLevel="0" max="18" min="3" style="0" width="13"/>
  </cols>
  <sheetData>
    <row r="1" customFormat="false" ht="66" hidden="false" customHeight="true" outlineLevel="0" collapsed="false">
      <c r="A1" s="10" t="s">
        <v>135</v>
      </c>
      <c r="B1" s="10" t="s">
        <v>159</v>
      </c>
      <c r="C1" s="10" t="s">
        <v>160</v>
      </c>
      <c r="D1" s="10" t="s">
        <v>161</v>
      </c>
      <c r="E1" s="10" t="s">
        <v>162</v>
      </c>
      <c r="F1" s="10" t="s">
        <v>163</v>
      </c>
      <c r="G1" s="10" t="s">
        <v>164</v>
      </c>
      <c r="H1" s="10" t="s">
        <v>165</v>
      </c>
      <c r="I1" s="10" t="s">
        <v>166</v>
      </c>
      <c r="J1" s="10" t="s">
        <v>167</v>
      </c>
      <c r="K1" s="10" t="s">
        <v>168</v>
      </c>
      <c r="L1" s="10" t="s">
        <v>169</v>
      </c>
      <c r="M1" s="10" t="s">
        <v>170</v>
      </c>
      <c r="N1" s="10" t="s">
        <v>171</v>
      </c>
      <c r="O1" s="10" t="s">
        <v>172</v>
      </c>
      <c r="P1" s="10" t="s">
        <v>173</v>
      </c>
      <c r="Q1" s="10" t="s">
        <v>174</v>
      </c>
      <c r="R1" s="10" t="s">
        <v>175</v>
      </c>
    </row>
    <row r="2" customFormat="false" ht="15" hidden="false" customHeight="false" outlineLevel="0" collapsed="false">
      <c r="A2" s="21" t="n">
        <v>45931</v>
      </c>
      <c r="B2" s="4" t="s">
        <v>109</v>
      </c>
      <c r="C2" s="14" t="n">
        <v>48799</v>
      </c>
      <c r="D2" s="14" t="n">
        <v>1002</v>
      </c>
      <c r="E2" s="14" t="n">
        <v>643</v>
      </c>
      <c r="F2" s="14" t="n">
        <v>809</v>
      </c>
      <c r="G2" s="14" t="n">
        <v>99</v>
      </c>
      <c r="H2" s="14" t="n">
        <v>149</v>
      </c>
      <c r="I2" s="14" t="n">
        <v>30</v>
      </c>
      <c r="J2" s="24" t="n">
        <v>4.3</v>
      </c>
      <c r="K2" s="14" t="n">
        <v>27</v>
      </c>
      <c r="L2" s="27" t="n">
        <f aca="false">IFERROR(K2/I2,"")</f>
        <v>0.9</v>
      </c>
      <c r="M2" s="14" t="n">
        <v>24879</v>
      </c>
      <c r="N2" s="14" t="n">
        <v>13694</v>
      </c>
      <c r="O2" s="14" t="n">
        <v>9191</v>
      </c>
      <c r="P2" s="14" t="n">
        <v>214</v>
      </c>
      <c r="Q2" s="26" t="n">
        <f aca="false">IFERROR(P2/O2,"")</f>
        <v>0.0232836470460233</v>
      </c>
      <c r="R2" s="30" t="n">
        <f aca="false">IF(A2="","",SUM(D2:H2))</f>
        <v>2702</v>
      </c>
    </row>
    <row r="3" customFormat="false" ht="15" hidden="false" customHeight="false" outlineLevel="0" collapsed="false">
      <c r="A3" s="21" t="n">
        <v>45931</v>
      </c>
      <c r="B3" s="4" t="s">
        <v>115</v>
      </c>
      <c r="C3" s="14" t="n">
        <v>24071</v>
      </c>
      <c r="D3" s="14" t="n">
        <v>464</v>
      </c>
      <c r="E3" s="14" t="n">
        <v>295</v>
      </c>
      <c r="F3" s="14" t="n">
        <v>449</v>
      </c>
      <c r="G3" s="14" t="n">
        <v>43</v>
      </c>
      <c r="H3" s="14" t="n">
        <v>77</v>
      </c>
      <c r="I3" s="14" t="n">
        <v>19</v>
      </c>
      <c r="J3" s="24" t="n">
        <v>4.5</v>
      </c>
      <c r="K3" s="14" t="n">
        <v>16</v>
      </c>
      <c r="L3" s="27" t="n">
        <f aca="false">IFERROR(K3/I3,"")</f>
        <v>0.842105263157895</v>
      </c>
      <c r="M3" s="14" t="n">
        <v>12426</v>
      </c>
      <c r="N3" s="14" t="n">
        <v>6559</v>
      </c>
      <c r="O3" s="14" t="n">
        <v>4057</v>
      </c>
      <c r="P3" s="14" t="n">
        <v>97</v>
      </c>
      <c r="Q3" s="26" t="n">
        <f aca="false">IFERROR(P3/O3,"")</f>
        <v>0.0239092925807247</v>
      </c>
      <c r="R3" s="30" t="n">
        <f aca="false">IF(A3="","",SUM(D3:H3))</f>
        <v>1328</v>
      </c>
    </row>
    <row r="4" customFormat="false" ht="15" hidden="false" customHeight="false" outlineLevel="0" collapsed="false">
      <c r="A4" s="21" t="n">
        <v>45962</v>
      </c>
      <c r="B4" s="4" t="s">
        <v>109</v>
      </c>
      <c r="C4" s="14" t="n">
        <v>51431</v>
      </c>
      <c r="D4" s="14" t="n">
        <v>1146</v>
      </c>
      <c r="E4" s="14" t="n">
        <v>584</v>
      </c>
      <c r="F4" s="14" t="n">
        <v>1015</v>
      </c>
      <c r="G4" s="14" t="n">
        <v>98</v>
      </c>
      <c r="H4" s="14" t="n">
        <v>148</v>
      </c>
      <c r="I4" s="14" t="n">
        <v>35</v>
      </c>
      <c r="J4" s="24" t="n">
        <v>4.3</v>
      </c>
      <c r="K4" s="14" t="n">
        <v>23</v>
      </c>
      <c r="L4" s="27" t="n">
        <f aca="false">IFERROR(K4/I4,"")</f>
        <v>0.657142857142857</v>
      </c>
      <c r="M4" s="14" t="n">
        <v>22996</v>
      </c>
      <c r="N4" s="14" t="n">
        <v>13051</v>
      </c>
      <c r="O4" s="14" t="n">
        <v>9157</v>
      </c>
      <c r="P4" s="14" t="n">
        <v>207</v>
      </c>
      <c r="Q4" s="26" t="n">
        <f aca="false">IFERROR(P4/O4,"")</f>
        <v>0.0226056568745222</v>
      </c>
      <c r="R4" s="30" t="n">
        <f aca="false">IF(A4="","",SUM(D4:H4))</f>
        <v>2991</v>
      </c>
    </row>
    <row r="5" customFormat="false" ht="15" hidden="false" customHeight="false" outlineLevel="0" collapsed="false">
      <c r="A5" s="21" t="n">
        <v>45962</v>
      </c>
      <c r="B5" s="4" t="s">
        <v>115</v>
      </c>
      <c r="C5" s="14" t="n">
        <v>20485</v>
      </c>
      <c r="D5" s="14" t="n">
        <v>400</v>
      </c>
      <c r="E5" s="14" t="n">
        <v>224</v>
      </c>
      <c r="F5" s="14" t="n">
        <v>388</v>
      </c>
      <c r="G5" s="14" t="n">
        <v>42</v>
      </c>
      <c r="H5" s="14" t="n">
        <v>62</v>
      </c>
      <c r="I5" s="14" t="n">
        <v>16</v>
      </c>
      <c r="J5" s="24" t="n">
        <v>4.5</v>
      </c>
      <c r="K5" s="14" t="n">
        <v>12</v>
      </c>
      <c r="L5" s="27" t="n">
        <f aca="false">IFERROR(K5/I5,"")</f>
        <v>0.75</v>
      </c>
      <c r="M5" s="14" t="n">
        <v>10276</v>
      </c>
      <c r="N5" s="14" t="n">
        <v>6597</v>
      </c>
      <c r="O5" s="14" t="n">
        <v>4408</v>
      </c>
      <c r="P5" s="14" t="n">
        <v>102</v>
      </c>
      <c r="Q5" s="26" t="n">
        <f aca="false">IFERROR(P5/O5,"")</f>
        <v>0.0231397459165154</v>
      </c>
      <c r="R5" s="30" t="n">
        <f aca="false">IF(A5="","",SUM(D5:H5))</f>
        <v>1116</v>
      </c>
    </row>
    <row r="6" customFormat="false" ht="15" hidden="false" customHeight="false" outlineLevel="0" collapsed="false">
      <c r="A6" s="21" t="n">
        <v>45992</v>
      </c>
      <c r="B6" s="4" t="s">
        <v>109</v>
      </c>
      <c r="C6" s="14" t="n">
        <v>47620</v>
      </c>
      <c r="D6" s="14" t="n">
        <v>941</v>
      </c>
      <c r="E6" s="14" t="n">
        <v>568</v>
      </c>
      <c r="F6" s="14" t="n">
        <v>777</v>
      </c>
      <c r="G6" s="14" t="n">
        <v>88</v>
      </c>
      <c r="H6" s="14" t="n">
        <v>134</v>
      </c>
      <c r="I6" s="14" t="n">
        <v>47</v>
      </c>
      <c r="J6" s="24" t="n">
        <v>4.3</v>
      </c>
      <c r="K6" s="14" t="n">
        <v>28</v>
      </c>
      <c r="L6" s="27" t="n">
        <f aca="false">IFERROR(K6/I6,"")</f>
        <v>0.595744680851064</v>
      </c>
      <c r="M6" s="14" t="n">
        <v>25052</v>
      </c>
      <c r="N6" s="14" t="n">
        <v>12830</v>
      </c>
      <c r="O6" s="14" t="n">
        <v>8435</v>
      </c>
      <c r="P6" s="14" t="n">
        <v>224</v>
      </c>
      <c r="Q6" s="26" t="n">
        <f aca="false">IFERROR(P6/O6,"")</f>
        <v>0.0265560165975104</v>
      </c>
      <c r="R6" s="30" t="n">
        <f aca="false">IF(A6="","",SUM(D6:H6))</f>
        <v>2508</v>
      </c>
    </row>
    <row r="7" customFormat="false" ht="15" hidden="false" customHeight="false" outlineLevel="0" collapsed="false">
      <c r="A7" s="21" t="n">
        <v>45992</v>
      </c>
      <c r="B7" s="4" t="s">
        <v>115</v>
      </c>
      <c r="C7" s="14" t="n">
        <v>21726</v>
      </c>
      <c r="D7" s="14" t="n">
        <v>475</v>
      </c>
      <c r="E7" s="14" t="n">
        <v>251</v>
      </c>
      <c r="F7" s="14" t="n">
        <v>362</v>
      </c>
      <c r="G7" s="14" t="n">
        <v>41</v>
      </c>
      <c r="H7" s="14" t="n">
        <v>71</v>
      </c>
      <c r="I7" s="14" t="n">
        <v>16</v>
      </c>
      <c r="J7" s="24" t="n">
        <v>4.5</v>
      </c>
      <c r="K7" s="14" t="n">
        <v>11</v>
      </c>
      <c r="L7" s="27" t="n">
        <f aca="false">IFERROR(K7/I7,"")</f>
        <v>0.6875</v>
      </c>
      <c r="M7" s="14" t="n">
        <v>11405</v>
      </c>
      <c r="N7" s="14" t="n">
        <v>6155</v>
      </c>
      <c r="O7" s="14" t="n">
        <v>4211</v>
      </c>
      <c r="P7" s="14" t="n">
        <v>91</v>
      </c>
      <c r="Q7" s="26" t="n">
        <f aca="false">IFERROR(P7/O7,"")</f>
        <v>0.0216100688672524</v>
      </c>
      <c r="R7" s="30" t="n">
        <f aca="false">IF(A7="","",SUM(D7:H7))</f>
        <v>1200</v>
      </c>
    </row>
    <row r="8" customFormat="false" ht="15" hidden="false" customHeight="false" outlineLevel="0" collapsed="false">
      <c r="A8" s="21" t="n">
        <v>46023</v>
      </c>
      <c r="B8" s="4" t="s">
        <v>109</v>
      </c>
      <c r="C8" s="14" t="n">
        <v>54945</v>
      </c>
      <c r="D8" s="14" t="n">
        <v>1134</v>
      </c>
      <c r="E8" s="14" t="n">
        <v>657</v>
      </c>
      <c r="F8" s="14" t="n">
        <v>1085</v>
      </c>
      <c r="G8" s="14" t="n">
        <v>102</v>
      </c>
      <c r="H8" s="14" t="n">
        <v>177</v>
      </c>
      <c r="I8" s="14" t="n">
        <v>48</v>
      </c>
      <c r="J8" s="24" t="n">
        <v>4.3</v>
      </c>
      <c r="K8" s="14" t="n">
        <v>40</v>
      </c>
      <c r="L8" s="27" t="n">
        <f aca="false">IFERROR(K8/I8,"")</f>
        <v>0.833333333333333</v>
      </c>
      <c r="M8" s="14" t="n">
        <v>28376</v>
      </c>
      <c r="N8" s="14" t="n">
        <v>16221</v>
      </c>
      <c r="O8" s="14" t="n">
        <v>9397</v>
      </c>
      <c r="P8" s="14" t="n">
        <v>221</v>
      </c>
      <c r="Q8" s="26" t="n">
        <f aca="false">IFERROR(P8/O8,"")</f>
        <v>0.0235181440885389</v>
      </c>
      <c r="R8" s="30" t="n">
        <f aca="false">IF(A8="","",SUM(D8:H8))</f>
        <v>3155</v>
      </c>
    </row>
    <row r="9" customFormat="false" ht="15" hidden="false" customHeight="false" outlineLevel="0" collapsed="false">
      <c r="A9" s="21" t="n">
        <v>46023</v>
      </c>
      <c r="B9" s="4" t="s">
        <v>115</v>
      </c>
      <c r="C9" s="14" t="n">
        <v>24667</v>
      </c>
      <c r="D9" s="14" t="n">
        <v>539</v>
      </c>
      <c r="E9" s="14" t="n">
        <v>313</v>
      </c>
      <c r="F9" s="14" t="n">
        <v>432</v>
      </c>
      <c r="G9" s="14" t="n">
        <v>44</v>
      </c>
      <c r="H9" s="14" t="n">
        <v>73</v>
      </c>
      <c r="I9" s="14" t="n">
        <v>18</v>
      </c>
      <c r="J9" s="24" t="n">
        <v>4.6</v>
      </c>
      <c r="K9" s="14" t="n">
        <v>14</v>
      </c>
      <c r="L9" s="27" t="n">
        <f aca="false">IFERROR(K9/I9,"")</f>
        <v>0.777777777777778</v>
      </c>
      <c r="M9" s="14" t="n">
        <v>11023</v>
      </c>
      <c r="N9" s="14" t="n">
        <v>6523</v>
      </c>
      <c r="O9" s="14" t="n">
        <v>4178</v>
      </c>
      <c r="P9" s="14" t="n">
        <v>106</v>
      </c>
      <c r="Q9" s="26" t="n">
        <f aca="false">IFERROR(P9/O9,"")</f>
        <v>0.0253709909047391</v>
      </c>
      <c r="R9" s="30" t="n">
        <f aca="false">IF(A9="","",SUM(D9:H9))</f>
        <v>1401</v>
      </c>
    </row>
    <row r="10" customFormat="false" ht="15" hidden="false" customHeight="false" outlineLevel="0" collapsed="false">
      <c r="A10" s="21" t="n">
        <v>46054</v>
      </c>
      <c r="B10" s="4" t="s">
        <v>109</v>
      </c>
      <c r="C10" s="14" t="n">
        <v>53092</v>
      </c>
      <c r="D10" s="14" t="n">
        <v>1201</v>
      </c>
      <c r="E10" s="14" t="n">
        <v>700</v>
      </c>
      <c r="F10" s="14" t="n">
        <v>977</v>
      </c>
      <c r="G10" s="14" t="n">
        <v>108</v>
      </c>
      <c r="H10" s="14" t="n">
        <v>157</v>
      </c>
      <c r="I10" s="14" t="n">
        <v>38</v>
      </c>
      <c r="J10" s="24" t="n">
        <v>4.4</v>
      </c>
      <c r="K10" s="14" t="n">
        <v>34</v>
      </c>
      <c r="L10" s="27" t="n">
        <f aca="false">IFERROR(K10/I10,"")</f>
        <v>0.894736842105263</v>
      </c>
      <c r="M10" s="14" t="n">
        <v>26281</v>
      </c>
      <c r="N10" s="14" t="n">
        <v>15970</v>
      </c>
      <c r="O10" s="14" t="n">
        <v>9084</v>
      </c>
      <c r="P10" s="14" t="n">
        <v>226</v>
      </c>
      <c r="Q10" s="26" t="n">
        <f aca="false">IFERROR(P10/O10,"")</f>
        <v>0.0248789079700572</v>
      </c>
      <c r="R10" s="30" t="n">
        <f aca="false">IF(A10="","",SUM(D10:H10))</f>
        <v>3143</v>
      </c>
    </row>
    <row r="11" customFormat="false" ht="15" hidden="false" customHeight="false" outlineLevel="0" collapsed="false">
      <c r="A11" s="21" t="n">
        <v>46054</v>
      </c>
      <c r="B11" s="4" t="s">
        <v>115</v>
      </c>
      <c r="C11" s="14" t="n">
        <v>25088</v>
      </c>
      <c r="D11" s="14" t="n">
        <v>509</v>
      </c>
      <c r="E11" s="14" t="n">
        <v>295</v>
      </c>
      <c r="F11" s="14" t="n">
        <v>463</v>
      </c>
      <c r="G11" s="14" t="n">
        <v>53</v>
      </c>
      <c r="H11" s="14" t="n">
        <v>74</v>
      </c>
      <c r="I11" s="14" t="n">
        <v>12</v>
      </c>
      <c r="J11" s="24" t="n">
        <v>4.6</v>
      </c>
      <c r="K11" s="14" t="n">
        <v>11</v>
      </c>
      <c r="L11" s="27" t="n">
        <f aca="false">IFERROR(K11/I11,"")</f>
        <v>0.916666666666667</v>
      </c>
      <c r="M11" s="14" t="n">
        <v>12922</v>
      </c>
      <c r="N11" s="14" t="n">
        <v>7034</v>
      </c>
      <c r="O11" s="14" t="n">
        <v>3832</v>
      </c>
      <c r="P11" s="14" t="n">
        <v>97</v>
      </c>
      <c r="Q11" s="26" t="n">
        <f aca="false">IFERROR(P11/O11,"")</f>
        <v>0.0253131524008351</v>
      </c>
      <c r="R11" s="30" t="n">
        <f aca="false">IF(A11="","",SUM(D11:H11))</f>
        <v>1394</v>
      </c>
    </row>
    <row r="12" customFormat="false" ht="15" hidden="false" customHeight="false" outlineLevel="0" collapsed="false">
      <c r="A12" s="21" t="n">
        <v>46082</v>
      </c>
      <c r="B12" s="4" t="s">
        <v>109</v>
      </c>
      <c r="C12" s="14" t="n">
        <v>55592</v>
      </c>
      <c r="D12" s="14" t="n">
        <v>1120</v>
      </c>
      <c r="E12" s="14" t="n">
        <v>687</v>
      </c>
      <c r="F12" s="14" t="n">
        <v>908</v>
      </c>
      <c r="G12" s="14" t="n">
        <v>105</v>
      </c>
      <c r="H12" s="14" t="n">
        <v>180</v>
      </c>
      <c r="I12" s="14" t="n">
        <v>36</v>
      </c>
      <c r="J12" s="24" t="n">
        <v>4.3</v>
      </c>
      <c r="K12" s="14" t="n">
        <v>25</v>
      </c>
      <c r="L12" s="27" t="n">
        <f aca="false">IFERROR(K12/I12,"")</f>
        <v>0.694444444444444</v>
      </c>
      <c r="M12" s="14" t="n">
        <v>27467</v>
      </c>
      <c r="N12" s="14" t="n">
        <v>14302</v>
      </c>
      <c r="O12" s="14" t="n">
        <v>9813</v>
      </c>
      <c r="P12" s="14" t="n">
        <v>222</v>
      </c>
      <c r="Q12" s="26" t="n">
        <f aca="false">IFERROR(P12/O12,"")</f>
        <v>0.0226230510547233</v>
      </c>
      <c r="R12" s="30" t="n">
        <f aca="false">IF(A12="","",SUM(D12:H12))</f>
        <v>3000</v>
      </c>
    </row>
    <row r="13" customFormat="false" ht="15" hidden="false" customHeight="false" outlineLevel="0" collapsed="false">
      <c r="A13" s="21" t="n">
        <v>46082</v>
      </c>
      <c r="B13" s="4" t="s">
        <v>115</v>
      </c>
      <c r="C13" s="14" t="n">
        <v>24063</v>
      </c>
      <c r="D13" s="14" t="n">
        <v>551</v>
      </c>
      <c r="E13" s="14" t="n">
        <v>306</v>
      </c>
      <c r="F13" s="14" t="n">
        <v>413</v>
      </c>
      <c r="G13" s="14" t="n">
        <v>51</v>
      </c>
      <c r="H13" s="14" t="n">
        <v>72</v>
      </c>
      <c r="I13" s="14" t="n">
        <v>16</v>
      </c>
      <c r="J13" s="24" t="n">
        <v>4.5</v>
      </c>
      <c r="K13" s="14" t="n">
        <v>12</v>
      </c>
      <c r="L13" s="27" t="n">
        <f aca="false">IFERROR(K13/I13,"")</f>
        <v>0.75</v>
      </c>
      <c r="M13" s="14" t="n">
        <v>13397</v>
      </c>
      <c r="N13" s="14" t="n">
        <v>7505</v>
      </c>
      <c r="O13" s="14" t="n">
        <v>4163</v>
      </c>
      <c r="P13" s="14" t="n">
        <v>97</v>
      </c>
      <c r="Q13" s="26" t="n">
        <f aca="false">IFERROR(P13/O13,"")</f>
        <v>0.0233005044439106</v>
      </c>
      <c r="R13" s="30" t="n">
        <f aca="false">IF(A13="","",SUM(D13:H13))</f>
        <v>1393</v>
      </c>
    </row>
    <row r="14" customFormat="false" ht="15" hidden="false" customHeight="false" outlineLevel="0" collapsed="false">
      <c r="A14" s="21" t="n">
        <v>46113</v>
      </c>
      <c r="B14" s="4" t="s">
        <v>109</v>
      </c>
      <c r="C14" s="14" t="n">
        <v>53042</v>
      </c>
      <c r="D14" s="14" t="n">
        <v>1222</v>
      </c>
      <c r="E14" s="14" t="n">
        <v>600</v>
      </c>
      <c r="F14" s="14" t="n">
        <v>985</v>
      </c>
      <c r="G14" s="14" t="n">
        <v>101</v>
      </c>
      <c r="H14" s="14" t="n">
        <v>146</v>
      </c>
      <c r="I14" s="14" t="n">
        <v>27</v>
      </c>
      <c r="J14" s="24" t="n">
        <v>4.3</v>
      </c>
      <c r="K14" s="14" t="n">
        <v>26</v>
      </c>
      <c r="L14" s="27" t="n">
        <f aca="false">IFERROR(K14/I14,"")</f>
        <v>0.962962962962963</v>
      </c>
      <c r="M14" s="14" t="n">
        <v>26315</v>
      </c>
      <c r="N14" s="14" t="n">
        <v>14485</v>
      </c>
      <c r="O14" s="14" t="n">
        <v>9081</v>
      </c>
      <c r="P14" s="14" t="n">
        <v>211</v>
      </c>
      <c r="Q14" s="26" t="n">
        <f aca="false">IFERROR(P14/O14,"")</f>
        <v>0.0232353265058914</v>
      </c>
      <c r="R14" s="30" t="n">
        <f aca="false">IF(A14="","",SUM(D14:H14))</f>
        <v>3054</v>
      </c>
    </row>
    <row r="15" customFormat="false" ht="15" hidden="false" customHeight="false" outlineLevel="0" collapsed="false">
      <c r="A15" s="21" t="n">
        <v>46113</v>
      </c>
      <c r="B15" s="4" t="s">
        <v>115</v>
      </c>
      <c r="C15" s="14" t="n">
        <v>24266</v>
      </c>
      <c r="D15" s="14" t="n">
        <v>524</v>
      </c>
      <c r="E15" s="14" t="n">
        <v>317</v>
      </c>
      <c r="F15" s="14" t="n">
        <v>394</v>
      </c>
      <c r="G15" s="14" t="n">
        <v>44</v>
      </c>
      <c r="H15" s="14" t="n">
        <v>76</v>
      </c>
      <c r="I15" s="14" t="n">
        <v>12</v>
      </c>
      <c r="J15" s="24" t="n">
        <v>4.5</v>
      </c>
      <c r="K15" s="14" t="n">
        <v>10</v>
      </c>
      <c r="L15" s="27" t="n">
        <f aca="false">IFERROR(K15/I15,"")</f>
        <v>0.833333333333333</v>
      </c>
      <c r="M15" s="14" t="n">
        <v>12102</v>
      </c>
      <c r="N15" s="14" t="n">
        <v>6636</v>
      </c>
      <c r="O15" s="14" t="n">
        <v>4378</v>
      </c>
      <c r="P15" s="14" t="n">
        <v>95</v>
      </c>
      <c r="Q15" s="26" t="n">
        <f aca="false">IFERROR(P15/O15,"")</f>
        <v>0.0216994061215167</v>
      </c>
      <c r="R15" s="30" t="n">
        <f aca="false">IF(A15="","",SUM(D15:H15))</f>
        <v>1355</v>
      </c>
    </row>
    <row r="16" customFormat="false" ht="15" hidden="false" customHeight="false" outlineLevel="0" collapsed="false">
      <c r="A16" s="21" t="n">
        <v>46143</v>
      </c>
      <c r="B16" s="4" t="s">
        <v>109</v>
      </c>
      <c r="C16" s="14" t="n">
        <v>47049</v>
      </c>
      <c r="D16" s="14" t="n">
        <v>1073</v>
      </c>
      <c r="E16" s="14" t="n">
        <v>543</v>
      </c>
      <c r="F16" s="14" t="n">
        <v>854</v>
      </c>
      <c r="G16" s="14" t="n">
        <v>95</v>
      </c>
      <c r="H16" s="14" t="n">
        <v>128</v>
      </c>
      <c r="I16" s="14" t="n">
        <v>28</v>
      </c>
      <c r="J16" s="24" t="n">
        <v>4.4</v>
      </c>
      <c r="K16" s="14" t="n">
        <v>26</v>
      </c>
      <c r="L16" s="27" t="n">
        <f aca="false">IFERROR(K16/I16,"")</f>
        <v>0.928571428571429</v>
      </c>
      <c r="M16" s="14" t="n">
        <v>27000</v>
      </c>
      <c r="N16" s="14" t="n">
        <v>13104</v>
      </c>
      <c r="O16" s="14" t="n">
        <v>8531</v>
      </c>
      <c r="P16" s="14" t="n">
        <v>237</v>
      </c>
      <c r="Q16" s="26" t="n">
        <f aca="false">IFERROR(P16/O16,"")</f>
        <v>0.0277810338764506</v>
      </c>
      <c r="R16" s="30" t="n">
        <f aca="false">IF(A16="","",SUM(D16:H16))</f>
        <v>2693</v>
      </c>
    </row>
    <row r="17" customFormat="false" ht="15" hidden="false" customHeight="false" outlineLevel="0" collapsed="false">
      <c r="A17" s="21" t="n">
        <v>46143</v>
      </c>
      <c r="B17" s="4" t="s">
        <v>115</v>
      </c>
      <c r="C17" s="14" t="n">
        <v>24034</v>
      </c>
      <c r="D17" s="14" t="n">
        <v>551</v>
      </c>
      <c r="E17" s="14" t="n">
        <v>266</v>
      </c>
      <c r="F17" s="14" t="n">
        <v>428</v>
      </c>
      <c r="G17" s="14" t="n">
        <v>44</v>
      </c>
      <c r="H17" s="14" t="n">
        <v>75</v>
      </c>
      <c r="I17" s="14" t="n">
        <v>21</v>
      </c>
      <c r="J17" s="24" t="n">
        <v>4.6</v>
      </c>
      <c r="K17" s="14" t="n">
        <v>16</v>
      </c>
      <c r="L17" s="27" t="n">
        <f aca="false">IFERROR(K17/I17,"")</f>
        <v>0.761904761904762</v>
      </c>
      <c r="M17" s="14" t="n">
        <v>10491</v>
      </c>
      <c r="N17" s="14" t="n">
        <v>6767</v>
      </c>
      <c r="O17" s="14" t="n">
        <v>3870</v>
      </c>
      <c r="P17" s="14" t="n">
        <v>92</v>
      </c>
      <c r="Q17" s="26" t="n">
        <f aca="false">IFERROR(P17/O17,"")</f>
        <v>0.0237726098191214</v>
      </c>
      <c r="R17" s="30" t="n">
        <f aca="false">IF(A17="","",SUM(D17:H17))</f>
        <v>1364</v>
      </c>
    </row>
    <row r="18" customFormat="false" ht="15" hidden="false" customHeight="false" outlineLevel="0" collapsed="false">
      <c r="A18" s="21" t="n">
        <v>46174</v>
      </c>
      <c r="B18" s="4" t="s">
        <v>109</v>
      </c>
      <c r="C18" s="14" t="n">
        <v>56655</v>
      </c>
      <c r="D18" s="14" t="n">
        <v>1163</v>
      </c>
      <c r="E18" s="14" t="n">
        <v>637</v>
      </c>
      <c r="F18" s="14" t="n">
        <v>1110</v>
      </c>
      <c r="G18" s="14" t="n">
        <v>118</v>
      </c>
      <c r="H18" s="14" t="n">
        <v>183</v>
      </c>
      <c r="I18" s="14" t="n">
        <v>34</v>
      </c>
      <c r="J18" s="24" t="n">
        <v>4.4</v>
      </c>
      <c r="K18" s="14" t="n">
        <v>33</v>
      </c>
      <c r="L18" s="27" t="n">
        <f aca="false">IFERROR(K18/I18,"")</f>
        <v>0.970588235294118</v>
      </c>
      <c r="M18" s="14" t="n">
        <v>28207</v>
      </c>
      <c r="N18" s="14" t="n">
        <v>16970</v>
      </c>
      <c r="O18" s="14" t="n">
        <v>8392</v>
      </c>
      <c r="P18" s="14" t="n">
        <v>217</v>
      </c>
      <c r="Q18" s="26" t="n">
        <f aca="false">IFERROR(P18/O18,"")</f>
        <v>0.0258579599618684</v>
      </c>
      <c r="R18" s="30" t="n">
        <f aca="false">IF(A18="","",SUM(D18:H18))</f>
        <v>3211</v>
      </c>
    </row>
    <row r="19" customFormat="false" ht="15" hidden="false" customHeight="false" outlineLevel="0" collapsed="false">
      <c r="A19" s="21" t="n">
        <v>46174</v>
      </c>
      <c r="B19" s="4" t="s">
        <v>115</v>
      </c>
      <c r="C19" s="14" t="n">
        <v>24208</v>
      </c>
      <c r="D19" s="14" t="n">
        <v>477</v>
      </c>
      <c r="E19" s="14" t="n">
        <v>319</v>
      </c>
      <c r="F19" s="14" t="n">
        <v>458</v>
      </c>
      <c r="G19" s="14" t="n">
        <v>46</v>
      </c>
      <c r="H19" s="14" t="n">
        <v>70</v>
      </c>
      <c r="I19" s="14" t="n">
        <v>19</v>
      </c>
      <c r="J19" s="24" t="n">
        <v>4.6</v>
      </c>
      <c r="K19" s="14" t="n">
        <v>17</v>
      </c>
      <c r="L19" s="27" t="n">
        <f aca="false">IFERROR(K19/I19,"")</f>
        <v>0.894736842105263</v>
      </c>
      <c r="M19" s="14" t="n">
        <v>11095</v>
      </c>
      <c r="N19" s="14" t="n">
        <v>6969</v>
      </c>
      <c r="O19" s="14" t="n">
        <v>4302</v>
      </c>
      <c r="P19" s="14" t="n">
        <v>95</v>
      </c>
      <c r="Q19" s="26" t="n">
        <f aca="false">IFERROR(P19/O19,"")</f>
        <v>0.0220827522082752</v>
      </c>
      <c r="R19" s="30" t="n">
        <f aca="false">IF(A19="","",SUM(D19:H19))</f>
        <v>1370</v>
      </c>
    </row>
    <row r="20" customFormat="false" ht="15" hidden="false" customHeight="false" outlineLevel="0" collapsed="false">
      <c r="A20" s="21" t="n">
        <v>46204</v>
      </c>
      <c r="B20" s="4" t="s">
        <v>109</v>
      </c>
      <c r="C20" s="14" t="n">
        <v>52679</v>
      </c>
      <c r="D20" s="14" t="n">
        <v>1166</v>
      </c>
      <c r="E20" s="14" t="n">
        <v>663</v>
      </c>
      <c r="F20" s="14" t="n">
        <v>866</v>
      </c>
      <c r="G20" s="14" t="n">
        <v>115</v>
      </c>
      <c r="H20" s="14" t="n">
        <v>149</v>
      </c>
      <c r="I20" s="14" t="n">
        <v>41</v>
      </c>
      <c r="J20" s="24" t="n">
        <v>4.4</v>
      </c>
      <c r="K20" s="14" t="n">
        <v>39</v>
      </c>
      <c r="L20" s="27" t="n">
        <f aca="false">IFERROR(K20/I20,"")</f>
        <v>0.951219512195122</v>
      </c>
      <c r="M20" s="14" t="n">
        <v>28048</v>
      </c>
      <c r="N20" s="14" t="n">
        <v>17077</v>
      </c>
      <c r="O20" s="14" t="n">
        <v>8797</v>
      </c>
      <c r="P20" s="14" t="n">
        <v>231</v>
      </c>
      <c r="Q20" s="26" t="n">
        <f aca="false">IFERROR(P20/O20,"")</f>
        <v>0.0262589519154257</v>
      </c>
      <c r="R20" s="30" t="n">
        <f aca="false">IF(A20="","",SUM(D20:H20))</f>
        <v>2959</v>
      </c>
    </row>
    <row r="21" customFormat="false" ht="15" hidden="false" customHeight="false" outlineLevel="0" collapsed="false">
      <c r="A21" s="21" t="n">
        <v>46204</v>
      </c>
      <c r="B21" s="4" t="s">
        <v>115</v>
      </c>
      <c r="C21" s="14" t="n">
        <v>23751</v>
      </c>
      <c r="D21" s="14" t="n">
        <v>494</v>
      </c>
      <c r="E21" s="14" t="n">
        <v>256</v>
      </c>
      <c r="F21" s="14" t="n">
        <v>415</v>
      </c>
      <c r="G21" s="14" t="n">
        <v>52</v>
      </c>
      <c r="H21" s="14" t="n">
        <v>77</v>
      </c>
      <c r="I21" s="14" t="n">
        <v>12</v>
      </c>
      <c r="J21" s="24" t="n">
        <v>4.6</v>
      </c>
      <c r="K21" s="14" t="n">
        <v>9</v>
      </c>
      <c r="L21" s="27" t="n">
        <f aca="false">IFERROR(K21/I21,"")</f>
        <v>0.75</v>
      </c>
      <c r="M21" s="14" t="n">
        <v>13488</v>
      </c>
      <c r="N21" s="14" t="n">
        <v>7974</v>
      </c>
      <c r="O21" s="14" t="n">
        <v>4343</v>
      </c>
      <c r="P21" s="14" t="n">
        <v>92</v>
      </c>
      <c r="Q21" s="26" t="n">
        <f aca="false">IFERROR(P21/O21,"")</f>
        <v>0.0211835137002072</v>
      </c>
      <c r="R21" s="30" t="n">
        <f aca="false">IF(A21="","",SUM(D21:H21))</f>
        <v>1294</v>
      </c>
    </row>
    <row r="22" customFormat="false" ht="15" hidden="false" customHeight="false" outlineLevel="0" collapsed="false">
      <c r="A22" s="21" t="n">
        <v>46235</v>
      </c>
      <c r="B22" s="4" t="s">
        <v>109</v>
      </c>
      <c r="C22" s="14" t="n">
        <v>61124</v>
      </c>
      <c r="D22" s="14" t="n">
        <v>1299</v>
      </c>
      <c r="E22" s="14" t="n">
        <v>677</v>
      </c>
      <c r="F22" s="14" t="n">
        <v>1020</v>
      </c>
      <c r="G22" s="14" t="n">
        <v>122</v>
      </c>
      <c r="H22" s="14" t="n">
        <v>201</v>
      </c>
      <c r="I22" s="14" t="n">
        <v>40</v>
      </c>
      <c r="J22" s="24" t="n">
        <v>4.4</v>
      </c>
      <c r="K22" s="14" t="n">
        <v>29</v>
      </c>
      <c r="L22" s="27" t="n">
        <f aca="false">IFERROR(K22/I22,"")</f>
        <v>0.725</v>
      </c>
      <c r="M22" s="14" t="n">
        <v>29314</v>
      </c>
      <c r="N22" s="14" t="n">
        <v>14957</v>
      </c>
      <c r="O22" s="14" t="n">
        <v>9603</v>
      </c>
      <c r="P22" s="14" t="n">
        <v>216</v>
      </c>
      <c r="Q22" s="26" t="n">
        <f aca="false">IFERROR(P22/O22,"")</f>
        <v>0.0224929709465792</v>
      </c>
      <c r="R22" s="30" t="n">
        <f aca="false">IF(A22="","",SUM(D22:H22))</f>
        <v>3319</v>
      </c>
    </row>
    <row r="23" customFormat="false" ht="15" hidden="false" customHeight="false" outlineLevel="0" collapsed="false">
      <c r="A23" s="21" t="n">
        <v>46235</v>
      </c>
      <c r="B23" s="4" t="s">
        <v>115</v>
      </c>
      <c r="C23" s="14" t="n">
        <v>24772</v>
      </c>
      <c r="D23" s="14" t="n">
        <v>498</v>
      </c>
      <c r="E23" s="14" t="n">
        <v>318</v>
      </c>
      <c r="F23" s="14" t="n">
        <v>406</v>
      </c>
      <c r="G23" s="14" t="n">
        <v>47</v>
      </c>
      <c r="H23" s="14" t="n">
        <v>81</v>
      </c>
      <c r="I23" s="14" t="n">
        <v>20</v>
      </c>
      <c r="J23" s="24" t="n">
        <v>4.6</v>
      </c>
      <c r="K23" s="14" t="n">
        <v>14</v>
      </c>
      <c r="L23" s="27" t="n">
        <f aca="false">IFERROR(K23/I23,"")</f>
        <v>0.7</v>
      </c>
      <c r="M23" s="14" t="n">
        <v>12560</v>
      </c>
      <c r="N23" s="14" t="n">
        <v>6909</v>
      </c>
      <c r="O23" s="14" t="n">
        <v>3920</v>
      </c>
      <c r="P23" s="14" t="n">
        <v>99</v>
      </c>
      <c r="Q23" s="26" t="n">
        <f aca="false">IFERROR(P23/O23,"")</f>
        <v>0.0252551020408163</v>
      </c>
      <c r="R23" s="30" t="n">
        <f aca="false">IF(A23="","",SUM(D23:H23))</f>
        <v>1350</v>
      </c>
    </row>
    <row r="24" customFormat="false" ht="15" hidden="false" customHeight="false" outlineLevel="0" collapsed="false">
      <c r="A24" s="21" t="n">
        <v>46266</v>
      </c>
      <c r="B24" s="4" t="s">
        <v>109</v>
      </c>
      <c r="C24" s="14" t="n">
        <v>53282</v>
      </c>
      <c r="D24" s="14" t="n">
        <v>1023</v>
      </c>
      <c r="E24" s="14" t="n">
        <v>614</v>
      </c>
      <c r="F24" s="14" t="n">
        <v>920</v>
      </c>
      <c r="G24" s="14" t="n">
        <v>96</v>
      </c>
      <c r="H24" s="14" t="n">
        <v>175</v>
      </c>
      <c r="I24" s="14" t="n">
        <v>38</v>
      </c>
      <c r="J24" s="24" t="n">
        <v>4.4</v>
      </c>
      <c r="K24" s="14" t="n">
        <v>33</v>
      </c>
      <c r="L24" s="27" t="n">
        <f aca="false">IFERROR(K24/I24,"")</f>
        <v>0.868421052631579</v>
      </c>
      <c r="M24" s="14" t="n">
        <v>31271</v>
      </c>
      <c r="N24" s="14" t="n">
        <v>18249</v>
      </c>
      <c r="O24" s="14" t="n">
        <v>9185</v>
      </c>
      <c r="P24" s="14" t="n">
        <v>240</v>
      </c>
      <c r="Q24" s="26" t="n">
        <f aca="false">IFERROR(P24/O24,"")</f>
        <v>0.0261295590636908</v>
      </c>
      <c r="R24" s="30" t="n">
        <f aca="false">IF(A24="","",SUM(D24:H24))</f>
        <v>2828</v>
      </c>
    </row>
    <row r="25" customFormat="false" ht="15" hidden="false" customHeight="false" outlineLevel="0" collapsed="false">
      <c r="A25" s="21" t="n">
        <v>46266</v>
      </c>
      <c r="B25" s="4" t="s">
        <v>115</v>
      </c>
      <c r="C25" s="14" t="n">
        <v>25487</v>
      </c>
      <c r="D25" s="14" t="n">
        <v>509</v>
      </c>
      <c r="E25" s="14" t="n">
        <v>295</v>
      </c>
      <c r="F25" s="14" t="n">
        <v>494</v>
      </c>
      <c r="G25" s="14" t="n">
        <v>47</v>
      </c>
      <c r="H25" s="14" t="n">
        <v>72</v>
      </c>
      <c r="I25" s="14" t="n">
        <v>12</v>
      </c>
      <c r="J25" s="24" t="n">
        <v>4.6</v>
      </c>
      <c r="K25" s="14" t="n">
        <v>8</v>
      </c>
      <c r="L25" s="27" t="n">
        <f aca="false">IFERROR(K25/I25,"")</f>
        <v>0.666666666666667</v>
      </c>
      <c r="M25" s="14" t="n">
        <v>12518</v>
      </c>
      <c r="N25" s="14" t="n">
        <v>8076</v>
      </c>
      <c r="O25" s="14" t="n">
        <v>4090</v>
      </c>
      <c r="P25" s="14" t="n">
        <v>102</v>
      </c>
      <c r="Q25" s="26" t="n">
        <f aca="false">IFERROR(P25/O25,"")</f>
        <v>0.0249388753056235</v>
      </c>
      <c r="R25" s="30" t="n">
        <f aca="false">IF(A25="","",SUM(D25:H25))</f>
        <v>1417</v>
      </c>
    </row>
    <row r="26" customFormat="false" ht="15" hidden="false" customHeight="false" outlineLevel="0" collapsed="false">
      <c r="A26" s="21"/>
      <c r="B26" s="4"/>
      <c r="C26" s="14"/>
      <c r="D26" s="14"/>
      <c r="E26" s="14"/>
      <c r="F26" s="14"/>
      <c r="G26" s="14"/>
      <c r="H26" s="14"/>
      <c r="I26" s="14"/>
      <c r="J26" s="24"/>
      <c r="K26" s="14"/>
      <c r="L26" s="27" t="str">
        <f aca="false">IFERROR(K26/I26,"")</f>
        <v/>
      </c>
      <c r="M26" s="14"/>
      <c r="N26" s="14"/>
      <c r="O26" s="14"/>
      <c r="P26" s="14"/>
      <c r="Q26" s="26" t="str">
        <f aca="false">IFERROR(P26/O26,"")</f>
        <v/>
      </c>
      <c r="R26" s="30" t="str">
        <f aca="false">IF(A26="","",SUM(D26:H26))</f>
        <v/>
      </c>
    </row>
    <row r="27" customFormat="false" ht="15" hidden="false" customHeight="false" outlineLevel="0" collapsed="false">
      <c r="A27" s="21"/>
      <c r="B27" s="4"/>
      <c r="C27" s="14"/>
      <c r="D27" s="14"/>
      <c r="E27" s="14"/>
      <c r="F27" s="14"/>
      <c r="G27" s="14"/>
      <c r="H27" s="14"/>
      <c r="I27" s="14"/>
      <c r="J27" s="24"/>
      <c r="K27" s="14"/>
      <c r="L27" s="27" t="str">
        <f aca="false">IFERROR(K27/I27,"")</f>
        <v/>
      </c>
      <c r="M27" s="14"/>
      <c r="N27" s="14"/>
      <c r="O27" s="14"/>
      <c r="P27" s="14"/>
      <c r="Q27" s="26" t="str">
        <f aca="false">IFERROR(P27/O27,"")</f>
        <v/>
      </c>
      <c r="R27" s="30" t="str">
        <f aca="false">IF(A27="","",SUM(D27:H27))</f>
        <v/>
      </c>
    </row>
    <row r="28" customFormat="false" ht="15" hidden="false" customHeight="false" outlineLevel="0" collapsed="false">
      <c r="A28" s="21"/>
      <c r="B28" s="4"/>
      <c r="C28" s="14"/>
      <c r="D28" s="14"/>
      <c r="E28" s="14"/>
      <c r="F28" s="14"/>
      <c r="G28" s="14"/>
      <c r="H28" s="14"/>
      <c r="I28" s="14"/>
      <c r="J28" s="24"/>
      <c r="K28" s="14"/>
      <c r="L28" s="27" t="str">
        <f aca="false">IFERROR(K28/I28,"")</f>
        <v/>
      </c>
      <c r="M28" s="14"/>
      <c r="N28" s="14"/>
      <c r="O28" s="14"/>
      <c r="P28" s="14"/>
      <c r="Q28" s="26" t="str">
        <f aca="false">IFERROR(P28/O28,"")</f>
        <v/>
      </c>
      <c r="R28" s="30" t="str">
        <f aca="false">IF(A28="","",SUM(D28:H28))</f>
        <v/>
      </c>
    </row>
    <row r="29" customFormat="false" ht="15" hidden="false" customHeight="false" outlineLevel="0" collapsed="false">
      <c r="A29" s="21"/>
      <c r="B29" s="4"/>
      <c r="C29" s="14"/>
      <c r="D29" s="14"/>
      <c r="E29" s="14"/>
      <c r="F29" s="14"/>
      <c r="G29" s="14"/>
      <c r="H29" s="14"/>
      <c r="I29" s="14"/>
      <c r="J29" s="24"/>
      <c r="K29" s="14"/>
      <c r="L29" s="27" t="str">
        <f aca="false">IFERROR(K29/I29,"")</f>
        <v/>
      </c>
      <c r="M29" s="14"/>
      <c r="N29" s="14"/>
      <c r="O29" s="14"/>
      <c r="P29" s="14"/>
      <c r="Q29" s="26" t="str">
        <f aca="false">IFERROR(P29/O29,"")</f>
        <v/>
      </c>
      <c r="R29" s="30" t="str">
        <f aca="false">IF(A29="","",SUM(D29:H29))</f>
        <v/>
      </c>
    </row>
    <row r="30" customFormat="false" ht="15" hidden="false" customHeight="false" outlineLevel="0" collapsed="false">
      <c r="A30" s="21"/>
      <c r="B30" s="4"/>
      <c r="C30" s="14"/>
      <c r="D30" s="14"/>
      <c r="E30" s="14"/>
      <c r="F30" s="14"/>
      <c r="G30" s="14"/>
      <c r="H30" s="14"/>
      <c r="I30" s="14"/>
      <c r="J30" s="24"/>
      <c r="K30" s="14"/>
      <c r="L30" s="27" t="str">
        <f aca="false">IFERROR(K30/I30,"")</f>
        <v/>
      </c>
      <c r="M30" s="14"/>
      <c r="N30" s="14"/>
      <c r="O30" s="14"/>
      <c r="P30" s="14"/>
      <c r="Q30" s="26" t="str">
        <f aca="false">IFERROR(P30/O30,"")</f>
        <v/>
      </c>
      <c r="R30" s="30" t="str">
        <f aca="false">IF(A30="","",SUM(D30:H30))</f>
        <v/>
      </c>
    </row>
    <row r="31" customFormat="false" ht="15" hidden="false" customHeight="false" outlineLevel="0" collapsed="false">
      <c r="A31" s="21"/>
      <c r="B31" s="4"/>
      <c r="C31" s="14"/>
      <c r="D31" s="14"/>
      <c r="E31" s="14"/>
      <c r="F31" s="14"/>
      <c r="G31" s="14"/>
      <c r="H31" s="14"/>
      <c r="I31" s="14"/>
      <c r="J31" s="24"/>
      <c r="K31" s="14"/>
      <c r="L31" s="27" t="str">
        <f aca="false">IFERROR(K31/I31,"")</f>
        <v/>
      </c>
      <c r="M31" s="14"/>
      <c r="N31" s="14"/>
      <c r="O31" s="14"/>
      <c r="P31" s="14"/>
      <c r="Q31" s="26" t="str">
        <f aca="false">IFERROR(P31/O31,"")</f>
        <v/>
      </c>
      <c r="R31" s="30" t="str">
        <f aca="false">IF(A31="","",SUM(D31:H31))</f>
        <v/>
      </c>
    </row>
    <row r="32" customFormat="false" ht="15" hidden="false" customHeight="false" outlineLevel="0" collapsed="false">
      <c r="A32" s="21"/>
      <c r="B32" s="4"/>
      <c r="C32" s="14"/>
      <c r="D32" s="14"/>
      <c r="E32" s="14"/>
      <c r="F32" s="14"/>
      <c r="G32" s="14"/>
      <c r="H32" s="14"/>
      <c r="I32" s="14"/>
      <c r="J32" s="24"/>
      <c r="K32" s="14"/>
      <c r="L32" s="27" t="str">
        <f aca="false">IFERROR(K32/I32,"")</f>
        <v/>
      </c>
      <c r="M32" s="14"/>
      <c r="N32" s="14"/>
      <c r="O32" s="14"/>
      <c r="P32" s="14"/>
      <c r="Q32" s="26" t="str">
        <f aca="false">IFERROR(P32/O32,"")</f>
        <v/>
      </c>
      <c r="R32" s="30" t="str">
        <f aca="false">IF(A32="","",SUM(D32:H32))</f>
        <v/>
      </c>
    </row>
    <row r="33" customFormat="false" ht="15" hidden="false" customHeight="false" outlineLevel="0" collapsed="false">
      <c r="A33" s="21"/>
      <c r="B33" s="4"/>
      <c r="C33" s="14"/>
      <c r="D33" s="14"/>
      <c r="E33" s="14"/>
      <c r="F33" s="14"/>
      <c r="G33" s="14"/>
      <c r="H33" s="14"/>
      <c r="I33" s="14"/>
      <c r="J33" s="24"/>
      <c r="K33" s="14"/>
      <c r="L33" s="27" t="str">
        <f aca="false">IFERROR(K33/I33,"")</f>
        <v/>
      </c>
      <c r="M33" s="14"/>
      <c r="N33" s="14"/>
      <c r="O33" s="14"/>
      <c r="P33" s="14"/>
      <c r="Q33" s="26" t="str">
        <f aca="false">IFERROR(P33/O33,"")</f>
        <v/>
      </c>
      <c r="R33" s="30" t="str">
        <f aca="false">IF(A33="","",SUM(D33:H33))</f>
        <v/>
      </c>
    </row>
    <row r="34" customFormat="false" ht="15" hidden="false" customHeight="false" outlineLevel="0" collapsed="false">
      <c r="A34" s="21"/>
      <c r="B34" s="4"/>
      <c r="C34" s="14"/>
      <c r="D34" s="14"/>
      <c r="E34" s="14"/>
      <c r="F34" s="14"/>
      <c r="G34" s="14"/>
      <c r="H34" s="14"/>
      <c r="I34" s="14"/>
      <c r="J34" s="24"/>
      <c r="K34" s="14"/>
      <c r="L34" s="27" t="str">
        <f aca="false">IFERROR(K34/I34,"")</f>
        <v/>
      </c>
      <c r="M34" s="14"/>
      <c r="N34" s="14"/>
      <c r="O34" s="14"/>
      <c r="P34" s="14"/>
      <c r="Q34" s="26" t="str">
        <f aca="false">IFERROR(P34/O34,"")</f>
        <v/>
      </c>
      <c r="R34" s="30" t="str">
        <f aca="false">IF(A34="","",SUM(D34:H34))</f>
        <v/>
      </c>
    </row>
    <row r="35" customFormat="false" ht="15" hidden="false" customHeight="false" outlineLevel="0" collapsed="false">
      <c r="A35" s="21"/>
      <c r="B35" s="4"/>
      <c r="C35" s="14"/>
      <c r="D35" s="14"/>
      <c r="E35" s="14"/>
      <c r="F35" s="14"/>
      <c r="G35" s="14"/>
      <c r="H35" s="14"/>
      <c r="I35" s="14"/>
      <c r="J35" s="24"/>
      <c r="K35" s="14"/>
      <c r="L35" s="27" t="str">
        <f aca="false">IFERROR(K35/I35,"")</f>
        <v/>
      </c>
      <c r="M35" s="14"/>
      <c r="N35" s="14"/>
      <c r="O35" s="14"/>
      <c r="P35" s="14"/>
      <c r="Q35" s="26" t="str">
        <f aca="false">IFERROR(P35/O35,"")</f>
        <v/>
      </c>
      <c r="R35" s="30" t="str">
        <f aca="false">IF(A35="","",SUM(D35:H35))</f>
        <v/>
      </c>
    </row>
    <row r="36" customFormat="false" ht="15" hidden="false" customHeight="false" outlineLevel="0" collapsed="false">
      <c r="A36" s="21"/>
      <c r="B36" s="4"/>
      <c r="C36" s="14"/>
      <c r="D36" s="14"/>
      <c r="E36" s="14"/>
      <c r="F36" s="14"/>
      <c r="G36" s="14"/>
      <c r="H36" s="14"/>
      <c r="I36" s="14"/>
      <c r="J36" s="24"/>
      <c r="K36" s="14"/>
      <c r="L36" s="27" t="str">
        <f aca="false">IFERROR(K36/I36,"")</f>
        <v/>
      </c>
      <c r="M36" s="14"/>
      <c r="N36" s="14"/>
      <c r="O36" s="14"/>
      <c r="P36" s="14"/>
      <c r="Q36" s="26" t="str">
        <f aca="false">IFERROR(P36/O36,"")</f>
        <v/>
      </c>
      <c r="R36" s="30" t="str">
        <f aca="false">IF(A36="","",SUM(D36:H36))</f>
        <v/>
      </c>
    </row>
    <row r="37" customFormat="false" ht="15" hidden="false" customHeight="false" outlineLevel="0" collapsed="false">
      <c r="A37" s="21"/>
      <c r="B37" s="4"/>
      <c r="C37" s="14"/>
      <c r="D37" s="14"/>
      <c r="E37" s="14"/>
      <c r="F37" s="14"/>
      <c r="G37" s="14"/>
      <c r="H37" s="14"/>
      <c r="I37" s="14"/>
      <c r="J37" s="24"/>
      <c r="K37" s="14"/>
      <c r="L37" s="27" t="str">
        <f aca="false">IFERROR(K37/I37,"")</f>
        <v/>
      </c>
      <c r="M37" s="14"/>
      <c r="N37" s="14"/>
      <c r="O37" s="14"/>
      <c r="P37" s="14"/>
      <c r="Q37" s="26" t="str">
        <f aca="false">IFERROR(P37/O37,"")</f>
        <v/>
      </c>
      <c r="R37" s="30" t="str">
        <f aca="false">IF(A37="","",SUM(D37:H37))</f>
        <v/>
      </c>
    </row>
    <row r="38" customFormat="false" ht="15" hidden="false" customHeight="false" outlineLevel="0" collapsed="false">
      <c r="A38" s="21"/>
      <c r="B38" s="4"/>
      <c r="C38" s="14"/>
      <c r="D38" s="14"/>
      <c r="E38" s="14"/>
      <c r="F38" s="14"/>
      <c r="G38" s="14"/>
      <c r="H38" s="14"/>
      <c r="I38" s="14"/>
      <c r="J38" s="24"/>
      <c r="K38" s="14"/>
      <c r="L38" s="27" t="str">
        <f aca="false">IFERROR(K38/I38,"")</f>
        <v/>
      </c>
      <c r="M38" s="14"/>
      <c r="N38" s="14"/>
      <c r="O38" s="14"/>
      <c r="P38" s="14"/>
      <c r="Q38" s="26" t="str">
        <f aca="false">IFERROR(P38/O38,"")</f>
        <v/>
      </c>
      <c r="R38" s="30" t="str">
        <f aca="false">IF(A38="","",SUM(D38:H38))</f>
        <v/>
      </c>
    </row>
    <row r="39" customFormat="false" ht="15" hidden="false" customHeight="false" outlineLevel="0" collapsed="false">
      <c r="A39" s="21"/>
      <c r="B39" s="4"/>
      <c r="C39" s="14"/>
      <c r="D39" s="14"/>
      <c r="E39" s="14"/>
      <c r="F39" s="14"/>
      <c r="G39" s="14"/>
      <c r="H39" s="14"/>
      <c r="I39" s="14"/>
      <c r="J39" s="24"/>
      <c r="K39" s="14"/>
      <c r="L39" s="27" t="str">
        <f aca="false">IFERROR(K39/I39,"")</f>
        <v/>
      </c>
      <c r="M39" s="14"/>
      <c r="N39" s="14"/>
      <c r="O39" s="14"/>
      <c r="P39" s="14"/>
      <c r="Q39" s="26" t="str">
        <f aca="false">IFERROR(P39/O39,"")</f>
        <v/>
      </c>
      <c r="R39" s="30" t="str">
        <f aca="false">IF(A39="","",SUM(D39:H39))</f>
        <v/>
      </c>
    </row>
    <row r="40" customFormat="false" ht="15" hidden="false" customHeight="false" outlineLevel="0" collapsed="false">
      <c r="A40" s="21"/>
      <c r="B40" s="4"/>
      <c r="C40" s="14"/>
      <c r="D40" s="14"/>
      <c r="E40" s="14"/>
      <c r="F40" s="14"/>
      <c r="G40" s="14"/>
      <c r="H40" s="14"/>
      <c r="I40" s="14"/>
      <c r="J40" s="24"/>
      <c r="K40" s="14"/>
      <c r="L40" s="27" t="str">
        <f aca="false">IFERROR(K40/I40,"")</f>
        <v/>
      </c>
      <c r="M40" s="14"/>
      <c r="N40" s="14"/>
      <c r="O40" s="14"/>
      <c r="P40" s="14"/>
      <c r="Q40" s="26" t="str">
        <f aca="false">IFERROR(P40/O40,"")</f>
        <v/>
      </c>
      <c r="R40" s="30" t="str">
        <f aca="false">IF(A40="","",SUM(D40:H40))</f>
        <v/>
      </c>
    </row>
    <row r="41" customFormat="false" ht="15" hidden="false" customHeight="false" outlineLevel="0" collapsed="false">
      <c r="A41" s="21"/>
      <c r="B41" s="4"/>
      <c r="C41" s="14"/>
      <c r="D41" s="14"/>
      <c r="E41" s="14"/>
      <c r="F41" s="14"/>
      <c r="G41" s="14"/>
      <c r="H41" s="14"/>
      <c r="I41" s="14"/>
      <c r="J41" s="24"/>
      <c r="K41" s="14"/>
      <c r="L41" s="27" t="str">
        <f aca="false">IFERROR(K41/I41,"")</f>
        <v/>
      </c>
      <c r="M41" s="14"/>
      <c r="N41" s="14"/>
      <c r="O41" s="14"/>
      <c r="P41" s="14"/>
      <c r="Q41" s="26" t="str">
        <f aca="false">IFERROR(P41/O41,"")</f>
        <v/>
      </c>
      <c r="R41" s="30" t="str">
        <f aca="false">IF(A41="","",SUM(D41:H41))</f>
        <v/>
      </c>
    </row>
    <row r="42" customFormat="false" ht="15" hidden="false" customHeight="false" outlineLevel="0" collapsed="false">
      <c r="A42" s="21"/>
      <c r="B42" s="4"/>
      <c r="C42" s="14"/>
      <c r="D42" s="14"/>
      <c r="E42" s="14"/>
      <c r="F42" s="14"/>
      <c r="G42" s="14"/>
      <c r="H42" s="14"/>
      <c r="I42" s="14"/>
      <c r="J42" s="24"/>
      <c r="K42" s="14"/>
      <c r="L42" s="27" t="str">
        <f aca="false">IFERROR(K42/I42,"")</f>
        <v/>
      </c>
      <c r="M42" s="14"/>
      <c r="N42" s="14"/>
      <c r="O42" s="14"/>
      <c r="P42" s="14"/>
      <c r="Q42" s="26" t="str">
        <f aca="false">IFERROR(P42/O42,"")</f>
        <v/>
      </c>
      <c r="R42" s="30" t="str">
        <f aca="false">IF(A42="","",SUM(D42:H42))</f>
        <v/>
      </c>
    </row>
    <row r="43" customFormat="false" ht="15" hidden="false" customHeight="false" outlineLevel="0" collapsed="false">
      <c r="A43" s="21"/>
      <c r="B43" s="4"/>
      <c r="C43" s="14"/>
      <c r="D43" s="14"/>
      <c r="E43" s="14"/>
      <c r="F43" s="14"/>
      <c r="G43" s="14"/>
      <c r="H43" s="14"/>
      <c r="I43" s="14"/>
      <c r="J43" s="24"/>
      <c r="K43" s="14"/>
      <c r="L43" s="27" t="str">
        <f aca="false">IFERROR(K43/I43,"")</f>
        <v/>
      </c>
      <c r="M43" s="14"/>
      <c r="N43" s="14"/>
      <c r="O43" s="14"/>
      <c r="P43" s="14"/>
      <c r="Q43" s="26" t="str">
        <f aca="false">IFERROR(P43/O43,"")</f>
        <v/>
      </c>
      <c r="R43" s="30" t="str">
        <f aca="false">IF(A43="","",SUM(D43:H43))</f>
        <v/>
      </c>
    </row>
    <row r="44" customFormat="false" ht="15" hidden="false" customHeight="false" outlineLevel="0" collapsed="false">
      <c r="A44" s="21"/>
      <c r="B44" s="4"/>
      <c r="C44" s="14"/>
      <c r="D44" s="14"/>
      <c r="E44" s="14"/>
      <c r="F44" s="14"/>
      <c r="G44" s="14"/>
      <c r="H44" s="14"/>
      <c r="I44" s="14"/>
      <c r="J44" s="24"/>
      <c r="K44" s="14"/>
      <c r="L44" s="27" t="str">
        <f aca="false">IFERROR(K44/I44,"")</f>
        <v/>
      </c>
      <c r="M44" s="14"/>
      <c r="N44" s="14"/>
      <c r="O44" s="14"/>
      <c r="P44" s="14"/>
      <c r="Q44" s="26" t="str">
        <f aca="false">IFERROR(P44/O44,"")</f>
        <v/>
      </c>
      <c r="R44" s="30" t="str">
        <f aca="false">IF(A44="","",SUM(D44:H44))</f>
        <v/>
      </c>
    </row>
    <row r="45" customFormat="false" ht="15" hidden="false" customHeight="false" outlineLevel="0" collapsed="false">
      <c r="A45" s="21"/>
      <c r="B45" s="4"/>
      <c r="C45" s="14"/>
      <c r="D45" s="14"/>
      <c r="E45" s="14"/>
      <c r="F45" s="14"/>
      <c r="G45" s="14"/>
      <c r="H45" s="14"/>
      <c r="I45" s="14"/>
      <c r="J45" s="24"/>
      <c r="K45" s="14"/>
      <c r="L45" s="27" t="str">
        <f aca="false">IFERROR(K45/I45,"")</f>
        <v/>
      </c>
      <c r="M45" s="14"/>
      <c r="N45" s="14"/>
      <c r="O45" s="14"/>
      <c r="P45" s="14"/>
      <c r="Q45" s="26" t="str">
        <f aca="false">IFERROR(P45/O45,"")</f>
        <v/>
      </c>
      <c r="R45" s="30" t="str">
        <f aca="false">IF(A45="","",SUM(D45:H45))</f>
        <v/>
      </c>
    </row>
    <row r="46" customFormat="false" ht="15" hidden="false" customHeight="false" outlineLevel="0" collapsed="false">
      <c r="A46" s="21"/>
      <c r="B46" s="4"/>
      <c r="C46" s="14"/>
      <c r="D46" s="14"/>
      <c r="E46" s="14"/>
      <c r="F46" s="14"/>
      <c r="G46" s="14"/>
      <c r="H46" s="14"/>
      <c r="I46" s="14"/>
      <c r="J46" s="24"/>
      <c r="K46" s="14"/>
      <c r="L46" s="27" t="str">
        <f aca="false">IFERROR(K46/I46,"")</f>
        <v/>
      </c>
      <c r="M46" s="14"/>
      <c r="N46" s="14"/>
      <c r="O46" s="14"/>
      <c r="P46" s="14"/>
      <c r="Q46" s="26" t="str">
        <f aca="false">IFERROR(P46/O46,"")</f>
        <v/>
      </c>
      <c r="R46" s="30" t="str">
        <f aca="false">IF(A46="","",SUM(D46:H46))</f>
        <v/>
      </c>
    </row>
    <row r="47" customFormat="false" ht="15" hidden="false" customHeight="false" outlineLevel="0" collapsed="false">
      <c r="A47" s="21"/>
      <c r="B47" s="4"/>
      <c r="C47" s="14"/>
      <c r="D47" s="14"/>
      <c r="E47" s="14"/>
      <c r="F47" s="14"/>
      <c r="G47" s="14"/>
      <c r="H47" s="14"/>
      <c r="I47" s="14"/>
      <c r="J47" s="24"/>
      <c r="K47" s="14"/>
      <c r="L47" s="27" t="str">
        <f aca="false">IFERROR(K47/I47,"")</f>
        <v/>
      </c>
      <c r="M47" s="14"/>
      <c r="N47" s="14"/>
      <c r="O47" s="14"/>
      <c r="P47" s="14"/>
      <c r="Q47" s="26" t="str">
        <f aca="false">IFERROR(P47/O47,"")</f>
        <v/>
      </c>
      <c r="R47" s="30" t="str">
        <f aca="false">IF(A47="","",SUM(D47:H47))</f>
        <v/>
      </c>
    </row>
    <row r="48" customFormat="false" ht="15" hidden="false" customHeight="false" outlineLevel="0" collapsed="false">
      <c r="A48" s="21"/>
      <c r="B48" s="4"/>
      <c r="C48" s="14"/>
      <c r="D48" s="14"/>
      <c r="E48" s="14"/>
      <c r="F48" s="14"/>
      <c r="G48" s="14"/>
      <c r="H48" s="14"/>
      <c r="I48" s="14"/>
      <c r="J48" s="24"/>
      <c r="K48" s="14"/>
      <c r="L48" s="27" t="str">
        <f aca="false">IFERROR(K48/I48,"")</f>
        <v/>
      </c>
      <c r="M48" s="14"/>
      <c r="N48" s="14"/>
      <c r="O48" s="14"/>
      <c r="P48" s="14"/>
      <c r="Q48" s="26" t="str">
        <f aca="false">IFERROR(P48/O48,"")</f>
        <v/>
      </c>
      <c r="R48" s="30" t="str">
        <f aca="false">IF(A48="","",SUM(D48:H48))</f>
        <v/>
      </c>
    </row>
    <row r="49" customFormat="false" ht="15" hidden="false" customHeight="false" outlineLevel="0" collapsed="false">
      <c r="A49" s="21"/>
      <c r="B49" s="4"/>
      <c r="C49" s="14"/>
      <c r="D49" s="14"/>
      <c r="E49" s="14"/>
      <c r="F49" s="14"/>
      <c r="G49" s="14"/>
      <c r="H49" s="14"/>
      <c r="I49" s="14"/>
      <c r="J49" s="24"/>
      <c r="K49" s="14"/>
      <c r="L49" s="27" t="str">
        <f aca="false">IFERROR(K49/I49,"")</f>
        <v/>
      </c>
      <c r="M49" s="14"/>
      <c r="N49" s="14"/>
      <c r="O49" s="14"/>
      <c r="P49" s="14"/>
      <c r="Q49" s="26" t="str">
        <f aca="false">IFERROR(P49/O49,"")</f>
        <v/>
      </c>
      <c r="R49" s="30" t="str">
        <f aca="false">IF(A49="","",SUM(D49:H49))</f>
        <v/>
      </c>
    </row>
    <row r="50" customFormat="false" ht="15" hidden="false" customHeight="false" outlineLevel="0" collapsed="false">
      <c r="A50" s="21"/>
      <c r="B50" s="4"/>
      <c r="C50" s="14"/>
      <c r="D50" s="14"/>
      <c r="E50" s="14"/>
      <c r="F50" s="14"/>
      <c r="G50" s="14"/>
      <c r="H50" s="14"/>
      <c r="I50" s="14"/>
      <c r="J50" s="24"/>
      <c r="K50" s="14"/>
      <c r="L50" s="27" t="str">
        <f aca="false">IFERROR(K50/I50,"")</f>
        <v/>
      </c>
      <c r="M50" s="14"/>
      <c r="N50" s="14"/>
      <c r="O50" s="14"/>
      <c r="P50" s="14"/>
      <c r="Q50" s="26" t="str">
        <f aca="false">IFERROR(P50/O50,"")</f>
        <v/>
      </c>
      <c r="R50" s="30" t="str">
        <f aca="false">IF(A50="","",SUM(D50:H50))</f>
        <v/>
      </c>
    </row>
    <row r="51" customFormat="false" ht="15" hidden="false" customHeight="false" outlineLevel="0" collapsed="false">
      <c r="A51" s="21"/>
      <c r="B51" s="4"/>
      <c r="C51" s="14"/>
      <c r="D51" s="14"/>
      <c r="E51" s="14"/>
      <c r="F51" s="14"/>
      <c r="G51" s="14"/>
      <c r="H51" s="14"/>
      <c r="I51" s="14"/>
      <c r="J51" s="24"/>
      <c r="K51" s="14"/>
      <c r="L51" s="27" t="str">
        <f aca="false">IFERROR(K51/I51,"")</f>
        <v/>
      </c>
      <c r="M51" s="14"/>
      <c r="N51" s="14"/>
      <c r="O51" s="14"/>
      <c r="P51" s="14"/>
      <c r="Q51" s="26" t="str">
        <f aca="false">IFERROR(P51/O51,"")</f>
        <v/>
      </c>
      <c r="R51" s="30" t="str">
        <f aca="false">IF(A51="","",SUM(D51:H51))</f>
        <v/>
      </c>
    </row>
    <row r="52" customFormat="false" ht="15" hidden="false" customHeight="false" outlineLevel="0" collapsed="false">
      <c r="A52" s="21"/>
      <c r="B52" s="4"/>
      <c r="C52" s="14"/>
      <c r="D52" s="14"/>
      <c r="E52" s="14"/>
      <c r="F52" s="14"/>
      <c r="G52" s="14"/>
      <c r="H52" s="14"/>
      <c r="I52" s="14"/>
      <c r="J52" s="24"/>
      <c r="K52" s="14"/>
      <c r="L52" s="27" t="str">
        <f aca="false">IFERROR(K52/I52,"")</f>
        <v/>
      </c>
      <c r="M52" s="14"/>
      <c r="N52" s="14"/>
      <c r="O52" s="14"/>
      <c r="P52" s="14"/>
      <c r="Q52" s="26" t="str">
        <f aca="false">IFERROR(P52/O52,"")</f>
        <v/>
      </c>
      <c r="R52" s="30" t="str">
        <f aca="false">IF(A52="","",SUM(D52:H52))</f>
        <v/>
      </c>
    </row>
    <row r="53" customFormat="false" ht="15" hidden="false" customHeight="false" outlineLevel="0" collapsed="false">
      <c r="A53" s="21"/>
      <c r="B53" s="4"/>
      <c r="C53" s="14"/>
      <c r="D53" s="14"/>
      <c r="E53" s="14"/>
      <c r="F53" s="14"/>
      <c r="G53" s="14"/>
      <c r="H53" s="14"/>
      <c r="I53" s="14"/>
      <c r="J53" s="24"/>
      <c r="K53" s="14"/>
      <c r="L53" s="27" t="str">
        <f aca="false">IFERROR(K53/I53,"")</f>
        <v/>
      </c>
      <c r="M53" s="14"/>
      <c r="N53" s="14"/>
      <c r="O53" s="14"/>
      <c r="P53" s="14"/>
      <c r="Q53" s="26" t="str">
        <f aca="false">IFERROR(P53/O53,"")</f>
        <v/>
      </c>
      <c r="R53" s="30" t="str">
        <f aca="false">IF(A53="","",SUM(D53:H53))</f>
        <v/>
      </c>
    </row>
    <row r="54" customFormat="false" ht="15" hidden="false" customHeight="false" outlineLevel="0" collapsed="false">
      <c r="A54" s="21"/>
      <c r="B54" s="4"/>
      <c r="C54" s="14"/>
      <c r="D54" s="14"/>
      <c r="E54" s="14"/>
      <c r="F54" s="14"/>
      <c r="G54" s="14"/>
      <c r="H54" s="14"/>
      <c r="I54" s="14"/>
      <c r="J54" s="24"/>
      <c r="K54" s="14"/>
      <c r="L54" s="27" t="str">
        <f aca="false">IFERROR(K54/I54,"")</f>
        <v/>
      </c>
      <c r="M54" s="14"/>
      <c r="N54" s="14"/>
      <c r="O54" s="14"/>
      <c r="P54" s="14"/>
      <c r="Q54" s="26" t="str">
        <f aca="false">IFERROR(P54/O54,"")</f>
        <v/>
      </c>
      <c r="R54" s="30" t="str">
        <f aca="false">IF(A54="","",SUM(D54:H54))</f>
        <v/>
      </c>
    </row>
    <row r="55" customFormat="false" ht="15" hidden="false" customHeight="false" outlineLevel="0" collapsed="false">
      <c r="A55" s="21"/>
      <c r="B55" s="4"/>
      <c r="C55" s="14"/>
      <c r="D55" s="14"/>
      <c r="E55" s="14"/>
      <c r="F55" s="14"/>
      <c r="G55" s="14"/>
      <c r="H55" s="14"/>
      <c r="I55" s="14"/>
      <c r="J55" s="24"/>
      <c r="K55" s="14"/>
      <c r="L55" s="27" t="str">
        <f aca="false">IFERROR(K55/I55,"")</f>
        <v/>
      </c>
      <c r="M55" s="14"/>
      <c r="N55" s="14"/>
      <c r="O55" s="14"/>
      <c r="P55" s="14"/>
      <c r="Q55" s="26" t="str">
        <f aca="false">IFERROR(P55/O55,"")</f>
        <v/>
      </c>
      <c r="R55" s="30" t="str">
        <f aca="false">IF(A55="","",SUM(D55:H55))</f>
        <v/>
      </c>
    </row>
    <row r="56" customFormat="false" ht="15" hidden="false" customHeight="false" outlineLevel="0" collapsed="false">
      <c r="A56" s="21"/>
      <c r="B56" s="4"/>
      <c r="C56" s="14"/>
      <c r="D56" s="14"/>
      <c r="E56" s="14"/>
      <c r="F56" s="14"/>
      <c r="G56" s="14"/>
      <c r="H56" s="14"/>
      <c r="I56" s="14"/>
      <c r="J56" s="24"/>
      <c r="K56" s="14"/>
      <c r="L56" s="27" t="str">
        <f aca="false">IFERROR(K56/I56,"")</f>
        <v/>
      </c>
      <c r="M56" s="14"/>
      <c r="N56" s="14"/>
      <c r="O56" s="14"/>
      <c r="P56" s="14"/>
      <c r="Q56" s="26" t="str">
        <f aca="false">IFERROR(P56/O56,"")</f>
        <v/>
      </c>
      <c r="R56" s="30" t="str">
        <f aca="false">IF(A56="","",SUM(D56:H56))</f>
        <v/>
      </c>
    </row>
    <row r="57" customFormat="false" ht="15" hidden="false" customHeight="false" outlineLevel="0" collapsed="false">
      <c r="A57" s="21"/>
      <c r="B57" s="4"/>
      <c r="C57" s="14"/>
      <c r="D57" s="14"/>
      <c r="E57" s="14"/>
      <c r="F57" s="14"/>
      <c r="G57" s="14"/>
      <c r="H57" s="14"/>
      <c r="I57" s="14"/>
      <c r="J57" s="24"/>
      <c r="K57" s="14"/>
      <c r="L57" s="27" t="str">
        <f aca="false">IFERROR(K57/I57,"")</f>
        <v/>
      </c>
      <c r="M57" s="14"/>
      <c r="N57" s="14"/>
      <c r="O57" s="14"/>
      <c r="P57" s="14"/>
      <c r="Q57" s="26" t="str">
        <f aca="false">IFERROR(P57/O57,"")</f>
        <v/>
      </c>
      <c r="R57" s="30" t="str">
        <f aca="false">IF(A57="","",SUM(D57:H57))</f>
        <v/>
      </c>
    </row>
    <row r="58" customFormat="false" ht="15" hidden="false" customHeight="false" outlineLevel="0" collapsed="false">
      <c r="A58" s="21"/>
      <c r="B58" s="4"/>
      <c r="C58" s="14"/>
      <c r="D58" s="14"/>
      <c r="E58" s="14"/>
      <c r="F58" s="14"/>
      <c r="G58" s="14"/>
      <c r="H58" s="14"/>
      <c r="I58" s="14"/>
      <c r="J58" s="24"/>
      <c r="K58" s="14"/>
      <c r="L58" s="27" t="str">
        <f aca="false">IFERROR(K58/I58,"")</f>
        <v/>
      </c>
      <c r="M58" s="14"/>
      <c r="N58" s="14"/>
      <c r="O58" s="14"/>
      <c r="P58" s="14"/>
      <c r="Q58" s="26" t="str">
        <f aca="false">IFERROR(P58/O58,"")</f>
        <v/>
      </c>
      <c r="R58" s="30" t="str">
        <f aca="false">IF(A58="","",SUM(D58:H58))</f>
        <v/>
      </c>
    </row>
    <row r="59" customFormat="false" ht="15" hidden="false" customHeight="false" outlineLevel="0" collapsed="false">
      <c r="A59" s="21"/>
      <c r="B59" s="4"/>
      <c r="C59" s="14"/>
      <c r="D59" s="14"/>
      <c r="E59" s="14"/>
      <c r="F59" s="14"/>
      <c r="G59" s="14"/>
      <c r="H59" s="14"/>
      <c r="I59" s="14"/>
      <c r="J59" s="24"/>
      <c r="K59" s="14"/>
      <c r="L59" s="27" t="str">
        <f aca="false">IFERROR(K59/I59,"")</f>
        <v/>
      </c>
      <c r="M59" s="14"/>
      <c r="N59" s="14"/>
      <c r="O59" s="14"/>
      <c r="P59" s="14"/>
      <c r="Q59" s="26" t="str">
        <f aca="false">IFERROR(P59/O59,"")</f>
        <v/>
      </c>
      <c r="R59" s="30" t="str">
        <f aca="false">IF(A59="","",SUM(D59:H59))</f>
        <v/>
      </c>
    </row>
    <row r="60" customFormat="false" ht="15" hidden="false" customHeight="false" outlineLevel="0" collapsed="false">
      <c r="A60" s="21"/>
      <c r="B60" s="4"/>
      <c r="C60" s="14"/>
      <c r="D60" s="14"/>
      <c r="E60" s="14"/>
      <c r="F60" s="14"/>
      <c r="G60" s="14"/>
      <c r="H60" s="14"/>
      <c r="I60" s="14"/>
      <c r="J60" s="24"/>
      <c r="K60" s="14"/>
      <c r="L60" s="27" t="str">
        <f aca="false">IFERROR(K60/I60,"")</f>
        <v/>
      </c>
      <c r="M60" s="14"/>
      <c r="N60" s="14"/>
      <c r="O60" s="14"/>
      <c r="P60" s="14"/>
      <c r="Q60" s="26" t="str">
        <f aca="false">IFERROR(P60/O60,"")</f>
        <v/>
      </c>
      <c r="R60" s="30" t="str">
        <f aca="false">IF(A60="","",SUM(D60:H60))</f>
        <v/>
      </c>
    </row>
    <row r="61" customFormat="false" ht="15" hidden="false" customHeight="false" outlineLevel="0" collapsed="false">
      <c r="A61" s="21"/>
      <c r="B61" s="4"/>
      <c r="C61" s="14"/>
      <c r="D61" s="14"/>
      <c r="E61" s="14"/>
      <c r="F61" s="14"/>
      <c r="G61" s="14"/>
      <c r="H61" s="14"/>
      <c r="I61" s="14"/>
      <c r="J61" s="24"/>
      <c r="K61" s="14"/>
      <c r="L61" s="27" t="str">
        <f aca="false">IFERROR(K61/I61,"")</f>
        <v/>
      </c>
      <c r="M61" s="14"/>
      <c r="N61" s="14"/>
      <c r="O61" s="14"/>
      <c r="P61" s="14"/>
      <c r="Q61" s="26" t="str">
        <f aca="false">IFERROR(P61/O61,"")</f>
        <v/>
      </c>
      <c r="R61" s="30" t="str">
        <f aca="false">IF(A61="","",SUM(D61:H61))</f>
        <v/>
      </c>
    </row>
    <row r="62" customFormat="false" ht="15" hidden="false" customHeight="false" outlineLevel="0" collapsed="false">
      <c r="A62" s="21"/>
      <c r="B62" s="4"/>
      <c r="C62" s="14"/>
      <c r="D62" s="14"/>
      <c r="E62" s="14"/>
      <c r="F62" s="14"/>
      <c r="G62" s="14"/>
      <c r="H62" s="14"/>
      <c r="I62" s="14"/>
      <c r="J62" s="24"/>
      <c r="K62" s="14"/>
      <c r="L62" s="27" t="str">
        <f aca="false">IFERROR(K62/I62,"")</f>
        <v/>
      </c>
      <c r="M62" s="14"/>
      <c r="N62" s="14"/>
      <c r="O62" s="14"/>
      <c r="P62" s="14"/>
      <c r="Q62" s="26" t="str">
        <f aca="false">IFERROR(P62/O62,"")</f>
        <v/>
      </c>
      <c r="R62" s="30" t="str">
        <f aca="false">IF(A62="","",SUM(D62:H62))</f>
        <v/>
      </c>
    </row>
    <row r="63" customFormat="false" ht="15" hidden="false" customHeight="false" outlineLevel="0" collapsed="false">
      <c r="A63" s="21"/>
      <c r="B63" s="4"/>
      <c r="C63" s="14"/>
      <c r="D63" s="14"/>
      <c r="E63" s="14"/>
      <c r="F63" s="14"/>
      <c r="G63" s="14"/>
      <c r="H63" s="14"/>
      <c r="I63" s="14"/>
      <c r="J63" s="24"/>
      <c r="K63" s="14"/>
      <c r="L63" s="27" t="str">
        <f aca="false">IFERROR(K63/I63,"")</f>
        <v/>
      </c>
      <c r="M63" s="14"/>
      <c r="N63" s="14"/>
      <c r="O63" s="14"/>
      <c r="P63" s="14"/>
      <c r="Q63" s="26" t="str">
        <f aca="false">IFERROR(P63/O63,"")</f>
        <v/>
      </c>
      <c r="R63" s="30" t="str">
        <f aca="false">IF(A63="","",SUM(D63:H63))</f>
        <v/>
      </c>
    </row>
    <row r="64" customFormat="false" ht="15" hidden="false" customHeight="false" outlineLevel="0" collapsed="false">
      <c r="A64" s="21"/>
      <c r="B64" s="4"/>
      <c r="C64" s="14"/>
      <c r="D64" s="14"/>
      <c r="E64" s="14"/>
      <c r="F64" s="14"/>
      <c r="G64" s="14"/>
      <c r="H64" s="14"/>
      <c r="I64" s="14"/>
      <c r="J64" s="24"/>
      <c r="K64" s="14"/>
      <c r="L64" s="27" t="str">
        <f aca="false">IFERROR(K64/I64,"")</f>
        <v/>
      </c>
      <c r="M64" s="14"/>
      <c r="N64" s="14"/>
      <c r="O64" s="14"/>
      <c r="P64" s="14"/>
      <c r="Q64" s="26" t="str">
        <f aca="false">IFERROR(P64/O64,"")</f>
        <v/>
      </c>
      <c r="R64" s="30" t="str">
        <f aca="false">IF(A64="","",SUM(D64:H64))</f>
        <v/>
      </c>
    </row>
    <row r="65" customFormat="false" ht="15" hidden="false" customHeight="false" outlineLevel="0" collapsed="false">
      <c r="A65" s="21"/>
      <c r="B65" s="4"/>
      <c r="C65" s="14"/>
      <c r="D65" s="14"/>
      <c r="E65" s="14"/>
      <c r="F65" s="14"/>
      <c r="G65" s="14"/>
      <c r="H65" s="14"/>
      <c r="I65" s="14"/>
      <c r="J65" s="24"/>
      <c r="K65" s="14"/>
      <c r="L65" s="27" t="str">
        <f aca="false">IFERROR(K65/I65,"")</f>
        <v/>
      </c>
      <c r="M65" s="14"/>
      <c r="N65" s="14"/>
      <c r="O65" s="14"/>
      <c r="P65" s="14"/>
      <c r="Q65" s="26" t="str">
        <f aca="false">IFERROR(P65/O65,"")</f>
        <v/>
      </c>
      <c r="R65" s="30" t="str">
        <f aca="false">IF(A65="","",SUM(D65:H65))</f>
        <v/>
      </c>
    </row>
    <row r="66" customFormat="false" ht="15" hidden="false" customHeight="false" outlineLevel="0" collapsed="false">
      <c r="A66" s="21"/>
      <c r="B66" s="4"/>
      <c r="C66" s="14"/>
      <c r="D66" s="14"/>
      <c r="E66" s="14"/>
      <c r="F66" s="14"/>
      <c r="G66" s="14"/>
      <c r="H66" s="14"/>
      <c r="I66" s="14"/>
      <c r="J66" s="24"/>
      <c r="K66" s="14"/>
      <c r="L66" s="27" t="str">
        <f aca="false">IFERROR(K66/I66,"")</f>
        <v/>
      </c>
      <c r="M66" s="14"/>
      <c r="N66" s="14"/>
      <c r="O66" s="14"/>
      <c r="P66" s="14"/>
      <c r="Q66" s="26" t="str">
        <f aca="false">IFERROR(P66/O66,"")</f>
        <v/>
      </c>
      <c r="R66" s="30" t="str">
        <f aca="false">IF(A66="","",SUM(D66:H66))</f>
        <v/>
      </c>
    </row>
    <row r="67" customFormat="false" ht="15" hidden="false" customHeight="false" outlineLevel="0" collapsed="false">
      <c r="A67" s="21"/>
      <c r="B67" s="4"/>
      <c r="C67" s="14"/>
      <c r="D67" s="14"/>
      <c r="E67" s="14"/>
      <c r="F67" s="14"/>
      <c r="G67" s="14"/>
      <c r="H67" s="14"/>
      <c r="I67" s="14"/>
      <c r="J67" s="24"/>
      <c r="K67" s="14"/>
      <c r="L67" s="27" t="str">
        <f aca="false">IFERROR(K67/I67,"")</f>
        <v/>
      </c>
      <c r="M67" s="14"/>
      <c r="N67" s="14"/>
      <c r="O67" s="14"/>
      <c r="P67" s="14"/>
      <c r="Q67" s="26" t="str">
        <f aca="false">IFERROR(P67/O67,"")</f>
        <v/>
      </c>
      <c r="R67" s="30" t="str">
        <f aca="false">IF(A67="","",SUM(D67:H67))</f>
        <v/>
      </c>
    </row>
    <row r="68" customFormat="false" ht="15" hidden="false" customHeight="false" outlineLevel="0" collapsed="false">
      <c r="A68" s="21"/>
      <c r="B68" s="4"/>
      <c r="C68" s="14"/>
      <c r="D68" s="14"/>
      <c r="E68" s="14"/>
      <c r="F68" s="14"/>
      <c r="G68" s="14"/>
      <c r="H68" s="14"/>
      <c r="I68" s="14"/>
      <c r="J68" s="24"/>
      <c r="K68" s="14"/>
      <c r="L68" s="27" t="str">
        <f aca="false">IFERROR(K68/I68,"")</f>
        <v/>
      </c>
      <c r="M68" s="14"/>
      <c r="N68" s="14"/>
      <c r="O68" s="14"/>
      <c r="P68" s="14"/>
      <c r="Q68" s="26" t="str">
        <f aca="false">IFERROR(P68/O68,"")</f>
        <v/>
      </c>
      <c r="R68" s="30" t="str">
        <f aca="false">IF(A68="","",SUM(D68:H68))</f>
        <v/>
      </c>
    </row>
    <row r="69" customFormat="false" ht="15" hidden="false" customHeight="false" outlineLevel="0" collapsed="false">
      <c r="A69" s="21"/>
      <c r="B69" s="4"/>
      <c r="C69" s="14"/>
      <c r="D69" s="14"/>
      <c r="E69" s="14"/>
      <c r="F69" s="14"/>
      <c r="G69" s="14"/>
      <c r="H69" s="14"/>
      <c r="I69" s="14"/>
      <c r="J69" s="24"/>
      <c r="K69" s="14"/>
      <c r="L69" s="27" t="str">
        <f aca="false">IFERROR(K69/I69,"")</f>
        <v/>
      </c>
      <c r="M69" s="14"/>
      <c r="N69" s="14"/>
      <c r="O69" s="14"/>
      <c r="P69" s="14"/>
      <c r="Q69" s="26" t="str">
        <f aca="false">IFERROR(P69/O69,"")</f>
        <v/>
      </c>
      <c r="R69" s="30" t="str">
        <f aca="false">IF(A69="","",SUM(D69:H69))</f>
        <v/>
      </c>
    </row>
    <row r="70" customFormat="false" ht="15" hidden="false" customHeight="false" outlineLevel="0" collapsed="false">
      <c r="A70" s="21"/>
      <c r="B70" s="4"/>
      <c r="C70" s="14"/>
      <c r="D70" s="14"/>
      <c r="E70" s="14"/>
      <c r="F70" s="14"/>
      <c r="G70" s="14"/>
      <c r="H70" s="14"/>
      <c r="I70" s="14"/>
      <c r="J70" s="24"/>
      <c r="K70" s="14"/>
      <c r="L70" s="27" t="str">
        <f aca="false">IFERROR(K70/I70,"")</f>
        <v/>
      </c>
      <c r="M70" s="14"/>
      <c r="N70" s="14"/>
      <c r="O70" s="14"/>
      <c r="P70" s="14"/>
      <c r="Q70" s="26" t="str">
        <f aca="false">IFERROR(P70/O70,"")</f>
        <v/>
      </c>
      <c r="R70" s="30" t="str">
        <f aca="false">IF(A70="","",SUM(D70:H70))</f>
        <v/>
      </c>
    </row>
    <row r="71" customFormat="false" ht="15" hidden="false" customHeight="false" outlineLevel="0" collapsed="false">
      <c r="A71" s="21"/>
      <c r="B71" s="4"/>
      <c r="C71" s="14"/>
      <c r="D71" s="14"/>
      <c r="E71" s="14"/>
      <c r="F71" s="14"/>
      <c r="G71" s="14"/>
      <c r="H71" s="14"/>
      <c r="I71" s="14"/>
      <c r="J71" s="24"/>
      <c r="K71" s="14"/>
      <c r="L71" s="27" t="str">
        <f aca="false">IFERROR(K71/I71,"")</f>
        <v/>
      </c>
      <c r="M71" s="14"/>
      <c r="N71" s="14"/>
      <c r="O71" s="14"/>
      <c r="P71" s="14"/>
      <c r="Q71" s="26" t="str">
        <f aca="false">IFERROR(P71/O71,"")</f>
        <v/>
      </c>
      <c r="R71" s="30" t="str">
        <f aca="false">IF(A71="","",SUM(D71:H71))</f>
        <v/>
      </c>
    </row>
    <row r="72" customFormat="false" ht="15" hidden="false" customHeight="false" outlineLevel="0" collapsed="false">
      <c r="A72" s="21"/>
      <c r="B72" s="4"/>
      <c r="C72" s="14"/>
      <c r="D72" s="14"/>
      <c r="E72" s="14"/>
      <c r="F72" s="14"/>
      <c r="G72" s="14"/>
      <c r="H72" s="14"/>
      <c r="I72" s="14"/>
      <c r="J72" s="24"/>
      <c r="K72" s="14"/>
      <c r="L72" s="27" t="str">
        <f aca="false">IFERROR(K72/I72,"")</f>
        <v/>
      </c>
      <c r="M72" s="14"/>
      <c r="N72" s="14"/>
      <c r="O72" s="14"/>
      <c r="P72" s="14"/>
      <c r="Q72" s="26" t="str">
        <f aca="false">IFERROR(P72/O72,"")</f>
        <v/>
      </c>
      <c r="R72" s="30" t="str">
        <f aca="false">IF(A72="","",SUM(D72:H72))</f>
        <v/>
      </c>
    </row>
    <row r="73" customFormat="false" ht="15" hidden="false" customHeight="false" outlineLevel="0" collapsed="false">
      <c r="A73" s="21"/>
      <c r="B73" s="4"/>
      <c r="C73" s="14"/>
      <c r="D73" s="14"/>
      <c r="E73" s="14"/>
      <c r="F73" s="14"/>
      <c r="G73" s="14"/>
      <c r="H73" s="14"/>
      <c r="I73" s="14"/>
      <c r="J73" s="24"/>
      <c r="K73" s="14"/>
      <c r="L73" s="27" t="str">
        <f aca="false">IFERROR(K73/I73,"")</f>
        <v/>
      </c>
      <c r="M73" s="14"/>
      <c r="N73" s="14"/>
      <c r="O73" s="14"/>
      <c r="P73" s="14"/>
      <c r="Q73" s="26" t="str">
        <f aca="false">IFERROR(P73/O73,"")</f>
        <v/>
      </c>
      <c r="R73" s="30" t="str">
        <f aca="false">IF(A73="","",SUM(D73:H73))</f>
        <v/>
      </c>
    </row>
    <row r="74" customFormat="false" ht="15" hidden="false" customHeight="false" outlineLevel="0" collapsed="false">
      <c r="A74" s="21"/>
      <c r="B74" s="4"/>
      <c r="C74" s="14"/>
      <c r="D74" s="14"/>
      <c r="E74" s="14"/>
      <c r="F74" s="14"/>
      <c r="G74" s="14"/>
      <c r="H74" s="14"/>
      <c r="I74" s="14"/>
      <c r="J74" s="24"/>
      <c r="K74" s="14"/>
      <c r="L74" s="27" t="str">
        <f aca="false">IFERROR(K74/I74,"")</f>
        <v/>
      </c>
      <c r="M74" s="14"/>
      <c r="N74" s="14"/>
      <c r="O74" s="14"/>
      <c r="P74" s="14"/>
      <c r="Q74" s="26" t="str">
        <f aca="false">IFERROR(P74/O74,"")</f>
        <v/>
      </c>
      <c r="R74" s="30" t="str">
        <f aca="false">IF(A74="","",SUM(D74:H74))</f>
        <v/>
      </c>
    </row>
    <row r="75" customFormat="false" ht="15" hidden="false" customHeight="false" outlineLevel="0" collapsed="false">
      <c r="A75" s="21"/>
      <c r="B75" s="4"/>
      <c r="C75" s="14"/>
      <c r="D75" s="14"/>
      <c r="E75" s="14"/>
      <c r="F75" s="14"/>
      <c r="G75" s="14"/>
      <c r="H75" s="14"/>
      <c r="I75" s="14"/>
      <c r="J75" s="24"/>
      <c r="K75" s="14"/>
      <c r="L75" s="27" t="str">
        <f aca="false">IFERROR(K75/I75,"")</f>
        <v/>
      </c>
      <c r="M75" s="14"/>
      <c r="N75" s="14"/>
      <c r="O75" s="14"/>
      <c r="P75" s="14"/>
      <c r="Q75" s="26" t="str">
        <f aca="false">IFERROR(P75/O75,"")</f>
        <v/>
      </c>
      <c r="R75" s="30" t="str">
        <f aca="false">IF(A75="","",SUM(D75:H75))</f>
        <v/>
      </c>
    </row>
    <row r="76" customFormat="false" ht="15" hidden="false" customHeight="false" outlineLevel="0" collapsed="false">
      <c r="A76" s="21"/>
      <c r="B76" s="4"/>
      <c r="C76" s="14"/>
      <c r="D76" s="14"/>
      <c r="E76" s="14"/>
      <c r="F76" s="14"/>
      <c r="G76" s="14"/>
      <c r="H76" s="14"/>
      <c r="I76" s="14"/>
      <c r="J76" s="24"/>
      <c r="K76" s="14"/>
      <c r="L76" s="27" t="str">
        <f aca="false">IFERROR(K76/I76,"")</f>
        <v/>
      </c>
      <c r="M76" s="14"/>
      <c r="N76" s="14"/>
      <c r="O76" s="14"/>
      <c r="P76" s="14"/>
      <c r="Q76" s="26" t="str">
        <f aca="false">IFERROR(P76/O76,"")</f>
        <v/>
      </c>
      <c r="R76" s="30" t="str">
        <f aca="false">IF(A76="","",SUM(D76:H76))</f>
        <v/>
      </c>
    </row>
    <row r="77" customFormat="false" ht="15" hidden="false" customHeight="false" outlineLevel="0" collapsed="false">
      <c r="A77" s="21"/>
      <c r="B77" s="4"/>
      <c r="C77" s="14"/>
      <c r="D77" s="14"/>
      <c r="E77" s="14"/>
      <c r="F77" s="14"/>
      <c r="G77" s="14"/>
      <c r="H77" s="14"/>
      <c r="I77" s="14"/>
      <c r="J77" s="24"/>
      <c r="K77" s="14"/>
      <c r="L77" s="27" t="str">
        <f aca="false">IFERROR(K77/I77,"")</f>
        <v/>
      </c>
      <c r="M77" s="14"/>
      <c r="N77" s="14"/>
      <c r="O77" s="14"/>
      <c r="P77" s="14"/>
      <c r="Q77" s="26" t="str">
        <f aca="false">IFERROR(P77/O77,"")</f>
        <v/>
      </c>
      <c r="R77" s="30" t="str">
        <f aca="false">IF(A77="","",SUM(D77:H77))</f>
        <v/>
      </c>
    </row>
    <row r="78" customFormat="false" ht="15" hidden="false" customHeight="false" outlineLevel="0" collapsed="false">
      <c r="A78" s="21"/>
      <c r="B78" s="4"/>
      <c r="C78" s="14"/>
      <c r="D78" s="14"/>
      <c r="E78" s="14"/>
      <c r="F78" s="14"/>
      <c r="G78" s="14"/>
      <c r="H78" s="14"/>
      <c r="I78" s="14"/>
      <c r="J78" s="24"/>
      <c r="K78" s="14"/>
      <c r="L78" s="27" t="str">
        <f aca="false">IFERROR(K78/I78,"")</f>
        <v/>
      </c>
      <c r="M78" s="14"/>
      <c r="N78" s="14"/>
      <c r="O78" s="14"/>
      <c r="P78" s="14"/>
      <c r="Q78" s="26" t="str">
        <f aca="false">IFERROR(P78/O78,"")</f>
        <v/>
      </c>
      <c r="R78" s="30" t="str">
        <f aca="false">IF(A78="","",SUM(D78:H78))</f>
        <v/>
      </c>
    </row>
    <row r="79" customFormat="false" ht="15" hidden="false" customHeight="false" outlineLevel="0" collapsed="false">
      <c r="A79" s="21"/>
      <c r="B79" s="4"/>
      <c r="C79" s="14"/>
      <c r="D79" s="14"/>
      <c r="E79" s="14"/>
      <c r="F79" s="14"/>
      <c r="G79" s="14"/>
      <c r="H79" s="14"/>
      <c r="I79" s="14"/>
      <c r="J79" s="24"/>
      <c r="K79" s="14"/>
      <c r="L79" s="27" t="str">
        <f aca="false">IFERROR(K79/I79,"")</f>
        <v/>
      </c>
      <c r="M79" s="14"/>
      <c r="N79" s="14"/>
      <c r="O79" s="14"/>
      <c r="P79" s="14"/>
      <c r="Q79" s="26" t="str">
        <f aca="false">IFERROR(P79/O79,"")</f>
        <v/>
      </c>
      <c r="R79" s="30" t="str">
        <f aca="false">IF(A79="","",SUM(D79:H79))</f>
        <v/>
      </c>
    </row>
    <row r="80" customFormat="false" ht="15" hidden="false" customHeight="false" outlineLevel="0" collapsed="false">
      <c r="A80" s="21"/>
      <c r="B80" s="4"/>
      <c r="C80" s="14"/>
      <c r="D80" s="14"/>
      <c r="E80" s="14"/>
      <c r="F80" s="14"/>
      <c r="G80" s="14"/>
      <c r="H80" s="14"/>
      <c r="I80" s="14"/>
      <c r="J80" s="24"/>
      <c r="K80" s="14"/>
      <c r="L80" s="27" t="str">
        <f aca="false">IFERROR(K80/I80,"")</f>
        <v/>
      </c>
      <c r="M80" s="14"/>
      <c r="N80" s="14"/>
      <c r="O80" s="14"/>
      <c r="P80" s="14"/>
      <c r="Q80" s="26" t="str">
        <f aca="false">IFERROR(P80/O80,"")</f>
        <v/>
      </c>
      <c r="R80" s="30" t="str">
        <f aca="false">IF(A80="","",SUM(D80:H80))</f>
        <v/>
      </c>
    </row>
    <row r="81" customFormat="false" ht="15" hidden="false" customHeight="false" outlineLevel="0" collapsed="false">
      <c r="A81" s="21"/>
      <c r="B81" s="4"/>
      <c r="C81" s="14"/>
      <c r="D81" s="14"/>
      <c r="E81" s="14"/>
      <c r="F81" s="14"/>
      <c r="G81" s="14"/>
      <c r="H81" s="14"/>
      <c r="I81" s="14"/>
      <c r="J81" s="24"/>
      <c r="K81" s="14"/>
      <c r="L81" s="27" t="str">
        <f aca="false">IFERROR(K81/I81,"")</f>
        <v/>
      </c>
      <c r="M81" s="14"/>
      <c r="N81" s="14"/>
      <c r="O81" s="14"/>
      <c r="P81" s="14"/>
      <c r="Q81" s="26" t="str">
        <f aca="false">IFERROR(P81/O81,"")</f>
        <v/>
      </c>
      <c r="R81" s="30" t="str">
        <f aca="false">IF(A81="","",SUM(D81:H81))</f>
        <v/>
      </c>
    </row>
    <row r="82" customFormat="false" ht="15" hidden="false" customHeight="false" outlineLevel="0" collapsed="false">
      <c r="A82" s="21"/>
      <c r="B82" s="4"/>
      <c r="C82" s="14"/>
      <c r="D82" s="14"/>
      <c r="E82" s="14"/>
      <c r="F82" s="14"/>
      <c r="G82" s="14"/>
      <c r="H82" s="14"/>
      <c r="I82" s="14"/>
      <c r="J82" s="24"/>
      <c r="K82" s="14"/>
      <c r="L82" s="27" t="str">
        <f aca="false">IFERROR(K82/I82,"")</f>
        <v/>
      </c>
      <c r="M82" s="14"/>
      <c r="N82" s="14"/>
      <c r="O82" s="14"/>
      <c r="P82" s="14"/>
      <c r="Q82" s="26" t="str">
        <f aca="false">IFERROR(P82/O82,"")</f>
        <v/>
      </c>
      <c r="R82" s="30" t="str">
        <f aca="false">IF(A82="","",SUM(D82:H82))</f>
        <v/>
      </c>
    </row>
    <row r="83" customFormat="false" ht="15" hidden="false" customHeight="false" outlineLevel="0" collapsed="false">
      <c r="A83" s="21"/>
      <c r="B83" s="4"/>
      <c r="C83" s="14"/>
      <c r="D83" s="14"/>
      <c r="E83" s="14"/>
      <c r="F83" s="14"/>
      <c r="G83" s="14"/>
      <c r="H83" s="14"/>
      <c r="I83" s="14"/>
      <c r="J83" s="24"/>
      <c r="K83" s="14"/>
      <c r="L83" s="27" t="str">
        <f aca="false">IFERROR(K83/I83,"")</f>
        <v/>
      </c>
      <c r="M83" s="14"/>
      <c r="N83" s="14"/>
      <c r="O83" s="14"/>
      <c r="P83" s="14"/>
      <c r="Q83" s="26" t="str">
        <f aca="false">IFERROR(P83/O83,"")</f>
        <v/>
      </c>
      <c r="R83" s="30" t="str">
        <f aca="false">IF(A83="","",SUM(D83:H83))</f>
        <v/>
      </c>
    </row>
    <row r="84" customFormat="false" ht="15" hidden="false" customHeight="false" outlineLevel="0" collapsed="false">
      <c r="A84" s="21"/>
      <c r="B84" s="4"/>
      <c r="C84" s="14"/>
      <c r="D84" s="14"/>
      <c r="E84" s="14"/>
      <c r="F84" s="14"/>
      <c r="G84" s="14"/>
      <c r="H84" s="14"/>
      <c r="I84" s="14"/>
      <c r="J84" s="24"/>
      <c r="K84" s="14"/>
      <c r="L84" s="27" t="str">
        <f aca="false">IFERROR(K84/I84,"")</f>
        <v/>
      </c>
      <c r="M84" s="14"/>
      <c r="N84" s="14"/>
      <c r="O84" s="14"/>
      <c r="P84" s="14"/>
      <c r="Q84" s="26" t="str">
        <f aca="false">IFERROR(P84/O84,"")</f>
        <v/>
      </c>
      <c r="R84" s="30" t="str">
        <f aca="false">IF(A84="","",SUM(D84:H84))</f>
        <v/>
      </c>
    </row>
    <row r="85" customFormat="false" ht="15" hidden="false" customHeight="false" outlineLevel="0" collapsed="false">
      <c r="A85" s="21"/>
      <c r="B85" s="4"/>
      <c r="C85" s="14"/>
      <c r="D85" s="14"/>
      <c r="E85" s="14"/>
      <c r="F85" s="14"/>
      <c r="G85" s="14"/>
      <c r="H85" s="14"/>
      <c r="I85" s="14"/>
      <c r="J85" s="24"/>
      <c r="K85" s="14"/>
      <c r="L85" s="27" t="str">
        <f aca="false">IFERROR(K85/I85,"")</f>
        <v/>
      </c>
      <c r="M85" s="14"/>
      <c r="N85" s="14"/>
      <c r="O85" s="14"/>
      <c r="P85" s="14"/>
      <c r="Q85" s="26" t="str">
        <f aca="false">IFERROR(P85/O85,"")</f>
        <v/>
      </c>
      <c r="R85" s="30" t="str">
        <f aca="false">IF(A85="","",SUM(D85:H85))</f>
        <v/>
      </c>
    </row>
    <row r="86" customFormat="false" ht="15" hidden="false" customHeight="false" outlineLevel="0" collapsed="false">
      <c r="A86" s="21"/>
      <c r="B86" s="4"/>
      <c r="C86" s="14"/>
      <c r="D86" s="14"/>
      <c r="E86" s="14"/>
      <c r="F86" s="14"/>
      <c r="G86" s="14"/>
      <c r="H86" s="14"/>
      <c r="I86" s="14"/>
      <c r="J86" s="24"/>
      <c r="K86" s="14"/>
      <c r="L86" s="27" t="str">
        <f aca="false">IFERROR(K86/I86,"")</f>
        <v/>
      </c>
      <c r="M86" s="14"/>
      <c r="N86" s="14"/>
      <c r="O86" s="14"/>
      <c r="P86" s="14"/>
      <c r="Q86" s="26" t="str">
        <f aca="false">IFERROR(P86/O86,"")</f>
        <v/>
      </c>
      <c r="R86" s="30" t="str">
        <f aca="false">IF(A86="","",SUM(D86:H86))</f>
        <v/>
      </c>
    </row>
    <row r="87" customFormat="false" ht="15" hidden="false" customHeight="false" outlineLevel="0" collapsed="false">
      <c r="A87" s="21"/>
      <c r="B87" s="4"/>
      <c r="C87" s="14"/>
      <c r="D87" s="14"/>
      <c r="E87" s="14"/>
      <c r="F87" s="14"/>
      <c r="G87" s="14"/>
      <c r="H87" s="14"/>
      <c r="I87" s="14"/>
      <c r="J87" s="24"/>
      <c r="K87" s="14"/>
      <c r="L87" s="27" t="str">
        <f aca="false">IFERROR(K87/I87,"")</f>
        <v/>
      </c>
      <c r="M87" s="14"/>
      <c r="N87" s="14"/>
      <c r="O87" s="14"/>
      <c r="P87" s="14"/>
      <c r="Q87" s="26" t="str">
        <f aca="false">IFERROR(P87/O87,"")</f>
        <v/>
      </c>
      <c r="R87" s="30" t="str">
        <f aca="false">IF(A87="","",SUM(D87:H87))</f>
        <v/>
      </c>
    </row>
    <row r="88" customFormat="false" ht="15" hidden="false" customHeight="false" outlineLevel="0" collapsed="false">
      <c r="A88" s="21"/>
      <c r="B88" s="4"/>
      <c r="C88" s="14"/>
      <c r="D88" s="14"/>
      <c r="E88" s="14"/>
      <c r="F88" s="14"/>
      <c r="G88" s="14"/>
      <c r="H88" s="14"/>
      <c r="I88" s="14"/>
      <c r="J88" s="24"/>
      <c r="K88" s="14"/>
      <c r="L88" s="27" t="str">
        <f aca="false">IFERROR(K88/I88,"")</f>
        <v/>
      </c>
      <c r="M88" s="14"/>
      <c r="N88" s="14"/>
      <c r="O88" s="14"/>
      <c r="P88" s="14"/>
      <c r="Q88" s="26" t="str">
        <f aca="false">IFERROR(P88/O88,"")</f>
        <v/>
      </c>
      <c r="R88" s="30" t="str">
        <f aca="false">IF(A88="","",SUM(D88:H88))</f>
        <v/>
      </c>
    </row>
    <row r="89" customFormat="false" ht="15" hidden="false" customHeight="false" outlineLevel="0" collapsed="false">
      <c r="A89" s="21"/>
      <c r="B89" s="4"/>
      <c r="C89" s="14"/>
      <c r="D89" s="14"/>
      <c r="E89" s="14"/>
      <c r="F89" s="14"/>
      <c r="G89" s="14"/>
      <c r="H89" s="14"/>
      <c r="I89" s="14"/>
      <c r="J89" s="24"/>
      <c r="K89" s="14"/>
      <c r="L89" s="27" t="str">
        <f aca="false">IFERROR(K89/I89,"")</f>
        <v/>
      </c>
      <c r="M89" s="14"/>
      <c r="N89" s="14"/>
      <c r="O89" s="14"/>
      <c r="P89" s="14"/>
      <c r="Q89" s="26" t="str">
        <f aca="false">IFERROR(P89/O89,"")</f>
        <v/>
      </c>
      <c r="R89" s="30" t="str">
        <f aca="false">IF(A89="","",SUM(D89:H89))</f>
        <v/>
      </c>
    </row>
    <row r="90" customFormat="false" ht="15" hidden="false" customHeight="false" outlineLevel="0" collapsed="false">
      <c r="A90" s="21"/>
      <c r="B90" s="4"/>
      <c r="C90" s="14"/>
      <c r="D90" s="14"/>
      <c r="E90" s="14"/>
      <c r="F90" s="14"/>
      <c r="G90" s="14"/>
      <c r="H90" s="14"/>
      <c r="I90" s="14"/>
      <c r="J90" s="24"/>
      <c r="K90" s="14"/>
      <c r="L90" s="27" t="str">
        <f aca="false">IFERROR(K90/I90,"")</f>
        <v/>
      </c>
      <c r="M90" s="14"/>
      <c r="N90" s="14"/>
      <c r="O90" s="14"/>
      <c r="P90" s="14"/>
      <c r="Q90" s="26" t="str">
        <f aca="false">IFERROR(P90/O90,"")</f>
        <v/>
      </c>
      <c r="R90" s="30" t="str">
        <f aca="false">IF(A90="","",SUM(D90:H90))</f>
        <v/>
      </c>
    </row>
    <row r="91" customFormat="false" ht="15" hidden="false" customHeight="false" outlineLevel="0" collapsed="false">
      <c r="A91" s="21"/>
      <c r="B91" s="4"/>
      <c r="C91" s="14"/>
      <c r="D91" s="14"/>
      <c r="E91" s="14"/>
      <c r="F91" s="14"/>
      <c r="G91" s="14"/>
      <c r="H91" s="14"/>
      <c r="I91" s="14"/>
      <c r="J91" s="24"/>
      <c r="K91" s="14"/>
      <c r="L91" s="27" t="str">
        <f aca="false">IFERROR(K91/I91,"")</f>
        <v/>
      </c>
      <c r="M91" s="14"/>
      <c r="N91" s="14"/>
      <c r="O91" s="14"/>
      <c r="P91" s="14"/>
      <c r="Q91" s="26" t="str">
        <f aca="false">IFERROR(P91/O91,"")</f>
        <v/>
      </c>
      <c r="R91" s="30" t="str">
        <f aca="false">IF(A91="","",SUM(D91:H91))</f>
        <v/>
      </c>
    </row>
    <row r="92" customFormat="false" ht="15" hidden="false" customHeight="false" outlineLevel="0" collapsed="false">
      <c r="A92" s="21"/>
      <c r="B92" s="4"/>
      <c r="C92" s="14"/>
      <c r="D92" s="14"/>
      <c r="E92" s="14"/>
      <c r="F92" s="14"/>
      <c r="G92" s="14"/>
      <c r="H92" s="14"/>
      <c r="I92" s="14"/>
      <c r="J92" s="24"/>
      <c r="K92" s="14"/>
      <c r="L92" s="27" t="str">
        <f aca="false">IFERROR(K92/I92,"")</f>
        <v/>
      </c>
      <c r="M92" s="14"/>
      <c r="N92" s="14"/>
      <c r="O92" s="14"/>
      <c r="P92" s="14"/>
      <c r="Q92" s="26" t="str">
        <f aca="false">IFERROR(P92/O92,"")</f>
        <v/>
      </c>
      <c r="R92" s="30" t="str">
        <f aca="false">IF(A92="","",SUM(D92:H92))</f>
        <v/>
      </c>
    </row>
    <row r="93" customFormat="false" ht="15" hidden="false" customHeight="false" outlineLevel="0" collapsed="false">
      <c r="A93" s="21"/>
      <c r="B93" s="4"/>
      <c r="C93" s="14"/>
      <c r="D93" s="14"/>
      <c r="E93" s="14"/>
      <c r="F93" s="14"/>
      <c r="G93" s="14"/>
      <c r="H93" s="14"/>
      <c r="I93" s="14"/>
      <c r="J93" s="24"/>
      <c r="K93" s="14"/>
      <c r="L93" s="27" t="str">
        <f aca="false">IFERROR(K93/I93,"")</f>
        <v/>
      </c>
      <c r="M93" s="14"/>
      <c r="N93" s="14"/>
      <c r="O93" s="14"/>
      <c r="P93" s="14"/>
      <c r="Q93" s="26" t="str">
        <f aca="false">IFERROR(P93/O93,"")</f>
        <v/>
      </c>
      <c r="R93" s="30" t="str">
        <f aca="false">IF(A93="","",SUM(D93:H93))</f>
        <v/>
      </c>
    </row>
    <row r="94" customFormat="false" ht="15" hidden="false" customHeight="false" outlineLevel="0" collapsed="false">
      <c r="A94" s="21"/>
      <c r="B94" s="4"/>
      <c r="C94" s="14"/>
      <c r="D94" s="14"/>
      <c r="E94" s="14"/>
      <c r="F94" s="14"/>
      <c r="G94" s="14"/>
      <c r="H94" s="14"/>
      <c r="I94" s="14"/>
      <c r="J94" s="24"/>
      <c r="K94" s="14"/>
      <c r="L94" s="27" t="str">
        <f aca="false">IFERROR(K94/I94,"")</f>
        <v/>
      </c>
      <c r="M94" s="14"/>
      <c r="N94" s="14"/>
      <c r="O94" s="14"/>
      <c r="P94" s="14"/>
      <c r="Q94" s="26" t="str">
        <f aca="false">IFERROR(P94/O94,"")</f>
        <v/>
      </c>
      <c r="R94" s="30" t="str">
        <f aca="false">IF(A94="","",SUM(D94:H94))</f>
        <v/>
      </c>
    </row>
    <row r="95" customFormat="false" ht="15" hidden="false" customHeight="false" outlineLevel="0" collapsed="false">
      <c r="A95" s="21"/>
      <c r="B95" s="4"/>
      <c r="C95" s="14"/>
      <c r="D95" s="14"/>
      <c r="E95" s="14"/>
      <c r="F95" s="14"/>
      <c r="G95" s="14"/>
      <c r="H95" s="14"/>
      <c r="I95" s="14"/>
      <c r="J95" s="24"/>
      <c r="K95" s="14"/>
      <c r="L95" s="27" t="str">
        <f aca="false">IFERROR(K95/I95,"")</f>
        <v/>
      </c>
      <c r="M95" s="14"/>
      <c r="N95" s="14"/>
      <c r="O95" s="14"/>
      <c r="P95" s="14"/>
      <c r="Q95" s="26" t="str">
        <f aca="false">IFERROR(P95/O95,"")</f>
        <v/>
      </c>
      <c r="R95" s="30" t="str">
        <f aca="false">IF(A95="","",SUM(D95:H95))</f>
        <v/>
      </c>
    </row>
    <row r="96" customFormat="false" ht="15" hidden="false" customHeight="false" outlineLevel="0" collapsed="false">
      <c r="A96" s="21"/>
      <c r="B96" s="4"/>
      <c r="C96" s="14"/>
      <c r="D96" s="14"/>
      <c r="E96" s="14"/>
      <c r="F96" s="14"/>
      <c r="G96" s="14"/>
      <c r="H96" s="14"/>
      <c r="I96" s="14"/>
      <c r="J96" s="24"/>
      <c r="K96" s="14"/>
      <c r="L96" s="27" t="str">
        <f aca="false">IFERROR(K96/I96,"")</f>
        <v/>
      </c>
      <c r="M96" s="14"/>
      <c r="N96" s="14"/>
      <c r="O96" s="14"/>
      <c r="P96" s="14"/>
      <c r="Q96" s="26" t="str">
        <f aca="false">IFERROR(P96/O96,"")</f>
        <v/>
      </c>
      <c r="R96" s="30" t="str">
        <f aca="false">IF(A96="","",SUM(D96:H96))</f>
        <v/>
      </c>
    </row>
    <row r="97" customFormat="false" ht="15" hidden="false" customHeight="false" outlineLevel="0" collapsed="false">
      <c r="A97" s="21"/>
      <c r="B97" s="4"/>
      <c r="C97" s="14"/>
      <c r="D97" s="14"/>
      <c r="E97" s="14"/>
      <c r="F97" s="14"/>
      <c r="G97" s="14"/>
      <c r="H97" s="14"/>
      <c r="I97" s="14"/>
      <c r="J97" s="24"/>
      <c r="K97" s="14"/>
      <c r="L97" s="27" t="str">
        <f aca="false">IFERROR(K97/I97,"")</f>
        <v/>
      </c>
      <c r="M97" s="14"/>
      <c r="N97" s="14"/>
      <c r="O97" s="14"/>
      <c r="P97" s="14"/>
      <c r="Q97" s="26" t="str">
        <f aca="false">IFERROR(P97/O97,"")</f>
        <v/>
      </c>
      <c r="R97" s="30" t="str">
        <f aca="false">IF(A97="","",SUM(D97:H97))</f>
        <v/>
      </c>
    </row>
    <row r="98" customFormat="false" ht="15" hidden="false" customHeight="false" outlineLevel="0" collapsed="false">
      <c r="A98" s="21"/>
      <c r="B98" s="4"/>
      <c r="C98" s="14"/>
      <c r="D98" s="14"/>
      <c r="E98" s="14"/>
      <c r="F98" s="14"/>
      <c r="G98" s="14"/>
      <c r="H98" s="14"/>
      <c r="I98" s="14"/>
      <c r="J98" s="24"/>
      <c r="K98" s="14"/>
      <c r="L98" s="27" t="str">
        <f aca="false">IFERROR(K98/I98,"")</f>
        <v/>
      </c>
      <c r="M98" s="14"/>
      <c r="N98" s="14"/>
      <c r="O98" s="14"/>
      <c r="P98" s="14"/>
      <c r="Q98" s="26" t="str">
        <f aca="false">IFERROR(P98/O98,"")</f>
        <v/>
      </c>
      <c r="R98" s="30" t="str">
        <f aca="false">IF(A98="","",SUM(D98:H98))</f>
        <v/>
      </c>
    </row>
    <row r="99" customFormat="false" ht="15" hidden="false" customHeight="false" outlineLevel="0" collapsed="false">
      <c r="A99" s="21"/>
      <c r="B99" s="4"/>
      <c r="C99" s="14"/>
      <c r="D99" s="14"/>
      <c r="E99" s="14"/>
      <c r="F99" s="14"/>
      <c r="G99" s="14"/>
      <c r="H99" s="14"/>
      <c r="I99" s="14"/>
      <c r="J99" s="24"/>
      <c r="K99" s="14"/>
      <c r="L99" s="27" t="str">
        <f aca="false">IFERROR(K99/I99,"")</f>
        <v/>
      </c>
      <c r="M99" s="14"/>
      <c r="N99" s="14"/>
      <c r="O99" s="14"/>
      <c r="P99" s="14"/>
      <c r="Q99" s="26" t="str">
        <f aca="false">IFERROR(P99/O99,"")</f>
        <v/>
      </c>
      <c r="R99" s="30" t="str">
        <f aca="false">IF(A99="","",SUM(D99:H99))</f>
        <v/>
      </c>
    </row>
    <row r="100" customFormat="false" ht="15" hidden="false" customHeight="false" outlineLevel="0" collapsed="false">
      <c r="A100" s="21"/>
      <c r="B100" s="4"/>
      <c r="C100" s="14"/>
      <c r="D100" s="14"/>
      <c r="E100" s="14"/>
      <c r="F100" s="14"/>
      <c r="G100" s="14"/>
      <c r="H100" s="14"/>
      <c r="I100" s="14"/>
      <c r="J100" s="24"/>
      <c r="K100" s="14"/>
      <c r="L100" s="27" t="str">
        <f aca="false">IFERROR(K100/I100,"")</f>
        <v/>
      </c>
      <c r="M100" s="14"/>
      <c r="N100" s="14"/>
      <c r="O100" s="14"/>
      <c r="P100" s="14"/>
      <c r="Q100" s="26" t="str">
        <f aca="false">IFERROR(P100/O100,"")</f>
        <v/>
      </c>
      <c r="R100" s="30" t="str">
        <f aca="false">IF(A100="","",SUM(D100:H100))</f>
        <v/>
      </c>
    </row>
    <row r="101" customFormat="false" ht="15" hidden="false" customHeight="false" outlineLevel="0" collapsed="false">
      <c r="A101" s="21"/>
      <c r="B101" s="4"/>
      <c r="C101" s="14"/>
      <c r="D101" s="14"/>
      <c r="E101" s="14"/>
      <c r="F101" s="14"/>
      <c r="G101" s="14"/>
      <c r="H101" s="14"/>
      <c r="I101" s="14"/>
      <c r="J101" s="24"/>
      <c r="K101" s="14"/>
      <c r="L101" s="27" t="str">
        <f aca="false">IFERROR(K101/I101,"")</f>
        <v/>
      </c>
      <c r="M101" s="14"/>
      <c r="N101" s="14"/>
      <c r="O101" s="14"/>
      <c r="P101" s="14"/>
      <c r="Q101" s="26" t="str">
        <f aca="false">IFERROR(P101/O101,"")</f>
        <v/>
      </c>
      <c r="R101" s="30" t="str">
        <f aca="false">IF(A101="","",SUM(D101:H101))</f>
        <v/>
      </c>
    </row>
    <row r="102" customFormat="false" ht="15" hidden="false" customHeight="false" outlineLevel="0" collapsed="false">
      <c r="A102" s="21"/>
      <c r="B102" s="4"/>
      <c r="C102" s="14"/>
      <c r="D102" s="14"/>
      <c r="E102" s="14"/>
      <c r="F102" s="14"/>
      <c r="G102" s="14"/>
      <c r="H102" s="14"/>
      <c r="I102" s="14"/>
      <c r="J102" s="24"/>
      <c r="K102" s="14"/>
      <c r="L102" s="27" t="str">
        <f aca="false">IFERROR(K102/I102,"")</f>
        <v/>
      </c>
      <c r="M102" s="14"/>
      <c r="N102" s="14"/>
      <c r="O102" s="14"/>
      <c r="P102" s="14"/>
      <c r="Q102" s="26" t="str">
        <f aca="false">IFERROR(P102/O102,"")</f>
        <v/>
      </c>
      <c r="R102" s="30" t="str">
        <f aca="false">IF(A102="","",SUM(D102:H102))</f>
        <v/>
      </c>
    </row>
    <row r="103" customFormat="false" ht="15" hidden="false" customHeight="false" outlineLevel="0" collapsed="false">
      <c r="A103" s="21"/>
      <c r="B103" s="4"/>
      <c r="C103" s="14"/>
      <c r="D103" s="14"/>
      <c r="E103" s="14"/>
      <c r="F103" s="14"/>
      <c r="G103" s="14"/>
      <c r="H103" s="14"/>
      <c r="I103" s="14"/>
      <c r="J103" s="24"/>
      <c r="K103" s="14"/>
      <c r="L103" s="27" t="str">
        <f aca="false">IFERROR(K103/I103,"")</f>
        <v/>
      </c>
      <c r="M103" s="14"/>
      <c r="N103" s="14"/>
      <c r="O103" s="14"/>
      <c r="P103" s="14"/>
      <c r="Q103" s="26" t="str">
        <f aca="false">IFERROR(P103/O103,"")</f>
        <v/>
      </c>
      <c r="R103" s="30" t="str">
        <f aca="false">IF(A103="","",SUM(D103:H103))</f>
        <v/>
      </c>
    </row>
    <row r="104" customFormat="false" ht="15" hidden="false" customHeight="false" outlineLevel="0" collapsed="false">
      <c r="A104" s="21"/>
      <c r="B104" s="4"/>
      <c r="C104" s="14"/>
      <c r="D104" s="14"/>
      <c r="E104" s="14"/>
      <c r="F104" s="14"/>
      <c r="G104" s="14"/>
      <c r="H104" s="14"/>
      <c r="I104" s="14"/>
      <c r="J104" s="24"/>
      <c r="K104" s="14"/>
      <c r="L104" s="27" t="str">
        <f aca="false">IFERROR(K104/I104,"")</f>
        <v/>
      </c>
      <c r="M104" s="14"/>
      <c r="N104" s="14"/>
      <c r="O104" s="14"/>
      <c r="P104" s="14"/>
      <c r="Q104" s="26" t="str">
        <f aca="false">IFERROR(P104/O104,"")</f>
        <v/>
      </c>
      <c r="R104" s="30" t="str">
        <f aca="false">IF(A104="","",SUM(D104:H104))</f>
        <v/>
      </c>
    </row>
    <row r="105" customFormat="false" ht="15" hidden="false" customHeight="false" outlineLevel="0" collapsed="false">
      <c r="A105" s="21"/>
      <c r="B105" s="4"/>
      <c r="C105" s="14"/>
      <c r="D105" s="14"/>
      <c r="E105" s="14"/>
      <c r="F105" s="14"/>
      <c r="G105" s="14"/>
      <c r="H105" s="14"/>
      <c r="I105" s="14"/>
      <c r="J105" s="24"/>
      <c r="K105" s="14"/>
      <c r="L105" s="27" t="str">
        <f aca="false">IFERROR(K105/I105,"")</f>
        <v/>
      </c>
      <c r="M105" s="14"/>
      <c r="N105" s="14"/>
      <c r="O105" s="14"/>
      <c r="P105" s="14"/>
      <c r="Q105" s="26" t="str">
        <f aca="false">IFERROR(P105/O105,"")</f>
        <v/>
      </c>
      <c r="R105" s="30" t="str">
        <f aca="false">IF(A105="","",SUM(D105:H105))</f>
        <v/>
      </c>
    </row>
    <row r="106" customFormat="false" ht="15" hidden="false" customHeight="false" outlineLevel="0" collapsed="false">
      <c r="A106" s="21"/>
      <c r="B106" s="4"/>
      <c r="C106" s="14"/>
      <c r="D106" s="14"/>
      <c r="E106" s="14"/>
      <c r="F106" s="14"/>
      <c r="G106" s="14"/>
      <c r="H106" s="14"/>
      <c r="I106" s="14"/>
      <c r="J106" s="24"/>
      <c r="K106" s="14"/>
      <c r="L106" s="27" t="str">
        <f aca="false">IFERROR(K106/I106,"")</f>
        <v/>
      </c>
      <c r="M106" s="14"/>
      <c r="N106" s="14"/>
      <c r="O106" s="14"/>
      <c r="P106" s="14"/>
      <c r="Q106" s="26" t="str">
        <f aca="false">IFERROR(P106/O106,"")</f>
        <v/>
      </c>
      <c r="R106" s="30" t="str">
        <f aca="false">IF(A106="","",SUM(D106:H106))</f>
        <v/>
      </c>
    </row>
    <row r="107" customFormat="false" ht="15" hidden="false" customHeight="false" outlineLevel="0" collapsed="false">
      <c r="A107" s="21"/>
      <c r="B107" s="4"/>
      <c r="C107" s="14"/>
      <c r="D107" s="14"/>
      <c r="E107" s="14"/>
      <c r="F107" s="14"/>
      <c r="G107" s="14"/>
      <c r="H107" s="14"/>
      <c r="I107" s="14"/>
      <c r="J107" s="24"/>
      <c r="K107" s="14"/>
      <c r="L107" s="27" t="str">
        <f aca="false">IFERROR(K107/I107,"")</f>
        <v/>
      </c>
      <c r="M107" s="14"/>
      <c r="N107" s="14"/>
      <c r="O107" s="14"/>
      <c r="P107" s="14"/>
      <c r="Q107" s="26" t="str">
        <f aca="false">IFERROR(P107/O107,"")</f>
        <v/>
      </c>
      <c r="R107" s="30" t="str">
        <f aca="false">IF(A107="","",SUM(D107:H107))</f>
        <v/>
      </c>
    </row>
    <row r="108" customFormat="false" ht="15" hidden="false" customHeight="false" outlineLevel="0" collapsed="false">
      <c r="A108" s="21"/>
      <c r="B108" s="4"/>
      <c r="C108" s="14"/>
      <c r="D108" s="14"/>
      <c r="E108" s="14"/>
      <c r="F108" s="14"/>
      <c r="G108" s="14"/>
      <c r="H108" s="14"/>
      <c r="I108" s="14"/>
      <c r="J108" s="24"/>
      <c r="K108" s="14"/>
      <c r="L108" s="27" t="str">
        <f aca="false">IFERROR(K108/I108,"")</f>
        <v/>
      </c>
      <c r="M108" s="14"/>
      <c r="N108" s="14"/>
      <c r="O108" s="14"/>
      <c r="P108" s="14"/>
      <c r="Q108" s="26" t="str">
        <f aca="false">IFERROR(P108/O108,"")</f>
        <v/>
      </c>
      <c r="R108" s="30" t="str">
        <f aca="false">IF(A108="","",SUM(D108:H108))</f>
        <v/>
      </c>
    </row>
    <row r="109" customFormat="false" ht="15" hidden="false" customHeight="false" outlineLevel="0" collapsed="false">
      <c r="A109" s="21"/>
      <c r="B109" s="4"/>
      <c r="C109" s="14"/>
      <c r="D109" s="14"/>
      <c r="E109" s="14"/>
      <c r="F109" s="14"/>
      <c r="G109" s="14"/>
      <c r="H109" s="14"/>
      <c r="I109" s="14"/>
      <c r="J109" s="24"/>
      <c r="K109" s="14"/>
      <c r="L109" s="27" t="str">
        <f aca="false">IFERROR(K109/I109,"")</f>
        <v/>
      </c>
      <c r="M109" s="14"/>
      <c r="N109" s="14"/>
      <c r="O109" s="14"/>
      <c r="P109" s="14"/>
      <c r="Q109" s="26" t="str">
        <f aca="false">IFERROR(P109/O109,"")</f>
        <v/>
      </c>
      <c r="R109" s="30" t="str">
        <f aca="false">IF(A109="","",SUM(D109:H109))</f>
        <v/>
      </c>
    </row>
    <row r="110" customFormat="false" ht="15" hidden="false" customHeight="false" outlineLevel="0" collapsed="false">
      <c r="A110" s="21"/>
      <c r="B110" s="4"/>
      <c r="C110" s="14"/>
      <c r="D110" s="14"/>
      <c r="E110" s="14"/>
      <c r="F110" s="14"/>
      <c r="G110" s="14"/>
      <c r="H110" s="14"/>
      <c r="I110" s="14"/>
      <c r="J110" s="24"/>
      <c r="K110" s="14"/>
      <c r="L110" s="27" t="str">
        <f aca="false">IFERROR(K110/I110,"")</f>
        <v/>
      </c>
      <c r="M110" s="14"/>
      <c r="N110" s="14"/>
      <c r="O110" s="14"/>
      <c r="P110" s="14"/>
      <c r="Q110" s="26" t="str">
        <f aca="false">IFERROR(P110/O110,"")</f>
        <v/>
      </c>
      <c r="R110" s="30" t="str">
        <f aca="false">IF(A110="","",SUM(D110:H110))</f>
        <v/>
      </c>
    </row>
    <row r="111" customFormat="false" ht="15" hidden="false" customHeight="false" outlineLevel="0" collapsed="false">
      <c r="A111" s="21"/>
      <c r="B111" s="4"/>
      <c r="C111" s="14"/>
      <c r="D111" s="14"/>
      <c r="E111" s="14"/>
      <c r="F111" s="14"/>
      <c r="G111" s="14"/>
      <c r="H111" s="14"/>
      <c r="I111" s="14"/>
      <c r="J111" s="24"/>
      <c r="K111" s="14"/>
      <c r="L111" s="27" t="str">
        <f aca="false">IFERROR(K111/I111,"")</f>
        <v/>
      </c>
      <c r="M111" s="14"/>
      <c r="N111" s="14"/>
      <c r="O111" s="14"/>
      <c r="P111" s="14"/>
      <c r="Q111" s="26" t="str">
        <f aca="false">IFERROR(P111/O111,"")</f>
        <v/>
      </c>
      <c r="R111" s="30" t="str">
        <f aca="false">IF(A111="","",SUM(D111:H111))</f>
        <v/>
      </c>
    </row>
    <row r="112" customFormat="false" ht="15" hidden="false" customHeight="false" outlineLevel="0" collapsed="false">
      <c r="A112" s="21"/>
      <c r="B112" s="4"/>
      <c r="C112" s="14"/>
      <c r="D112" s="14"/>
      <c r="E112" s="14"/>
      <c r="F112" s="14"/>
      <c r="G112" s="14"/>
      <c r="H112" s="14"/>
      <c r="I112" s="14"/>
      <c r="J112" s="24"/>
      <c r="K112" s="14"/>
      <c r="L112" s="27" t="str">
        <f aca="false">IFERROR(K112/I112,"")</f>
        <v/>
      </c>
      <c r="M112" s="14"/>
      <c r="N112" s="14"/>
      <c r="O112" s="14"/>
      <c r="P112" s="14"/>
      <c r="Q112" s="26" t="str">
        <f aca="false">IFERROR(P112/O112,"")</f>
        <v/>
      </c>
      <c r="R112" s="30" t="str">
        <f aca="false">IF(A112="","",SUM(D112:H112))</f>
        <v/>
      </c>
    </row>
    <row r="113" customFormat="false" ht="15" hidden="false" customHeight="false" outlineLevel="0" collapsed="false">
      <c r="A113" s="21"/>
      <c r="B113" s="4"/>
      <c r="C113" s="14"/>
      <c r="D113" s="14"/>
      <c r="E113" s="14"/>
      <c r="F113" s="14"/>
      <c r="G113" s="14"/>
      <c r="H113" s="14"/>
      <c r="I113" s="14"/>
      <c r="J113" s="24"/>
      <c r="K113" s="14"/>
      <c r="L113" s="27" t="str">
        <f aca="false">IFERROR(K113/I113,"")</f>
        <v/>
      </c>
      <c r="M113" s="14"/>
      <c r="N113" s="14"/>
      <c r="O113" s="14"/>
      <c r="P113" s="14"/>
      <c r="Q113" s="26" t="str">
        <f aca="false">IFERROR(P113/O113,"")</f>
        <v/>
      </c>
      <c r="R113" s="30" t="str">
        <f aca="false">IF(A113="","",SUM(D113:H113))</f>
        <v/>
      </c>
    </row>
    <row r="114" customFormat="false" ht="15" hidden="false" customHeight="false" outlineLevel="0" collapsed="false">
      <c r="A114" s="21"/>
      <c r="B114" s="4"/>
      <c r="C114" s="14"/>
      <c r="D114" s="14"/>
      <c r="E114" s="14"/>
      <c r="F114" s="14"/>
      <c r="G114" s="14"/>
      <c r="H114" s="14"/>
      <c r="I114" s="14"/>
      <c r="J114" s="24"/>
      <c r="K114" s="14"/>
      <c r="L114" s="27" t="str">
        <f aca="false">IFERROR(K114/I114,"")</f>
        <v/>
      </c>
      <c r="M114" s="14"/>
      <c r="N114" s="14"/>
      <c r="O114" s="14"/>
      <c r="P114" s="14"/>
      <c r="Q114" s="26" t="str">
        <f aca="false">IFERROR(P114/O114,"")</f>
        <v/>
      </c>
      <c r="R114" s="30" t="str">
        <f aca="false">IF(A114="","",SUM(D114:H114))</f>
        <v/>
      </c>
    </row>
    <row r="115" customFormat="false" ht="15" hidden="false" customHeight="false" outlineLevel="0" collapsed="false">
      <c r="A115" s="21"/>
      <c r="B115" s="4"/>
      <c r="C115" s="14"/>
      <c r="D115" s="14"/>
      <c r="E115" s="14"/>
      <c r="F115" s="14"/>
      <c r="G115" s="14"/>
      <c r="H115" s="14"/>
      <c r="I115" s="14"/>
      <c r="J115" s="24"/>
      <c r="K115" s="14"/>
      <c r="L115" s="27" t="str">
        <f aca="false">IFERROR(K115/I115,"")</f>
        <v/>
      </c>
      <c r="M115" s="14"/>
      <c r="N115" s="14"/>
      <c r="O115" s="14"/>
      <c r="P115" s="14"/>
      <c r="Q115" s="26" t="str">
        <f aca="false">IFERROR(P115/O115,"")</f>
        <v/>
      </c>
      <c r="R115" s="30" t="str">
        <f aca="false">IF(A115="","",SUM(D115:H115))</f>
        <v/>
      </c>
    </row>
    <row r="116" customFormat="false" ht="15" hidden="false" customHeight="false" outlineLevel="0" collapsed="false">
      <c r="A116" s="21"/>
      <c r="B116" s="4"/>
      <c r="C116" s="14"/>
      <c r="D116" s="14"/>
      <c r="E116" s="14"/>
      <c r="F116" s="14"/>
      <c r="G116" s="14"/>
      <c r="H116" s="14"/>
      <c r="I116" s="14"/>
      <c r="J116" s="24"/>
      <c r="K116" s="14"/>
      <c r="L116" s="27" t="str">
        <f aca="false">IFERROR(K116/I116,"")</f>
        <v/>
      </c>
      <c r="M116" s="14"/>
      <c r="N116" s="14"/>
      <c r="O116" s="14"/>
      <c r="P116" s="14"/>
      <c r="Q116" s="26" t="str">
        <f aca="false">IFERROR(P116/O116,"")</f>
        <v/>
      </c>
      <c r="R116" s="30" t="str">
        <f aca="false">IF(A116="","",SUM(D116:H116))</f>
        <v/>
      </c>
    </row>
    <row r="117" customFormat="false" ht="15" hidden="false" customHeight="false" outlineLevel="0" collapsed="false">
      <c r="A117" s="21"/>
      <c r="B117" s="4"/>
      <c r="C117" s="14"/>
      <c r="D117" s="14"/>
      <c r="E117" s="14"/>
      <c r="F117" s="14"/>
      <c r="G117" s="14"/>
      <c r="H117" s="14"/>
      <c r="I117" s="14"/>
      <c r="J117" s="24"/>
      <c r="K117" s="14"/>
      <c r="L117" s="27" t="str">
        <f aca="false">IFERROR(K117/I117,"")</f>
        <v/>
      </c>
      <c r="M117" s="14"/>
      <c r="N117" s="14"/>
      <c r="O117" s="14"/>
      <c r="P117" s="14"/>
      <c r="Q117" s="26" t="str">
        <f aca="false">IFERROR(P117/O117,"")</f>
        <v/>
      </c>
      <c r="R117" s="30" t="str">
        <f aca="false">IF(A117="","",SUM(D117:H117))</f>
        <v/>
      </c>
    </row>
    <row r="118" customFormat="false" ht="15" hidden="false" customHeight="false" outlineLevel="0" collapsed="false">
      <c r="A118" s="21"/>
      <c r="B118" s="4"/>
      <c r="C118" s="14"/>
      <c r="D118" s="14"/>
      <c r="E118" s="14"/>
      <c r="F118" s="14"/>
      <c r="G118" s="14"/>
      <c r="H118" s="14"/>
      <c r="I118" s="14"/>
      <c r="J118" s="24"/>
      <c r="K118" s="14"/>
      <c r="L118" s="27" t="str">
        <f aca="false">IFERROR(K118/I118,"")</f>
        <v/>
      </c>
      <c r="M118" s="14"/>
      <c r="N118" s="14"/>
      <c r="O118" s="14"/>
      <c r="P118" s="14"/>
      <c r="Q118" s="26" t="str">
        <f aca="false">IFERROR(P118/O118,"")</f>
        <v/>
      </c>
      <c r="R118" s="30" t="str">
        <f aca="false">IF(A118="","",SUM(D118:H118))</f>
        <v/>
      </c>
    </row>
    <row r="119" customFormat="false" ht="15" hidden="false" customHeight="false" outlineLevel="0" collapsed="false">
      <c r="A119" s="21"/>
      <c r="B119" s="4"/>
      <c r="C119" s="14"/>
      <c r="D119" s="14"/>
      <c r="E119" s="14"/>
      <c r="F119" s="14"/>
      <c r="G119" s="14"/>
      <c r="H119" s="14"/>
      <c r="I119" s="14"/>
      <c r="J119" s="24"/>
      <c r="K119" s="14"/>
      <c r="L119" s="27" t="str">
        <f aca="false">IFERROR(K119/I119,"")</f>
        <v/>
      </c>
      <c r="M119" s="14"/>
      <c r="N119" s="14"/>
      <c r="O119" s="14"/>
      <c r="P119" s="14"/>
      <c r="Q119" s="26" t="str">
        <f aca="false">IFERROR(P119/O119,"")</f>
        <v/>
      </c>
      <c r="R119" s="30" t="str">
        <f aca="false">IF(A119="","",SUM(D119:H119))</f>
        <v/>
      </c>
    </row>
    <row r="120" customFormat="false" ht="15" hidden="false" customHeight="false" outlineLevel="0" collapsed="false">
      <c r="A120" s="21"/>
      <c r="B120" s="4"/>
      <c r="C120" s="14"/>
      <c r="D120" s="14"/>
      <c r="E120" s="14"/>
      <c r="F120" s="14"/>
      <c r="G120" s="14"/>
      <c r="H120" s="14"/>
      <c r="I120" s="14"/>
      <c r="J120" s="24"/>
      <c r="K120" s="14"/>
      <c r="L120" s="27" t="str">
        <f aca="false">IFERROR(K120/I120,"")</f>
        <v/>
      </c>
      <c r="M120" s="14"/>
      <c r="N120" s="14"/>
      <c r="O120" s="14"/>
      <c r="P120" s="14"/>
      <c r="Q120" s="26" t="str">
        <f aca="false">IFERROR(P120/O120,"")</f>
        <v/>
      </c>
      <c r="R120" s="30" t="str">
        <f aca="false">IF(A120="","",SUM(D120:H120))</f>
        <v/>
      </c>
    </row>
    <row r="121" customFormat="false" ht="15" hidden="false" customHeight="false" outlineLevel="0" collapsed="false">
      <c r="A121" s="21"/>
      <c r="B121" s="4"/>
      <c r="C121" s="14"/>
      <c r="D121" s="14"/>
      <c r="E121" s="14"/>
      <c r="F121" s="14"/>
      <c r="G121" s="14"/>
      <c r="H121" s="14"/>
      <c r="I121" s="14"/>
      <c r="J121" s="24"/>
      <c r="K121" s="14"/>
      <c r="L121" s="27" t="str">
        <f aca="false">IFERROR(K121/I121,"")</f>
        <v/>
      </c>
      <c r="M121" s="14"/>
      <c r="N121" s="14"/>
      <c r="O121" s="14"/>
      <c r="P121" s="14"/>
      <c r="Q121" s="26" t="str">
        <f aca="false">IFERROR(P121/O121,"")</f>
        <v/>
      </c>
      <c r="R121" s="30" t="str">
        <f aca="false">IF(A121="","",SUM(D121:H121))</f>
        <v/>
      </c>
    </row>
    <row r="122" customFormat="false" ht="15" hidden="false" customHeight="false" outlineLevel="0" collapsed="false">
      <c r="A122" s="21"/>
      <c r="B122" s="4"/>
      <c r="C122" s="14"/>
      <c r="D122" s="14"/>
      <c r="E122" s="14"/>
      <c r="F122" s="14"/>
      <c r="G122" s="14"/>
      <c r="H122" s="14"/>
      <c r="I122" s="14"/>
      <c r="J122" s="24"/>
      <c r="K122" s="14"/>
      <c r="L122" s="27" t="str">
        <f aca="false">IFERROR(K122/I122,"")</f>
        <v/>
      </c>
      <c r="M122" s="14"/>
      <c r="N122" s="14"/>
      <c r="O122" s="14"/>
      <c r="P122" s="14"/>
      <c r="Q122" s="26" t="str">
        <f aca="false">IFERROR(P122/O122,"")</f>
        <v/>
      </c>
      <c r="R122" s="30" t="str">
        <f aca="false">IF(A122="","",SUM(D122:H122))</f>
        <v/>
      </c>
    </row>
    <row r="123" customFormat="false" ht="15" hidden="false" customHeight="false" outlineLevel="0" collapsed="false">
      <c r="A123" s="21"/>
      <c r="B123" s="4"/>
      <c r="C123" s="14"/>
      <c r="D123" s="14"/>
      <c r="E123" s="14"/>
      <c r="F123" s="14"/>
      <c r="G123" s="14"/>
      <c r="H123" s="14"/>
      <c r="I123" s="14"/>
      <c r="J123" s="24"/>
      <c r="K123" s="14"/>
      <c r="L123" s="27" t="str">
        <f aca="false">IFERROR(K123/I123,"")</f>
        <v/>
      </c>
      <c r="M123" s="14"/>
      <c r="N123" s="14"/>
      <c r="O123" s="14"/>
      <c r="P123" s="14"/>
      <c r="Q123" s="26" t="str">
        <f aca="false">IFERROR(P123/O123,"")</f>
        <v/>
      </c>
      <c r="R123" s="30" t="str">
        <f aca="false">IF(A123="","",SUM(D123:H123))</f>
        <v/>
      </c>
    </row>
    <row r="124" customFormat="false" ht="15" hidden="false" customHeight="false" outlineLevel="0" collapsed="false">
      <c r="A124" s="21"/>
      <c r="B124" s="4"/>
      <c r="C124" s="14"/>
      <c r="D124" s="14"/>
      <c r="E124" s="14"/>
      <c r="F124" s="14"/>
      <c r="G124" s="14"/>
      <c r="H124" s="14"/>
      <c r="I124" s="14"/>
      <c r="J124" s="24"/>
      <c r="K124" s="14"/>
      <c r="L124" s="27" t="str">
        <f aca="false">IFERROR(K124/I124,"")</f>
        <v/>
      </c>
      <c r="M124" s="14"/>
      <c r="N124" s="14"/>
      <c r="O124" s="14"/>
      <c r="P124" s="14"/>
      <c r="Q124" s="26" t="str">
        <f aca="false">IFERROR(P124/O124,"")</f>
        <v/>
      </c>
      <c r="R124" s="30" t="str">
        <f aca="false">IF(A124="","",SUM(D124:H124))</f>
        <v/>
      </c>
    </row>
    <row r="125" customFormat="false" ht="15" hidden="false" customHeight="false" outlineLevel="0" collapsed="false">
      <c r="A125" s="21"/>
      <c r="B125" s="4"/>
      <c r="C125" s="14"/>
      <c r="D125" s="14"/>
      <c r="E125" s="14"/>
      <c r="F125" s="14"/>
      <c r="G125" s="14"/>
      <c r="H125" s="14"/>
      <c r="I125" s="14"/>
      <c r="J125" s="24"/>
      <c r="K125" s="14"/>
      <c r="L125" s="27" t="str">
        <f aca="false">IFERROR(K125/I125,"")</f>
        <v/>
      </c>
      <c r="M125" s="14"/>
      <c r="N125" s="14"/>
      <c r="O125" s="14"/>
      <c r="P125" s="14"/>
      <c r="Q125" s="26" t="str">
        <f aca="false">IFERROR(P125/O125,"")</f>
        <v/>
      </c>
      <c r="R125" s="30" t="str">
        <f aca="false">IF(A125="","",SUM(D125:H125))</f>
        <v/>
      </c>
    </row>
    <row r="126" customFormat="false" ht="15" hidden="false" customHeight="false" outlineLevel="0" collapsed="false">
      <c r="A126" s="21"/>
      <c r="B126" s="4"/>
      <c r="C126" s="14"/>
      <c r="D126" s="14"/>
      <c r="E126" s="14"/>
      <c r="F126" s="14"/>
      <c r="G126" s="14"/>
      <c r="H126" s="14"/>
      <c r="I126" s="14"/>
      <c r="J126" s="24"/>
      <c r="K126" s="14"/>
      <c r="L126" s="27" t="str">
        <f aca="false">IFERROR(K126/I126,"")</f>
        <v/>
      </c>
      <c r="M126" s="14"/>
      <c r="N126" s="14"/>
      <c r="O126" s="14"/>
      <c r="P126" s="14"/>
      <c r="Q126" s="26" t="str">
        <f aca="false">IFERROR(P126/O126,"")</f>
        <v/>
      </c>
      <c r="R126" s="30" t="str">
        <f aca="false">IF(A126="","",SUM(D126:H126))</f>
        <v/>
      </c>
    </row>
    <row r="127" customFormat="false" ht="15" hidden="false" customHeight="false" outlineLevel="0" collapsed="false">
      <c r="A127" s="21"/>
      <c r="B127" s="4"/>
      <c r="C127" s="14"/>
      <c r="D127" s="14"/>
      <c r="E127" s="14"/>
      <c r="F127" s="14"/>
      <c r="G127" s="14"/>
      <c r="H127" s="14"/>
      <c r="I127" s="14"/>
      <c r="J127" s="24"/>
      <c r="K127" s="14"/>
      <c r="L127" s="27" t="str">
        <f aca="false">IFERROR(K127/I127,"")</f>
        <v/>
      </c>
      <c r="M127" s="14"/>
      <c r="N127" s="14"/>
      <c r="O127" s="14"/>
      <c r="P127" s="14"/>
      <c r="Q127" s="26" t="str">
        <f aca="false">IFERROR(P127/O127,"")</f>
        <v/>
      </c>
      <c r="R127" s="30" t="str">
        <f aca="false">IF(A127="","",SUM(D127:H127))</f>
        <v/>
      </c>
    </row>
    <row r="128" customFormat="false" ht="15" hidden="false" customHeight="false" outlineLevel="0" collapsed="false">
      <c r="A128" s="21"/>
      <c r="B128" s="4"/>
      <c r="C128" s="14"/>
      <c r="D128" s="14"/>
      <c r="E128" s="14"/>
      <c r="F128" s="14"/>
      <c r="G128" s="14"/>
      <c r="H128" s="14"/>
      <c r="I128" s="14"/>
      <c r="J128" s="24"/>
      <c r="K128" s="14"/>
      <c r="L128" s="27" t="str">
        <f aca="false">IFERROR(K128/I128,"")</f>
        <v/>
      </c>
      <c r="M128" s="14"/>
      <c r="N128" s="14"/>
      <c r="O128" s="14"/>
      <c r="P128" s="14"/>
      <c r="Q128" s="26" t="str">
        <f aca="false">IFERROR(P128/O128,"")</f>
        <v/>
      </c>
      <c r="R128" s="30" t="str">
        <f aca="false">IF(A128="","",SUM(D128:H128))</f>
        <v/>
      </c>
    </row>
    <row r="129" customFormat="false" ht="15" hidden="false" customHeight="false" outlineLevel="0" collapsed="false">
      <c r="A129" s="21"/>
      <c r="B129" s="4"/>
      <c r="C129" s="14"/>
      <c r="D129" s="14"/>
      <c r="E129" s="14"/>
      <c r="F129" s="14"/>
      <c r="G129" s="14"/>
      <c r="H129" s="14"/>
      <c r="I129" s="14"/>
      <c r="J129" s="24"/>
      <c r="K129" s="14"/>
      <c r="L129" s="27" t="str">
        <f aca="false">IFERROR(K129/I129,"")</f>
        <v/>
      </c>
      <c r="M129" s="14"/>
      <c r="N129" s="14"/>
      <c r="O129" s="14"/>
      <c r="P129" s="14"/>
      <c r="Q129" s="26" t="str">
        <f aca="false">IFERROR(P129/O129,"")</f>
        <v/>
      </c>
      <c r="R129" s="30" t="str">
        <f aca="false">IF(A129="","",SUM(D129:H129))</f>
        <v/>
      </c>
    </row>
    <row r="130" customFormat="false" ht="15" hidden="false" customHeight="false" outlineLevel="0" collapsed="false">
      <c r="A130" s="21"/>
      <c r="B130" s="4"/>
      <c r="C130" s="14"/>
      <c r="D130" s="14"/>
      <c r="E130" s="14"/>
      <c r="F130" s="14"/>
      <c r="G130" s="14"/>
      <c r="H130" s="14"/>
      <c r="I130" s="14"/>
      <c r="J130" s="24"/>
      <c r="K130" s="14"/>
      <c r="L130" s="27" t="str">
        <f aca="false">IFERROR(K130/I130,"")</f>
        <v/>
      </c>
      <c r="M130" s="14"/>
      <c r="N130" s="14"/>
      <c r="O130" s="14"/>
      <c r="P130" s="14"/>
      <c r="Q130" s="26" t="str">
        <f aca="false">IFERROR(P130/O130,"")</f>
        <v/>
      </c>
      <c r="R130" s="30" t="str">
        <f aca="false">IF(A130="","",SUM(D130:H130))</f>
        <v/>
      </c>
    </row>
    <row r="131" customFormat="false" ht="15" hidden="false" customHeight="false" outlineLevel="0" collapsed="false">
      <c r="A131" s="21"/>
      <c r="B131" s="4"/>
      <c r="C131" s="14"/>
      <c r="D131" s="14"/>
      <c r="E131" s="14"/>
      <c r="F131" s="14"/>
      <c r="G131" s="14"/>
      <c r="H131" s="14"/>
      <c r="I131" s="14"/>
      <c r="J131" s="24"/>
      <c r="K131" s="14"/>
      <c r="L131" s="27" t="str">
        <f aca="false">IFERROR(K131/I131,"")</f>
        <v/>
      </c>
      <c r="M131" s="14"/>
      <c r="N131" s="14"/>
      <c r="O131" s="14"/>
      <c r="P131" s="14"/>
      <c r="Q131" s="26" t="str">
        <f aca="false">IFERROR(P131/O131,"")</f>
        <v/>
      </c>
      <c r="R131" s="30" t="str">
        <f aca="false">IF(A131="","",SUM(D131:H131))</f>
        <v/>
      </c>
    </row>
    <row r="132" customFormat="false" ht="15" hidden="false" customHeight="false" outlineLevel="0" collapsed="false">
      <c r="A132" s="21"/>
      <c r="B132" s="4"/>
      <c r="C132" s="14"/>
      <c r="D132" s="14"/>
      <c r="E132" s="14"/>
      <c r="F132" s="14"/>
      <c r="G132" s="14"/>
      <c r="H132" s="14"/>
      <c r="I132" s="14"/>
      <c r="J132" s="24"/>
      <c r="K132" s="14"/>
      <c r="L132" s="27" t="str">
        <f aca="false">IFERROR(K132/I132,"")</f>
        <v/>
      </c>
      <c r="M132" s="14"/>
      <c r="N132" s="14"/>
      <c r="O132" s="14"/>
      <c r="P132" s="14"/>
      <c r="Q132" s="26" t="str">
        <f aca="false">IFERROR(P132/O132,"")</f>
        <v/>
      </c>
      <c r="R132" s="30" t="str">
        <f aca="false">IF(A132="","",SUM(D132:H132))</f>
        <v/>
      </c>
    </row>
    <row r="133" customFormat="false" ht="15" hidden="false" customHeight="false" outlineLevel="0" collapsed="false">
      <c r="A133" s="21"/>
      <c r="B133" s="4"/>
      <c r="C133" s="14"/>
      <c r="D133" s="14"/>
      <c r="E133" s="14"/>
      <c r="F133" s="14"/>
      <c r="G133" s="14"/>
      <c r="H133" s="14"/>
      <c r="I133" s="14"/>
      <c r="J133" s="24"/>
      <c r="K133" s="14"/>
      <c r="L133" s="27" t="str">
        <f aca="false">IFERROR(K133/I133,"")</f>
        <v/>
      </c>
      <c r="M133" s="14"/>
      <c r="N133" s="14"/>
      <c r="O133" s="14"/>
      <c r="P133" s="14"/>
      <c r="Q133" s="26" t="str">
        <f aca="false">IFERROR(P133/O133,"")</f>
        <v/>
      </c>
      <c r="R133" s="30" t="str">
        <f aca="false">IF(A133="","",SUM(D133:H133))</f>
        <v/>
      </c>
    </row>
    <row r="134" customFormat="false" ht="15" hidden="false" customHeight="false" outlineLevel="0" collapsed="false">
      <c r="A134" s="21"/>
      <c r="B134" s="4"/>
      <c r="C134" s="14"/>
      <c r="D134" s="14"/>
      <c r="E134" s="14"/>
      <c r="F134" s="14"/>
      <c r="G134" s="14"/>
      <c r="H134" s="14"/>
      <c r="I134" s="14"/>
      <c r="J134" s="24"/>
      <c r="K134" s="14"/>
      <c r="L134" s="27" t="str">
        <f aca="false">IFERROR(K134/I134,"")</f>
        <v/>
      </c>
      <c r="M134" s="14"/>
      <c r="N134" s="14"/>
      <c r="O134" s="14"/>
      <c r="P134" s="14"/>
      <c r="Q134" s="26" t="str">
        <f aca="false">IFERROR(P134/O134,"")</f>
        <v/>
      </c>
      <c r="R134" s="30" t="str">
        <f aca="false">IF(A134="","",SUM(D134:H134))</f>
        <v/>
      </c>
    </row>
    <row r="135" customFormat="false" ht="15" hidden="false" customHeight="false" outlineLevel="0" collapsed="false">
      <c r="A135" s="21"/>
      <c r="B135" s="4"/>
      <c r="C135" s="14"/>
      <c r="D135" s="14"/>
      <c r="E135" s="14"/>
      <c r="F135" s="14"/>
      <c r="G135" s="14"/>
      <c r="H135" s="14"/>
      <c r="I135" s="14"/>
      <c r="J135" s="24"/>
      <c r="K135" s="14"/>
      <c r="L135" s="27" t="str">
        <f aca="false">IFERROR(K135/I135,"")</f>
        <v/>
      </c>
      <c r="M135" s="14"/>
      <c r="N135" s="14"/>
      <c r="O135" s="14"/>
      <c r="P135" s="14"/>
      <c r="Q135" s="26" t="str">
        <f aca="false">IFERROR(P135/O135,"")</f>
        <v/>
      </c>
      <c r="R135" s="30" t="str">
        <f aca="false">IF(A135="","",SUM(D135:H135))</f>
        <v/>
      </c>
    </row>
    <row r="136" customFormat="false" ht="15" hidden="false" customHeight="false" outlineLevel="0" collapsed="false">
      <c r="A136" s="21"/>
      <c r="B136" s="4"/>
      <c r="C136" s="14"/>
      <c r="D136" s="14"/>
      <c r="E136" s="14"/>
      <c r="F136" s="14"/>
      <c r="G136" s="14"/>
      <c r="H136" s="14"/>
      <c r="I136" s="14"/>
      <c r="J136" s="24"/>
      <c r="K136" s="14"/>
      <c r="L136" s="27" t="str">
        <f aca="false">IFERROR(K136/I136,"")</f>
        <v/>
      </c>
      <c r="M136" s="14"/>
      <c r="N136" s="14"/>
      <c r="O136" s="14"/>
      <c r="P136" s="14"/>
      <c r="Q136" s="26" t="str">
        <f aca="false">IFERROR(P136/O136,"")</f>
        <v/>
      </c>
      <c r="R136" s="30" t="str">
        <f aca="false">IF(A136="","",SUM(D136:H136))</f>
        <v/>
      </c>
    </row>
    <row r="137" customFormat="false" ht="15" hidden="false" customHeight="false" outlineLevel="0" collapsed="false">
      <c r="A137" s="21"/>
      <c r="B137" s="4"/>
      <c r="C137" s="14"/>
      <c r="D137" s="14"/>
      <c r="E137" s="14"/>
      <c r="F137" s="14"/>
      <c r="G137" s="14"/>
      <c r="H137" s="14"/>
      <c r="I137" s="14"/>
      <c r="J137" s="24"/>
      <c r="K137" s="14"/>
      <c r="L137" s="27" t="str">
        <f aca="false">IFERROR(K137/I137,"")</f>
        <v/>
      </c>
      <c r="M137" s="14"/>
      <c r="N137" s="14"/>
      <c r="O137" s="14"/>
      <c r="P137" s="14"/>
      <c r="Q137" s="26" t="str">
        <f aca="false">IFERROR(P137/O137,"")</f>
        <v/>
      </c>
      <c r="R137" s="30" t="str">
        <f aca="false">IF(A137="","",SUM(D137:H137))</f>
        <v/>
      </c>
    </row>
    <row r="138" customFormat="false" ht="15" hidden="false" customHeight="false" outlineLevel="0" collapsed="false">
      <c r="A138" s="21"/>
      <c r="B138" s="4"/>
      <c r="C138" s="14"/>
      <c r="D138" s="14"/>
      <c r="E138" s="14"/>
      <c r="F138" s="14"/>
      <c r="G138" s="14"/>
      <c r="H138" s="14"/>
      <c r="I138" s="14"/>
      <c r="J138" s="24"/>
      <c r="K138" s="14"/>
      <c r="L138" s="27" t="str">
        <f aca="false">IFERROR(K138/I138,"")</f>
        <v/>
      </c>
      <c r="M138" s="14"/>
      <c r="N138" s="14"/>
      <c r="O138" s="14"/>
      <c r="P138" s="14"/>
      <c r="Q138" s="26" t="str">
        <f aca="false">IFERROR(P138/O138,"")</f>
        <v/>
      </c>
      <c r="R138" s="30" t="str">
        <f aca="false">IF(A138="","",SUM(D138:H138))</f>
        <v/>
      </c>
    </row>
    <row r="139" customFormat="false" ht="15" hidden="false" customHeight="false" outlineLevel="0" collapsed="false">
      <c r="A139" s="21"/>
      <c r="B139" s="4"/>
      <c r="C139" s="14"/>
      <c r="D139" s="14"/>
      <c r="E139" s="14"/>
      <c r="F139" s="14"/>
      <c r="G139" s="14"/>
      <c r="H139" s="14"/>
      <c r="I139" s="14"/>
      <c r="J139" s="24"/>
      <c r="K139" s="14"/>
      <c r="L139" s="27" t="str">
        <f aca="false">IFERROR(K139/I139,"")</f>
        <v/>
      </c>
      <c r="M139" s="14"/>
      <c r="N139" s="14"/>
      <c r="O139" s="14"/>
      <c r="P139" s="14"/>
      <c r="Q139" s="26" t="str">
        <f aca="false">IFERROR(P139/O139,"")</f>
        <v/>
      </c>
      <c r="R139" s="30" t="str">
        <f aca="false">IF(A139="","",SUM(D139:H139))</f>
        <v/>
      </c>
    </row>
    <row r="140" customFormat="false" ht="15" hidden="false" customHeight="false" outlineLevel="0" collapsed="false">
      <c r="A140" s="21"/>
      <c r="B140" s="4"/>
      <c r="C140" s="14"/>
      <c r="D140" s="14"/>
      <c r="E140" s="14"/>
      <c r="F140" s="14"/>
      <c r="G140" s="14"/>
      <c r="H140" s="14"/>
      <c r="I140" s="14"/>
      <c r="J140" s="24"/>
      <c r="K140" s="14"/>
      <c r="L140" s="27" t="str">
        <f aca="false">IFERROR(K140/I140,"")</f>
        <v/>
      </c>
      <c r="M140" s="14"/>
      <c r="N140" s="14"/>
      <c r="O140" s="14"/>
      <c r="P140" s="14"/>
      <c r="Q140" s="26" t="str">
        <f aca="false">IFERROR(P140/O140,"")</f>
        <v/>
      </c>
      <c r="R140" s="30" t="str">
        <f aca="false">IF(A140="","",SUM(D140:H140))</f>
        <v/>
      </c>
    </row>
    <row r="141" customFormat="false" ht="15" hidden="false" customHeight="false" outlineLevel="0" collapsed="false">
      <c r="A141" s="21"/>
      <c r="B141" s="4"/>
      <c r="C141" s="14"/>
      <c r="D141" s="14"/>
      <c r="E141" s="14"/>
      <c r="F141" s="14"/>
      <c r="G141" s="14"/>
      <c r="H141" s="14"/>
      <c r="I141" s="14"/>
      <c r="J141" s="24"/>
      <c r="K141" s="14"/>
      <c r="L141" s="27" t="str">
        <f aca="false">IFERROR(K141/I141,"")</f>
        <v/>
      </c>
      <c r="M141" s="14"/>
      <c r="N141" s="14"/>
      <c r="O141" s="14"/>
      <c r="P141" s="14"/>
      <c r="Q141" s="26" t="str">
        <f aca="false">IFERROR(P141/O141,"")</f>
        <v/>
      </c>
      <c r="R141" s="30" t="str">
        <f aca="false">IF(A141="","",SUM(D141:H141))</f>
        <v/>
      </c>
    </row>
    <row r="142" customFormat="false" ht="15" hidden="false" customHeight="false" outlineLevel="0" collapsed="false">
      <c r="A142" s="21"/>
      <c r="B142" s="4"/>
      <c r="C142" s="14"/>
      <c r="D142" s="14"/>
      <c r="E142" s="14"/>
      <c r="F142" s="14"/>
      <c r="G142" s="14"/>
      <c r="H142" s="14"/>
      <c r="I142" s="14"/>
      <c r="J142" s="24"/>
      <c r="K142" s="14"/>
      <c r="L142" s="27" t="str">
        <f aca="false">IFERROR(K142/I142,"")</f>
        <v/>
      </c>
      <c r="M142" s="14"/>
      <c r="N142" s="14"/>
      <c r="O142" s="14"/>
      <c r="P142" s="14"/>
      <c r="Q142" s="26" t="str">
        <f aca="false">IFERROR(P142/O142,"")</f>
        <v/>
      </c>
      <c r="R142" s="30" t="str">
        <f aca="false">IF(A142="","",SUM(D142:H142))</f>
        <v/>
      </c>
    </row>
    <row r="143" customFormat="false" ht="15" hidden="false" customHeight="false" outlineLevel="0" collapsed="false">
      <c r="A143" s="21"/>
      <c r="B143" s="4"/>
      <c r="C143" s="14"/>
      <c r="D143" s="14"/>
      <c r="E143" s="14"/>
      <c r="F143" s="14"/>
      <c r="G143" s="14"/>
      <c r="H143" s="14"/>
      <c r="I143" s="14"/>
      <c r="J143" s="24"/>
      <c r="K143" s="14"/>
      <c r="L143" s="27" t="str">
        <f aca="false">IFERROR(K143/I143,"")</f>
        <v/>
      </c>
      <c r="M143" s="14"/>
      <c r="N143" s="14"/>
      <c r="O143" s="14"/>
      <c r="P143" s="14"/>
      <c r="Q143" s="26" t="str">
        <f aca="false">IFERROR(P143/O143,"")</f>
        <v/>
      </c>
      <c r="R143" s="30" t="str">
        <f aca="false">IF(A143="","",SUM(D143:H143))</f>
        <v/>
      </c>
    </row>
    <row r="144" customFormat="false" ht="15" hidden="false" customHeight="false" outlineLevel="0" collapsed="false">
      <c r="A144" s="21"/>
      <c r="B144" s="4"/>
      <c r="C144" s="14"/>
      <c r="D144" s="14"/>
      <c r="E144" s="14"/>
      <c r="F144" s="14"/>
      <c r="G144" s="14"/>
      <c r="H144" s="14"/>
      <c r="I144" s="14"/>
      <c r="J144" s="24"/>
      <c r="K144" s="14"/>
      <c r="L144" s="27" t="str">
        <f aca="false">IFERROR(K144/I144,"")</f>
        <v/>
      </c>
      <c r="M144" s="14"/>
      <c r="N144" s="14"/>
      <c r="O144" s="14"/>
      <c r="P144" s="14"/>
      <c r="Q144" s="26" t="str">
        <f aca="false">IFERROR(P144/O144,"")</f>
        <v/>
      </c>
      <c r="R144" s="30" t="str">
        <f aca="false">IF(A144="","",SUM(D144:H144))</f>
        <v/>
      </c>
    </row>
    <row r="145" customFormat="false" ht="15" hidden="false" customHeight="false" outlineLevel="0" collapsed="false">
      <c r="A145" s="21"/>
      <c r="B145" s="4"/>
      <c r="C145" s="14"/>
      <c r="D145" s="14"/>
      <c r="E145" s="14"/>
      <c r="F145" s="14"/>
      <c r="G145" s="14"/>
      <c r="H145" s="14"/>
      <c r="I145" s="14"/>
      <c r="J145" s="24"/>
      <c r="K145" s="14"/>
      <c r="L145" s="27" t="str">
        <f aca="false">IFERROR(K145/I145,"")</f>
        <v/>
      </c>
      <c r="M145" s="14"/>
      <c r="N145" s="14"/>
      <c r="O145" s="14"/>
      <c r="P145" s="14"/>
      <c r="Q145" s="26" t="str">
        <f aca="false">IFERROR(P145/O145,"")</f>
        <v/>
      </c>
      <c r="R145" s="30" t="str">
        <f aca="false">IF(A145="","",SUM(D145:H145))</f>
        <v/>
      </c>
    </row>
    <row r="146" customFormat="false" ht="15" hidden="false" customHeight="false" outlineLevel="0" collapsed="false">
      <c r="A146" s="21"/>
      <c r="B146" s="4"/>
      <c r="C146" s="14"/>
      <c r="D146" s="14"/>
      <c r="E146" s="14"/>
      <c r="F146" s="14"/>
      <c r="G146" s="14"/>
      <c r="H146" s="14"/>
      <c r="I146" s="14"/>
      <c r="J146" s="24"/>
      <c r="K146" s="14"/>
      <c r="L146" s="27" t="str">
        <f aca="false">IFERROR(K146/I146,"")</f>
        <v/>
      </c>
      <c r="M146" s="14"/>
      <c r="N146" s="14"/>
      <c r="O146" s="14"/>
      <c r="P146" s="14"/>
      <c r="Q146" s="26" t="str">
        <f aca="false">IFERROR(P146/O146,"")</f>
        <v/>
      </c>
      <c r="R146" s="30" t="str">
        <f aca="false">IF(A146="","",SUM(D146:H146))</f>
        <v/>
      </c>
    </row>
    <row r="147" customFormat="false" ht="15" hidden="false" customHeight="false" outlineLevel="0" collapsed="false">
      <c r="A147" s="21"/>
      <c r="B147" s="4"/>
      <c r="C147" s="14"/>
      <c r="D147" s="14"/>
      <c r="E147" s="14"/>
      <c r="F147" s="14"/>
      <c r="G147" s="14"/>
      <c r="H147" s="14"/>
      <c r="I147" s="14"/>
      <c r="J147" s="24"/>
      <c r="K147" s="14"/>
      <c r="L147" s="27" t="str">
        <f aca="false">IFERROR(K147/I147,"")</f>
        <v/>
      </c>
      <c r="M147" s="14"/>
      <c r="N147" s="14"/>
      <c r="O147" s="14"/>
      <c r="P147" s="14"/>
      <c r="Q147" s="26" t="str">
        <f aca="false">IFERROR(P147/O147,"")</f>
        <v/>
      </c>
      <c r="R147" s="30" t="str">
        <f aca="false">IF(A147="","",SUM(D147:H147))</f>
        <v/>
      </c>
    </row>
    <row r="148" customFormat="false" ht="15" hidden="false" customHeight="false" outlineLevel="0" collapsed="false">
      <c r="A148" s="21"/>
      <c r="B148" s="4"/>
      <c r="C148" s="14"/>
      <c r="D148" s="14"/>
      <c r="E148" s="14"/>
      <c r="F148" s="14"/>
      <c r="G148" s="14"/>
      <c r="H148" s="14"/>
      <c r="I148" s="14"/>
      <c r="J148" s="24"/>
      <c r="K148" s="14"/>
      <c r="L148" s="27" t="str">
        <f aca="false">IFERROR(K148/I148,"")</f>
        <v/>
      </c>
      <c r="M148" s="14"/>
      <c r="N148" s="14"/>
      <c r="O148" s="14"/>
      <c r="P148" s="14"/>
      <c r="Q148" s="26" t="str">
        <f aca="false">IFERROR(P148/O148,"")</f>
        <v/>
      </c>
      <c r="R148" s="30" t="str">
        <f aca="false">IF(A148="","",SUM(D148:H148))</f>
        <v/>
      </c>
    </row>
    <row r="149" customFormat="false" ht="15" hidden="false" customHeight="false" outlineLevel="0" collapsed="false">
      <c r="A149" s="21"/>
      <c r="B149" s="4"/>
      <c r="C149" s="14"/>
      <c r="D149" s="14"/>
      <c r="E149" s="14"/>
      <c r="F149" s="14"/>
      <c r="G149" s="14"/>
      <c r="H149" s="14"/>
      <c r="I149" s="14"/>
      <c r="J149" s="24"/>
      <c r="K149" s="14"/>
      <c r="L149" s="27" t="str">
        <f aca="false">IFERROR(K149/I149,"")</f>
        <v/>
      </c>
      <c r="M149" s="14"/>
      <c r="N149" s="14"/>
      <c r="O149" s="14"/>
      <c r="P149" s="14"/>
      <c r="Q149" s="26" t="str">
        <f aca="false">IFERROR(P149/O149,"")</f>
        <v/>
      </c>
      <c r="R149" s="30" t="str">
        <f aca="false">IF(A149="","",SUM(D149:H149))</f>
        <v/>
      </c>
    </row>
    <row r="150" customFormat="false" ht="15" hidden="false" customHeight="false" outlineLevel="0" collapsed="false">
      <c r="A150" s="21"/>
      <c r="B150" s="4"/>
      <c r="C150" s="14"/>
      <c r="D150" s="14"/>
      <c r="E150" s="14"/>
      <c r="F150" s="14"/>
      <c r="G150" s="14"/>
      <c r="H150" s="14"/>
      <c r="I150" s="14"/>
      <c r="J150" s="24"/>
      <c r="K150" s="14"/>
      <c r="L150" s="27" t="str">
        <f aca="false">IFERROR(K150/I150,"")</f>
        <v/>
      </c>
      <c r="M150" s="14"/>
      <c r="N150" s="14"/>
      <c r="O150" s="14"/>
      <c r="P150" s="14"/>
      <c r="Q150" s="26" t="str">
        <f aca="false">IFERROR(P150/O150,"")</f>
        <v/>
      </c>
      <c r="R150" s="30" t="str">
        <f aca="false">IF(A150="","",SUM(D150:H150))</f>
        <v/>
      </c>
    </row>
    <row r="151" customFormat="false" ht="15" hidden="false" customHeight="false" outlineLevel="0" collapsed="false">
      <c r="A151" s="21"/>
      <c r="B151" s="4"/>
      <c r="C151" s="14"/>
      <c r="D151" s="14"/>
      <c r="E151" s="14"/>
      <c r="F151" s="14"/>
      <c r="G151" s="14"/>
      <c r="H151" s="14"/>
      <c r="I151" s="14"/>
      <c r="J151" s="24"/>
      <c r="K151" s="14"/>
      <c r="L151" s="27" t="str">
        <f aca="false">IFERROR(K151/I151,"")</f>
        <v/>
      </c>
      <c r="M151" s="14"/>
      <c r="N151" s="14"/>
      <c r="O151" s="14"/>
      <c r="P151" s="14"/>
      <c r="Q151" s="26" t="str">
        <f aca="false">IFERROR(P151/O151,"")</f>
        <v/>
      </c>
      <c r="R151" s="30" t="str">
        <f aca="false">IF(A151="","",SUM(D151:H151))</f>
        <v/>
      </c>
    </row>
    <row r="152" customFormat="false" ht="15" hidden="false" customHeight="false" outlineLevel="0" collapsed="false">
      <c r="A152" s="21"/>
      <c r="B152" s="4"/>
      <c r="C152" s="14"/>
      <c r="D152" s="14"/>
      <c r="E152" s="14"/>
      <c r="F152" s="14"/>
      <c r="G152" s="14"/>
      <c r="H152" s="14"/>
      <c r="I152" s="14"/>
      <c r="J152" s="24"/>
      <c r="K152" s="14"/>
      <c r="L152" s="27" t="str">
        <f aca="false">IFERROR(K152/I152,"")</f>
        <v/>
      </c>
      <c r="M152" s="14"/>
      <c r="N152" s="14"/>
      <c r="O152" s="14"/>
      <c r="P152" s="14"/>
      <c r="Q152" s="26" t="str">
        <f aca="false">IFERROR(P152/O152,"")</f>
        <v/>
      </c>
      <c r="R152" s="30" t="str">
        <f aca="false">IF(A152="","",SUM(D152:H152))</f>
        <v/>
      </c>
    </row>
    <row r="153" customFormat="false" ht="15" hidden="false" customHeight="false" outlineLevel="0" collapsed="false">
      <c r="A153" s="21"/>
      <c r="B153" s="4"/>
      <c r="C153" s="14"/>
      <c r="D153" s="14"/>
      <c r="E153" s="14"/>
      <c r="F153" s="14"/>
      <c r="G153" s="14"/>
      <c r="H153" s="14"/>
      <c r="I153" s="14"/>
      <c r="J153" s="24"/>
      <c r="K153" s="14"/>
      <c r="L153" s="27" t="str">
        <f aca="false">IFERROR(K153/I153,"")</f>
        <v/>
      </c>
      <c r="M153" s="14"/>
      <c r="N153" s="14"/>
      <c r="O153" s="14"/>
      <c r="P153" s="14"/>
      <c r="Q153" s="26" t="str">
        <f aca="false">IFERROR(P153/O153,"")</f>
        <v/>
      </c>
      <c r="R153" s="30" t="str">
        <f aca="false">IF(A153="","",SUM(D153:H153))</f>
        <v/>
      </c>
    </row>
    <row r="154" customFormat="false" ht="15" hidden="false" customHeight="false" outlineLevel="0" collapsed="false">
      <c r="A154" s="21"/>
      <c r="B154" s="4"/>
      <c r="C154" s="14"/>
      <c r="D154" s="14"/>
      <c r="E154" s="14"/>
      <c r="F154" s="14"/>
      <c r="G154" s="14"/>
      <c r="H154" s="14"/>
      <c r="I154" s="14"/>
      <c r="J154" s="24"/>
      <c r="K154" s="14"/>
      <c r="L154" s="27" t="str">
        <f aca="false">IFERROR(K154/I154,"")</f>
        <v/>
      </c>
      <c r="M154" s="14"/>
      <c r="N154" s="14"/>
      <c r="O154" s="14"/>
      <c r="P154" s="14"/>
      <c r="Q154" s="26" t="str">
        <f aca="false">IFERROR(P154/O154,"")</f>
        <v/>
      </c>
      <c r="R154" s="30" t="str">
        <f aca="false">IF(A154="","",SUM(D154:H154))</f>
        <v/>
      </c>
    </row>
    <row r="155" customFormat="false" ht="15" hidden="false" customHeight="false" outlineLevel="0" collapsed="false">
      <c r="A155" s="21"/>
      <c r="B155" s="4"/>
      <c r="C155" s="14"/>
      <c r="D155" s="14"/>
      <c r="E155" s="14"/>
      <c r="F155" s="14"/>
      <c r="G155" s="14"/>
      <c r="H155" s="14"/>
      <c r="I155" s="14"/>
      <c r="J155" s="24"/>
      <c r="K155" s="14"/>
      <c r="L155" s="27" t="str">
        <f aca="false">IFERROR(K155/I155,"")</f>
        <v/>
      </c>
      <c r="M155" s="14"/>
      <c r="N155" s="14"/>
      <c r="O155" s="14"/>
      <c r="P155" s="14"/>
      <c r="Q155" s="26" t="str">
        <f aca="false">IFERROR(P155/O155,"")</f>
        <v/>
      </c>
      <c r="R155" s="30" t="str">
        <f aca="false">IF(A155="","",SUM(D155:H155))</f>
        <v/>
      </c>
    </row>
    <row r="156" customFormat="false" ht="15" hidden="false" customHeight="false" outlineLevel="0" collapsed="false">
      <c r="A156" s="21"/>
      <c r="B156" s="4"/>
      <c r="C156" s="14"/>
      <c r="D156" s="14"/>
      <c r="E156" s="14"/>
      <c r="F156" s="14"/>
      <c r="G156" s="14"/>
      <c r="H156" s="14"/>
      <c r="I156" s="14"/>
      <c r="J156" s="24"/>
      <c r="K156" s="14"/>
      <c r="L156" s="27" t="str">
        <f aca="false">IFERROR(K156/I156,"")</f>
        <v/>
      </c>
      <c r="M156" s="14"/>
      <c r="N156" s="14"/>
      <c r="O156" s="14"/>
      <c r="P156" s="14"/>
      <c r="Q156" s="26" t="str">
        <f aca="false">IFERROR(P156/O156,"")</f>
        <v/>
      </c>
      <c r="R156" s="30" t="str">
        <f aca="false">IF(A156="","",SUM(D156:H156))</f>
        <v/>
      </c>
    </row>
    <row r="157" customFormat="false" ht="15" hidden="false" customHeight="false" outlineLevel="0" collapsed="false">
      <c r="A157" s="21"/>
      <c r="B157" s="4"/>
      <c r="C157" s="14"/>
      <c r="D157" s="14"/>
      <c r="E157" s="14"/>
      <c r="F157" s="14"/>
      <c r="G157" s="14"/>
      <c r="H157" s="14"/>
      <c r="I157" s="14"/>
      <c r="J157" s="24"/>
      <c r="K157" s="14"/>
      <c r="L157" s="27" t="str">
        <f aca="false">IFERROR(K157/I157,"")</f>
        <v/>
      </c>
      <c r="M157" s="14"/>
      <c r="N157" s="14"/>
      <c r="O157" s="14"/>
      <c r="P157" s="14"/>
      <c r="Q157" s="26" t="str">
        <f aca="false">IFERROR(P157/O157,"")</f>
        <v/>
      </c>
      <c r="R157" s="30" t="str">
        <f aca="false">IF(A157="","",SUM(D157:H157))</f>
        <v/>
      </c>
    </row>
    <row r="158" customFormat="false" ht="15" hidden="false" customHeight="false" outlineLevel="0" collapsed="false">
      <c r="A158" s="21"/>
      <c r="B158" s="4"/>
      <c r="C158" s="14"/>
      <c r="D158" s="14"/>
      <c r="E158" s="14"/>
      <c r="F158" s="14"/>
      <c r="G158" s="14"/>
      <c r="H158" s="14"/>
      <c r="I158" s="14"/>
      <c r="J158" s="24"/>
      <c r="K158" s="14"/>
      <c r="L158" s="27" t="str">
        <f aca="false">IFERROR(K158/I158,"")</f>
        <v/>
      </c>
      <c r="M158" s="14"/>
      <c r="N158" s="14"/>
      <c r="O158" s="14"/>
      <c r="P158" s="14"/>
      <c r="Q158" s="26" t="str">
        <f aca="false">IFERROR(P158/O158,"")</f>
        <v/>
      </c>
      <c r="R158" s="30" t="str">
        <f aca="false">IF(A158="","",SUM(D158:H158))</f>
        <v/>
      </c>
    </row>
    <row r="159" customFormat="false" ht="15" hidden="false" customHeight="false" outlineLevel="0" collapsed="false">
      <c r="A159" s="21"/>
      <c r="B159" s="4"/>
      <c r="C159" s="14"/>
      <c r="D159" s="14"/>
      <c r="E159" s="14"/>
      <c r="F159" s="14"/>
      <c r="G159" s="14"/>
      <c r="H159" s="14"/>
      <c r="I159" s="14"/>
      <c r="J159" s="24"/>
      <c r="K159" s="14"/>
      <c r="L159" s="27" t="str">
        <f aca="false">IFERROR(K159/I159,"")</f>
        <v/>
      </c>
      <c r="M159" s="14"/>
      <c r="N159" s="14"/>
      <c r="O159" s="14"/>
      <c r="P159" s="14"/>
      <c r="Q159" s="26" t="str">
        <f aca="false">IFERROR(P159/O159,"")</f>
        <v/>
      </c>
      <c r="R159" s="30" t="str">
        <f aca="false">IF(A159="","",SUM(D159:H159))</f>
        <v/>
      </c>
    </row>
    <row r="160" customFormat="false" ht="15" hidden="false" customHeight="false" outlineLevel="0" collapsed="false">
      <c r="A160" s="21"/>
      <c r="B160" s="4"/>
      <c r="C160" s="14"/>
      <c r="D160" s="14"/>
      <c r="E160" s="14"/>
      <c r="F160" s="14"/>
      <c r="G160" s="14"/>
      <c r="H160" s="14"/>
      <c r="I160" s="14"/>
      <c r="J160" s="24"/>
      <c r="K160" s="14"/>
      <c r="L160" s="27" t="str">
        <f aca="false">IFERROR(K160/I160,"")</f>
        <v/>
      </c>
      <c r="M160" s="14"/>
      <c r="N160" s="14"/>
      <c r="O160" s="14"/>
      <c r="P160" s="14"/>
      <c r="Q160" s="26" t="str">
        <f aca="false">IFERROR(P160/O160,"")</f>
        <v/>
      </c>
      <c r="R160" s="30" t="str">
        <f aca="false">IF(A160="","",SUM(D160:H160))</f>
        <v/>
      </c>
    </row>
    <row r="161" customFormat="false" ht="15" hidden="false" customHeight="false" outlineLevel="0" collapsed="false">
      <c r="A161" s="21"/>
      <c r="B161" s="4"/>
      <c r="C161" s="14"/>
      <c r="D161" s="14"/>
      <c r="E161" s="14"/>
      <c r="F161" s="14"/>
      <c r="G161" s="14"/>
      <c r="H161" s="14"/>
      <c r="I161" s="14"/>
      <c r="J161" s="24"/>
      <c r="K161" s="14"/>
      <c r="L161" s="27" t="str">
        <f aca="false">IFERROR(K161/I161,"")</f>
        <v/>
      </c>
      <c r="M161" s="14"/>
      <c r="N161" s="14"/>
      <c r="O161" s="14"/>
      <c r="P161" s="14"/>
      <c r="Q161" s="26" t="str">
        <f aca="false">IFERROR(P161/O161,"")</f>
        <v/>
      </c>
      <c r="R161" s="30" t="str">
        <f aca="false">IF(A161="","",SUM(D161:H161))</f>
        <v/>
      </c>
    </row>
    <row r="162" customFormat="false" ht="15" hidden="false" customHeight="false" outlineLevel="0" collapsed="false">
      <c r="A162" s="21"/>
      <c r="B162" s="4"/>
      <c r="C162" s="14"/>
      <c r="D162" s="14"/>
      <c r="E162" s="14"/>
      <c r="F162" s="14"/>
      <c r="G162" s="14"/>
      <c r="H162" s="14"/>
      <c r="I162" s="14"/>
      <c r="J162" s="24"/>
      <c r="K162" s="14"/>
      <c r="L162" s="27" t="str">
        <f aca="false">IFERROR(K162/I162,"")</f>
        <v/>
      </c>
      <c r="M162" s="14"/>
      <c r="N162" s="14"/>
      <c r="O162" s="14"/>
      <c r="P162" s="14"/>
      <c r="Q162" s="26" t="str">
        <f aca="false">IFERROR(P162/O162,"")</f>
        <v/>
      </c>
      <c r="R162" s="30" t="str">
        <f aca="false">IF(A162="","",SUM(D162:H162))</f>
        <v/>
      </c>
    </row>
    <row r="163" customFormat="false" ht="15" hidden="false" customHeight="false" outlineLevel="0" collapsed="false">
      <c r="A163" s="21"/>
      <c r="B163" s="4"/>
      <c r="C163" s="14"/>
      <c r="D163" s="14"/>
      <c r="E163" s="14"/>
      <c r="F163" s="14"/>
      <c r="G163" s="14"/>
      <c r="H163" s="14"/>
      <c r="I163" s="14"/>
      <c r="J163" s="24"/>
      <c r="K163" s="14"/>
      <c r="L163" s="27" t="str">
        <f aca="false">IFERROR(K163/I163,"")</f>
        <v/>
      </c>
      <c r="M163" s="14"/>
      <c r="N163" s="14"/>
      <c r="O163" s="14"/>
      <c r="P163" s="14"/>
      <c r="Q163" s="26" t="str">
        <f aca="false">IFERROR(P163/O163,"")</f>
        <v/>
      </c>
      <c r="R163" s="30" t="str">
        <f aca="false">IF(A163="","",SUM(D163:H163))</f>
        <v/>
      </c>
    </row>
    <row r="164" customFormat="false" ht="15" hidden="false" customHeight="false" outlineLevel="0" collapsed="false">
      <c r="A164" s="21"/>
      <c r="B164" s="4"/>
      <c r="C164" s="14"/>
      <c r="D164" s="14"/>
      <c r="E164" s="14"/>
      <c r="F164" s="14"/>
      <c r="G164" s="14"/>
      <c r="H164" s="14"/>
      <c r="I164" s="14"/>
      <c r="J164" s="24"/>
      <c r="K164" s="14"/>
      <c r="L164" s="27" t="str">
        <f aca="false">IFERROR(K164/I164,"")</f>
        <v/>
      </c>
      <c r="M164" s="14"/>
      <c r="N164" s="14"/>
      <c r="O164" s="14"/>
      <c r="P164" s="14"/>
      <c r="Q164" s="26" t="str">
        <f aca="false">IFERROR(P164/O164,"")</f>
        <v/>
      </c>
      <c r="R164" s="30" t="str">
        <f aca="false">IF(A164="","",SUM(D164:H164))</f>
        <v/>
      </c>
    </row>
    <row r="165" customFormat="false" ht="15" hidden="false" customHeight="false" outlineLevel="0" collapsed="false">
      <c r="A165" s="21"/>
      <c r="B165" s="4"/>
      <c r="C165" s="14"/>
      <c r="D165" s="14"/>
      <c r="E165" s="14"/>
      <c r="F165" s="14"/>
      <c r="G165" s="14"/>
      <c r="H165" s="14"/>
      <c r="I165" s="14"/>
      <c r="J165" s="24"/>
      <c r="K165" s="14"/>
      <c r="L165" s="27" t="str">
        <f aca="false">IFERROR(K165/I165,"")</f>
        <v/>
      </c>
      <c r="M165" s="14"/>
      <c r="N165" s="14"/>
      <c r="O165" s="14"/>
      <c r="P165" s="14"/>
      <c r="Q165" s="26" t="str">
        <f aca="false">IFERROR(P165/O165,"")</f>
        <v/>
      </c>
      <c r="R165" s="30" t="str">
        <f aca="false">IF(A165="","",SUM(D165:H165))</f>
        <v/>
      </c>
    </row>
    <row r="166" customFormat="false" ht="15" hidden="false" customHeight="false" outlineLevel="0" collapsed="false">
      <c r="A166" s="21"/>
      <c r="B166" s="4"/>
      <c r="C166" s="14"/>
      <c r="D166" s="14"/>
      <c r="E166" s="14"/>
      <c r="F166" s="14"/>
      <c r="G166" s="14"/>
      <c r="H166" s="14"/>
      <c r="I166" s="14"/>
      <c r="J166" s="24"/>
      <c r="K166" s="14"/>
      <c r="L166" s="27" t="str">
        <f aca="false">IFERROR(K166/I166,"")</f>
        <v/>
      </c>
      <c r="M166" s="14"/>
      <c r="N166" s="14"/>
      <c r="O166" s="14"/>
      <c r="P166" s="14"/>
      <c r="Q166" s="26" t="str">
        <f aca="false">IFERROR(P166/O166,"")</f>
        <v/>
      </c>
      <c r="R166" s="30" t="str">
        <f aca="false">IF(A166="","",SUM(D166:H166))</f>
        <v/>
      </c>
    </row>
    <row r="167" customFormat="false" ht="15" hidden="false" customHeight="false" outlineLevel="0" collapsed="false">
      <c r="A167" s="21"/>
      <c r="B167" s="4"/>
      <c r="C167" s="14"/>
      <c r="D167" s="14"/>
      <c r="E167" s="14"/>
      <c r="F167" s="14"/>
      <c r="G167" s="14"/>
      <c r="H167" s="14"/>
      <c r="I167" s="14"/>
      <c r="J167" s="24"/>
      <c r="K167" s="14"/>
      <c r="L167" s="27" t="str">
        <f aca="false">IFERROR(K167/I167,"")</f>
        <v/>
      </c>
      <c r="M167" s="14"/>
      <c r="N167" s="14"/>
      <c r="O167" s="14"/>
      <c r="P167" s="14"/>
      <c r="Q167" s="26" t="str">
        <f aca="false">IFERROR(P167/O167,"")</f>
        <v/>
      </c>
      <c r="R167" s="30" t="str">
        <f aca="false">IF(A167="","",SUM(D167:H167))</f>
        <v/>
      </c>
    </row>
    <row r="168" customFormat="false" ht="15" hidden="false" customHeight="false" outlineLevel="0" collapsed="false">
      <c r="A168" s="21"/>
      <c r="B168" s="4"/>
      <c r="C168" s="14"/>
      <c r="D168" s="14"/>
      <c r="E168" s="14"/>
      <c r="F168" s="14"/>
      <c r="G168" s="14"/>
      <c r="H168" s="14"/>
      <c r="I168" s="14"/>
      <c r="J168" s="24"/>
      <c r="K168" s="14"/>
      <c r="L168" s="27" t="str">
        <f aca="false">IFERROR(K168/I168,"")</f>
        <v/>
      </c>
      <c r="M168" s="14"/>
      <c r="N168" s="14"/>
      <c r="O168" s="14"/>
      <c r="P168" s="14"/>
      <c r="Q168" s="26" t="str">
        <f aca="false">IFERROR(P168/O168,"")</f>
        <v/>
      </c>
      <c r="R168" s="30" t="str">
        <f aca="false">IF(A168="","",SUM(D168:H168))</f>
        <v/>
      </c>
    </row>
    <row r="169" customFormat="false" ht="15" hidden="false" customHeight="false" outlineLevel="0" collapsed="false">
      <c r="A169" s="21"/>
      <c r="B169" s="4"/>
      <c r="C169" s="14"/>
      <c r="D169" s="14"/>
      <c r="E169" s="14"/>
      <c r="F169" s="14"/>
      <c r="G169" s="14"/>
      <c r="H169" s="14"/>
      <c r="I169" s="14"/>
      <c r="J169" s="24"/>
      <c r="K169" s="14"/>
      <c r="L169" s="27" t="str">
        <f aca="false">IFERROR(K169/I169,"")</f>
        <v/>
      </c>
      <c r="M169" s="14"/>
      <c r="N169" s="14"/>
      <c r="O169" s="14"/>
      <c r="P169" s="14"/>
      <c r="Q169" s="26" t="str">
        <f aca="false">IFERROR(P169/O169,"")</f>
        <v/>
      </c>
      <c r="R169" s="30" t="str">
        <f aca="false">IF(A169="","",SUM(D169:H169))</f>
        <v/>
      </c>
    </row>
    <row r="170" customFormat="false" ht="15" hidden="false" customHeight="false" outlineLevel="0" collapsed="false">
      <c r="A170" s="21"/>
      <c r="B170" s="4"/>
      <c r="C170" s="14"/>
      <c r="D170" s="14"/>
      <c r="E170" s="14"/>
      <c r="F170" s="14"/>
      <c r="G170" s="14"/>
      <c r="H170" s="14"/>
      <c r="I170" s="14"/>
      <c r="J170" s="24"/>
      <c r="K170" s="14"/>
      <c r="L170" s="27" t="str">
        <f aca="false">IFERROR(K170/I170,"")</f>
        <v/>
      </c>
      <c r="M170" s="14"/>
      <c r="N170" s="14"/>
      <c r="O170" s="14"/>
      <c r="P170" s="14"/>
      <c r="Q170" s="26" t="str">
        <f aca="false">IFERROR(P170/O170,"")</f>
        <v/>
      </c>
      <c r="R170" s="30" t="str">
        <f aca="false">IF(A170="","",SUM(D170:H170))</f>
        <v/>
      </c>
    </row>
    <row r="171" customFormat="false" ht="15" hidden="false" customHeight="false" outlineLevel="0" collapsed="false">
      <c r="A171" s="21"/>
      <c r="B171" s="4"/>
      <c r="C171" s="14"/>
      <c r="D171" s="14"/>
      <c r="E171" s="14"/>
      <c r="F171" s="14"/>
      <c r="G171" s="14"/>
      <c r="H171" s="14"/>
      <c r="I171" s="14"/>
      <c r="J171" s="24"/>
      <c r="K171" s="14"/>
      <c r="L171" s="27" t="str">
        <f aca="false">IFERROR(K171/I171,"")</f>
        <v/>
      </c>
      <c r="M171" s="14"/>
      <c r="N171" s="14"/>
      <c r="O171" s="14"/>
      <c r="P171" s="14"/>
      <c r="Q171" s="26" t="str">
        <f aca="false">IFERROR(P171/O171,"")</f>
        <v/>
      </c>
      <c r="R171" s="30" t="str">
        <f aca="false">IF(A171="","",SUM(D171:H171))</f>
        <v/>
      </c>
    </row>
    <row r="172" customFormat="false" ht="15" hidden="false" customHeight="false" outlineLevel="0" collapsed="false">
      <c r="A172" s="21"/>
      <c r="B172" s="4"/>
      <c r="C172" s="14"/>
      <c r="D172" s="14"/>
      <c r="E172" s="14"/>
      <c r="F172" s="14"/>
      <c r="G172" s="14"/>
      <c r="H172" s="14"/>
      <c r="I172" s="14"/>
      <c r="J172" s="24"/>
      <c r="K172" s="14"/>
      <c r="L172" s="27" t="str">
        <f aca="false">IFERROR(K172/I172,"")</f>
        <v/>
      </c>
      <c r="M172" s="14"/>
      <c r="N172" s="14"/>
      <c r="O172" s="14"/>
      <c r="P172" s="14"/>
      <c r="Q172" s="26" t="str">
        <f aca="false">IFERROR(P172/O172,"")</f>
        <v/>
      </c>
      <c r="R172" s="30" t="str">
        <f aca="false">IF(A172="","",SUM(D172:H172))</f>
        <v/>
      </c>
    </row>
    <row r="173" customFormat="false" ht="15" hidden="false" customHeight="false" outlineLevel="0" collapsed="false">
      <c r="A173" s="21"/>
      <c r="B173" s="4"/>
      <c r="C173" s="14"/>
      <c r="D173" s="14"/>
      <c r="E173" s="14"/>
      <c r="F173" s="14"/>
      <c r="G173" s="14"/>
      <c r="H173" s="14"/>
      <c r="I173" s="14"/>
      <c r="J173" s="24"/>
      <c r="K173" s="14"/>
      <c r="L173" s="27" t="str">
        <f aca="false">IFERROR(K173/I173,"")</f>
        <v/>
      </c>
      <c r="M173" s="14"/>
      <c r="N173" s="14"/>
      <c r="O173" s="14"/>
      <c r="P173" s="14"/>
      <c r="Q173" s="26" t="str">
        <f aca="false">IFERROR(P173/O173,"")</f>
        <v/>
      </c>
      <c r="R173" s="30" t="str">
        <f aca="false">IF(A173="","",SUM(D173:H173))</f>
        <v/>
      </c>
    </row>
    <row r="174" customFormat="false" ht="15" hidden="false" customHeight="false" outlineLevel="0" collapsed="false">
      <c r="A174" s="21"/>
      <c r="B174" s="4"/>
      <c r="C174" s="14"/>
      <c r="D174" s="14"/>
      <c r="E174" s="14"/>
      <c r="F174" s="14"/>
      <c r="G174" s="14"/>
      <c r="H174" s="14"/>
      <c r="I174" s="14"/>
      <c r="J174" s="24"/>
      <c r="K174" s="14"/>
      <c r="L174" s="27" t="str">
        <f aca="false">IFERROR(K174/I174,"")</f>
        <v/>
      </c>
      <c r="M174" s="14"/>
      <c r="N174" s="14"/>
      <c r="O174" s="14"/>
      <c r="P174" s="14"/>
      <c r="Q174" s="26" t="str">
        <f aca="false">IFERROR(P174/O174,"")</f>
        <v/>
      </c>
      <c r="R174" s="30" t="str">
        <f aca="false">IF(A174="","",SUM(D174:H174))</f>
        <v/>
      </c>
    </row>
    <row r="175" customFormat="false" ht="15" hidden="false" customHeight="false" outlineLevel="0" collapsed="false">
      <c r="A175" s="21"/>
      <c r="B175" s="4"/>
      <c r="C175" s="14"/>
      <c r="D175" s="14"/>
      <c r="E175" s="14"/>
      <c r="F175" s="14"/>
      <c r="G175" s="14"/>
      <c r="H175" s="14"/>
      <c r="I175" s="14"/>
      <c r="J175" s="24"/>
      <c r="K175" s="14"/>
      <c r="L175" s="27" t="str">
        <f aca="false">IFERROR(K175/I175,"")</f>
        <v/>
      </c>
      <c r="M175" s="14"/>
      <c r="N175" s="14"/>
      <c r="O175" s="14"/>
      <c r="P175" s="14"/>
      <c r="Q175" s="26" t="str">
        <f aca="false">IFERROR(P175/O175,"")</f>
        <v/>
      </c>
      <c r="R175" s="30" t="str">
        <f aca="false">IF(A175="","",SUM(D175:H175))</f>
        <v/>
      </c>
    </row>
    <row r="176" customFormat="false" ht="15" hidden="false" customHeight="false" outlineLevel="0" collapsed="false">
      <c r="A176" s="21"/>
      <c r="B176" s="4"/>
      <c r="C176" s="14"/>
      <c r="D176" s="14"/>
      <c r="E176" s="14"/>
      <c r="F176" s="14"/>
      <c r="G176" s="14"/>
      <c r="H176" s="14"/>
      <c r="I176" s="14"/>
      <c r="J176" s="24"/>
      <c r="K176" s="14"/>
      <c r="L176" s="27" t="str">
        <f aca="false">IFERROR(K176/I176,"")</f>
        <v/>
      </c>
      <c r="M176" s="14"/>
      <c r="N176" s="14"/>
      <c r="O176" s="14"/>
      <c r="P176" s="14"/>
      <c r="Q176" s="26" t="str">
        <f aca="false">IFERROR(P176/O176,"")</f>
        <v/>
      </c>
      <c r="R176" s="30" t="str">
        <f aca="false">IF(A176="","",SUM(D176:H176))</f>
        <v/>
      </c>
    </row>
    <row r="177" customFormat="false" ht="15" hidden="false" customHeight="false" outlineLevel="0" collapsed="false">
      <c r="A177" s="21"/>
      <c r="B177" s="4"/>
      <c r="C177" s="14"/>
      <c r="D177" s="14"/>
      <c r="E177" s="14"/>
      <c r="F177" s="14"/>
      <c r="G177" s="14"/>
      <c r="H177" s="14"/>
      <c r="I177" s="14"/>
      <c r="J177" s="24"/>
      <c r="K177" s="14"/>
      <c r="L177" s="27" t="str">
        <f aca="false">IFERROR(K177/I177,"")</f>
        <v/>
      </c>
      <c r="M177" s="14"/>
      <c r="N177" s="14"/>
      <c r="O177" s="14"/>
      <c r="P177" s="14"/>
      <c r="Q177" s="26" t="str">
        <f aca="false">IFERROR(P177/O177,"")</f>
        <v/>
      </c>
      <c r="R177" s="30" t="str">
        <f aca="false">IF(A177="","",SUM(D177:H177))</f>
        <v/>
      </c>
    </row>
    <row r="178" customFormat="false" ht="15" hidden="false" customHeight="false" outlineLevel="0" collapsed="false">
      <c r="A178" s="21"/>
      <c r="B178" s="4"/>
      <c r="C178" s="14"/>
      <c r="D178" s="14"/>
      <c r="E178" s="14"/>
      <c r="F178" s="14"/>
      <c r="G178" s="14"/>
      <c r="H178" s="14"/>
      <c r="I178" s="14"/>
      <c r="J178" s="24"/>
      <c r="K178" s="14"/>
      <c r="L178" s="27" t="str">
        <f aca="false">IFERROR(K178/I178,"")</f>
        <v/>
      </c>
      <c r="M178" s="14"/>
      <c r="N178" s="14"/>
      <c r="O178" s="14"/>
      <c r="P178" s="14"/>
      <c r="Q178" s="26" t="str">
        <f aca="false">IFERROR(P178/O178,"")</f>
        <v/>
      </c>
      <c r="R178" s="30" t="str">
        <f aca="false">IF(A178="","",SUM(D178:H178))</f>
        <v/>
      </c>
    </row>
    <row r="179" customFormat="false" ht="15" hidden="false" customHeight="false" outlineLevel="0" collapsed="false">
      <c r="A179" s="21"/>
      <c r="B179" s="4"/>
      <c r="C179" s="14"/>
      <c r="D179" s="14"/>
      <c r="E179" s="14"/>
      <c r="F179" s="14"/>
      <c r="G179" s="14"/>
      <c r="H179" s="14"/>
      <c r="I179" s="14"/>
      <c r="J179" s="24"/>
      <c r="K179" s="14"/>
      <c r="L179" s="27" t="str">
        <f aca="false">IFERROR(K179/I179,"")</f>
        <v/>
      </c>
      <c r="M179" s="14"/>
      <c r="N179" s="14"/>
      <c r="O179" s="14"/>
      <c r="P179" s="14"/>
      <c r="Q179" s="26" t="str">
        <f aca="false">IFERROR(P179/O179,"")</f>
        <v/>
      </c>
      <c r="R179" s="30" t="str">
        <f aca="false">IF(A179="","",SUM(D179:H179))</f>
        <v/>
      </c>
    </row>
    <row r="180" customFormat="false" ht="15" hidden="false" customHeight="false" outlineLevel="0" collapsed="false">
      <c r="A180" s="21"/>
      <c r="B180" s="4"/>
      <c r="C180" s="14"/>
      <c r="D180" s="14"/>
      <c r="E180" s="14"/>
      <c r="F180" s="14"/>
      <c r="G180" s="14"/>
      <c r="H180" s="14"/>
      <c r="I180" s="14"/>
      <c r="J180" s="24"/>
      <c r="K180" s="14"/>
      <c r="L180" s="27" t="str">
        <f aca="false">IFERROR(K180/I180,"")</f>
        <v/>
      </c>
      <c r="M180" s="14"/>
      <c r="N180" s="14"/>
      <c r="O180" s="14"/>
      <c r="P180" s="14"/>
      <c r="Q180" s="26" t="str">
        <f aca="false">IFERROR(P180/O180,"")</f>
        <v/>
      </c>
      <c r="R180" s="30" t="str">
        <f aca="false">IF(A180="","",SUM(D180:H180))</f>
        <v/>
      </c>
    </row>
    <row r="181" customFormat="false" ht="15" hidden="false" customHeight="false" outlineLevel="0" collapsed="false">
      <c r="A181" s="21"/>
      <c r="B181" s="4"/>
      <c r="C181" s="14"/>
      <c r="D181" s="14"/>
      <c r="E181" s="14"/>
      <c r="F181" s="14"/>
      <c r="G181" s="14"/>
      <c r="H181" s="14"/>
      <c r="I181" s="14"/>
      <c r="J181" s="24"/>
      <c r="K181" s="14"/>
      <c r="L181" s="27" t="str">
        <f aca="false">IFERROR(K181/I181,"")</f>
        <v/>
      </c>
      <c r="M181" s="14"/>
      <c r="N181" s="14"/>
      <c r="O181" s="14"/>
      <c r="P181" s="14"/>
      <c r="Q181" s="26" t="str">
        <f aca="false">IFERROR(P181/O181,"")</f>
        <v/>
      </c>
      <c r="R181" s="30" t="str">
        <f aca="false">IF(A181="","",SUM(D181:H181))</f>
        <v/>
      </c>
    </row>
    <row r="182" customFormat="false" ht="15" hidden="false" customHeight="false" outlineLevel="0" collapsed="false">
      <c r="A182" s="21"/>
      <c r="B182" s="4"/>
      <c r="C182" s="14"/>
      <c r="D182" s="14"/>
      <c r="E182" s="14"/>
      <c r="F182" s="14"/>
      <c r="G182" s="14"/>
      <c r="H182" s="14"/>
      <c r="I182" s="14"/>
      <c r="J182" s="24"/>
      <c r="K182" s="14"/>
      <c r="L182" s="27" t="str">
        <f aca="false">IFERROR(K182/I182,"")</f>
        <v/>
      </c>
      <c r="M182" s="14"/>
      <c r="N182" s="14"/>
      <c r="O182" s="14"/>
      <c r="P182" s="14"/>
      <c r="Q182" s="26" t="str">
        <f aca="false">IFERROR(P182/O182,"")</f>
        <v/>
      </c>
      <c r="R182" s="30" t="str">
        <f aca="false">IF(A182="","",SUM(D182:H182))</f>
        <v/>
      </c>
    </row>
    <row r="183" customFormat="false" ht="15" hidden="false" customHeight="false" outlineLevel="0" collapsed="false">
      <c r="A183" s="21"/>
      <c r="B183" s="4"/>
      <c r="C183" s="14"/>
      <c r="D183" s="14"/>
      <c r="E183" s="14"/>
      <c r="F183" s="14"/>
      <c r="G183" s="14"/>
      <c r="H183" s="14"/>
      <c r="I183" s="14"/>
      <c r="J183" s="24"/>
      <c r="K183" s="14"/>
      <c r="L183" s="27" t="str">
        <f aca="false">IFERROR(K183/I183,"")</f>
        <v/>
      </c>
      <c r="M183" s="14"/>
      <c r="N183" s="14"/>
      <c r="O183" s="14"/>
      <c r="P183" s="14"/>
      <c r="Q183" s="26" t="str">
        <f aca="false">IFERROR(P183/O183,"")</f>
        <v/>
      </c>
      <c r="R183" s="30" t="str">
        <f aca="false">IF(A183="","",SUM(D183:H183))</f>
        <v/>
      </c>
    </row>
    <row r="184" customFormat="false" ht="15" hidden="false" customHeight="false" outlineLevel="0" collapsed="false">
      <c r="A184" s="21"/>
      <c r="B184" s="4"/>
      <c r="C184" s="14"/>
      <c r="D184" s="14"/>
      <c r="E184" s="14"/>
      <c r="F184" s="14"/>
      <c r="G184" s="14"/>
      <c r="H184" s="14"/>
      <c r="I184" s="14"/>
      <c r="J184" s="24"/>
      <c r="K184" s="14"/>
      <c r="L184" s="27" t="str">
        <f aca="false">IFERROR(K184/I184,"")</f>
        <v/>
      </c>
      <c r="M184" s="14"/>
      <c r="N184" s="14"/>
      <c r="O184" s="14"/>
      <c r="P184" s="14"/>
      <c r="Q184" s="26" t="str">
        <f aca="false">IFERROR(P184/O184,"")</f>
        <v/>
      </c>
      <c r="R184" s="30" t="str">
        <f aca="false">IF(A184="","",SUM(D184:H184))</f>
        <v/>
      </c>
    </row>
    <row r="185" customFormat="false" ht="15" hidden="false" customHeight="false" outlineLevel="0" collapsed="false">
      <c r="A185" s="21"/>
      <c r="B185" s="4"/>
      <c r="C185" s="14"/>
      <c r="D185" s="14"/>
      <c r="E185" s="14"/>
      <c r="F185" s="14"/>
      <c r="G185" s="14"/>
      <c r="H185" s="14"/>
      <c r="I185" s="14"/>
      <c r="J185" s="24"/>
      <c r="K185" s="14"/>
      <c r="L185" s="27" t="str">
        <f aca="false">IFERROR(K185/I185,"")</f>
        <v/>
      </c>
      <c r="M185" s="14"/>
      <c r="N185" s="14"/>
      <c r="O185" s="14"/>
      <c r="P185" s="14"/>
      <c r="Q185" s="26" t="str">
        <f aca="false">IFERROR(P185/O185,"")</f>
        <v/>
      </c>
      <c r="R185" s="30" t="str">
        <f aca="false">IF(A185="","",SUM(D185:H185))</f>
        <v/>
      </c>
    </row>
    <row r="186" customFormat="false" ht="15" hidden="false" customHeight="false" outlineLevel="0" collapsed="false">
      <c r="A186" s="21"/>
      <c r="B186" s="4"/>
      <c r="C186" s="14"/>
      <c r="D186" s="14"/>
      <c r="E186" s="14"/>
      <c r="F186" s="14"/>
      <c r="G186" s="14"/>
      <c r="H186" s="14"/>
      <c r="I186" s="14"/>
      <c r="J186" s="24"/>
      <c r="K186" s="14"/>
      <c r="L186" s="27" t="str">
        <f aca="false">IFERROR(K186/I186,"")</f>
        <v/>
      </c>
      <c r="M186" s="14"/>
      <c r="N186" s="14"/>
      <c r="O186" s="14"/>
      <c r="P186" s="14"/>
      <c r="Q186" s="26" t="str">
        <f aca="false">IFERROR(P186/O186,"")</f>
        <v/>
      </c>
      <c r="R186" s="30" t="str">
        <f aca="false">IF(A186="","",SUM(D186:H186))</f>
        <v/>
      </c>
    </row>
    <row r="187" customFormat="false" ht="15" hidden="false" customHeight="false" outlineLevel="0" collapsed="false">
      <c r="A187" s="21"/>
      <c r="B187" s="4"/>
      <c r="C187" s="14"/>
      <c r="D187" s="14"/>
      <c r="E187" s="14"/>
      <c r="F187" s="14"/>
      <c r="G187" s="14"/>
      <c r="H187" s="14"/>
      <c r="I187" s="14"/>
      <c r="J187" s="24"/>
      <c r="K187" s="14"/>
      <c r="L187" s="27" t="str">
        <f aca="false">IFERROR(K187/I187,"")</f>
        <v/>
      </c>
      <c r="M187" s="14"/>
      <c r="N187" s="14"/>
      <c r="O187" s="14"/>
      <c r="P187" s="14"/>
      <c r="Q187" s="26" t="str">
        <f aca="false">IFERROR(P187/O187,"")</f>
        <v/>
      </c>
      <c r="R187" s="30" t="str">
        <f aca="false">IF(A187="","",SUM(D187:H187))</f>
        <v/>
      </c>
    </row>
    <row r="188" customFormat="false" ht="15" hidden="false" customHeight="false" outlineLevel="0" collapsed="false">
      <c r="A188" s="21"/>
      <c r="B188" s="4"/>
      <c r="C188" s="14"/>
      <c r="D188" s="14"/>
      <c r="E188" s="14"/>
      <c r="F188" s="14"/>
      <c r="G188" s="14"/>
      <c r="H188" s="14"/>
      <c r="I188" s="14"/>
      <c r="J188" s="24"/>
      <c r="K188" s="14"/>
      <c r="L188" s="27" t="str">
        <f aca="false">IFERROR(K188/I188,"")</f>
        <v/>
      </c>
      <c r="M188" s="14"/>
      <c r="N188" s="14"/>
      <c r="O188" s="14"/>
      <c r="P188" s="14"/>
      <c r="Q188" s="26" t="str">
        <f aca="false">IFERROR(P188/O188,"")</f>
        <v/>
      </c>
      <c r="R188" s="30" t="str">
        <f aca="false">IF(A188="","",SUM(D188:H188))</f>
        <v/>
      </c>
    </row>
    <row r="189" customFormat="false" ht="15" hidden="false" customHeight="false" outlineLevel="0" collapsed="false">
      <c r="A189" s="21"/>
      <c r="B189" s="4"/>
      <c r="C189" s="14"/>
      <c r="D189" s="14"/>
      <c r="E189" s="14"/>
      <c r="F189" s="14"/>
      <c r="G189" s="14"/>
      <c r="H189" s="14"/>
      <c r="I189" s="14"/>
      <c r="J189" s="24"/>
      <c r="K189" s="14"/>
      <c r="L189" s="27" t="str">
        <f aca="false">IFERROR(K189/I189,"")</f>
        <v/>
      </c>
      <c r="M189" s="14"/>
      <c r="N189" s="14"/>
      <c r="O189" s="14"/>
      <c r="P189" s="14"/>
      <c r="Q189" s="26" t="str">
        <f aca="false">IFERROR(P189/O189,"")</f>
        <v/>
      </c>
      <c r="R189" s="30" t="str">
        <f aca="false">IF(A189="","",SUM(D189:H189))</f>
        <v/>
      </c>
    </row>
    <row r="190" customFormat="false" ht="15" hidden="false" customHeight="false" outlineLevel="0" collapsed="false">
      <c r="A190" s="21"/>
      <c r="B190" s="4"/>
      <c r="C190" s="14"/>
      <c r="D190" s="14"/>
      <c r="E190" s="14"/>
      <c r="F190" s="14"/>
      <c r="G190" s="14"/>
      <c r="H190" s="14"/>
      <c r="I190" s="14"/>
      <c r="J190" s="24"/>
      <c r="K190" s="14"/>
      <c r="L190" s="27" t="str">
        <f aca="false">IFERROR(K190/I190,"")</f>
        <v/>
      </c>
      <c r="M190" s="14"/>
      <c r="N190" s="14"/>
      <c r="O190" s="14"/>
      <c r="P190" s="14"/>
      <c r="Q190" s="26" t="str">
        <f aca="false">IFERROR(P190/O190,"")</f>
        <v/>
      </c>
      <c r="R190" s="30" t="str">
        <f aca="false">IF(A190="","",SUM(D190:H190))</f>
        <v/>
      </c>
    </row>
    <row r="191" customFormat="false" ht="15" hidden="false" customHeight="false" outlineLevel="0" collapsed="false">
      <c r="A191" s="21"/>
      <c r="B191" s="4"/>
      <c r="C191" s="14"/>
      <c r="D191" s="14"/>
      <c r="E191" s="14"/>
      <c r="F191" s="14"/>
      <c r="G191" s="14"/>
      <c r="H191" s="14"/>
      <c r="I191" s="14"/>
      <c r="J191" s="24"/>
      <c r="K191" s="14"/>
      <c r="L191" s="27" t="str">
        <f aca="false">IFERROR(K191/I191,"")</f>
        <v/>
      </c>
      <c r="M191" s="14"/>
      <c r="N191" s="14"/>
      <c r="O191" s="14"/>
      <c r="P191" s="14"/>
      <c r="Q191" s="26" t="str">
        <f aca="false">IFERROR(P191/O191,"")</f>
        <v/>
      </c>
      <c r="R191" s="30" t="str">
        <f aca="false">IF(A191="","",SUM(D191:H191))</f>
        <v/>
      </c>
    </row>
    <row r="192" customFormat="false" ht="15" hidden="false" customHeight="false" outlineLevel="0" collapsed="false">
      <c r="A192" s="21"/>
      <c r="B192" s="4"/>
      <c r="C192" s="14"/>
      <c r="D192" s="14"/>
      <c r="E192" s="14"/>
      <c r="F192" s="14"/>
      <c r="G192" s="14"/>
      <c r="H192" s="14"/>
      <c r="I192" s="14"/>
      <c r="J192" s="24"/>
      <c r="K192" s="14"/>
      <c r="L192" s="27" t="str">
        <f aca="false">IFERROR(K192/I192,"")</f>
        <v/>
      </c>
      <c r="M192" s="14"/>
      <c r="N192" s="14"/>
      <c r="O192" s="14"/>
      <c r="P192" s="14"/>
      <c r="Q192" s="26" t="str">
        <f aca="false">IFERROR(P192/O192,"")</f>
        <v/>
      </c>
      <c r="R192" s="30" t="str">
        <f aca="false">IF(A192="","",SUM(D192:H192))</f>
        <v/>
      </c>
    </row>
    <row r="193" customFormat="false" ht="15" hidden="false" customHeight="false" outlineLevel="0" collapsed="false">
      <c r="A193" s="21"/>
      <c r="B193" s="4"/>
      <c r="C193" s="14"/>
      <c r="D193" s="14"/>
      <c r="E193" s="14"/>
      <c r="F193" s="14"/>
      <c r="G193" s="14"/>
      <c r="H193" s="14"/>
      <c r="I193" s="14"/>
      <c r="J193" s="24"/>
      <c r="K193" s="14"/>
      <c r="L193" s="27" t="str">
        <f aca="false">IFERROR(K193/I193,"")</f>
        <v/>
      </c>
      <c r="M193" s="14"/>
      <c r="N193" s="14"/>
      <c r="O193" s="14"/>
      <c r="P193" s="14"/>
      <c r="Q193" s="26" t="str">
        <f aca="false">IFERROR(P193/O193,"")</f>
        <v/>
      </c>
      <c r="R193" s="30" t="str">
        <f aca="false">IF(A193="","",SUM(D193:H193))</f>
        <v/>
      </c>
    </row>
    <row r="194" customFormat="false" ht="15" hidden="false" customHeight="false" outlineLevel="0" collapsed="false">
      <c r="A194" s="21"/>
      <c r="B194" s="4"/>
      <c r="C194" s="14"/>
      <c r="D194" s="14"/>
      <c r="E194" s="14"/>
      <c r="F194" s="14"/>
      <c r="G194" s="14"/>
      <c r="H194" s="14"/>
      <c r="I194" s="14"/>
      <c r="J194" s="24"/>
      <c r="K194" s="14"/>
      <c r="L194" s="27" t="str">
        <f aca="false">IFERROR(K194/I194,"")</f>
        <v/>
      </c>
      <c r="M194" s="14"/>
      <c r="N194" s="14"/>
      <c r="O194" s="14"/>
      <c r="P194" s="14"/>
      <c r="Q194" s="26" t="str">
        <f aca="false">IFERROR(P194/O194,"")</f>
        <v/>
      </c>
      <c r="R194" s="30" t="str">
        <f aca="false">IF(A194="","",SUM(D194:H194))</f>
        <v/>
      </c>
    </row>
    <row r="195" customFormat="false" ht="15" hidden="false" customHeight="false" outlineLevel="0" collapsed="false">
      <c r="A195" s="21"/>
      <c r="B195" s="4"/>
      <c r="C195" s="14"/>
      <c r="D195" s="14"/>
      <c r="E195" s="14"/>
      <c r="F195" s="14"/>
      <c r="G195" s="14"/>
      <c r="H195" s="14"/>
      <c r="I195" s="14"/>
      <c r="J195" s="24"/>
      <c r="K195" s="14"/>
      <c r="L195" s="27" t="str">
        <f aca="false">IFERROR(K195/I195,"")</f>
        <v/>
      </c>
      <c r="M195" s="14"/>
      <c r="N195" s="14"/>
      <c r="O195" s="14"/>
      <c r="P195" s="14"/>
      <c r="Q195" s="26" t="str">
        <f aca="false">IFERROR(P195/O195,"")</f>
        <v/>
      </c>
      <c r="R195" s="30" t="str">
        <f aca="false">IF(A195="","",SUM(D195:H195))</f>
        <v/>
      </c>
    </row>
    <row r="196" customFormat="false" ht="15" hidden="false" customHeight="false" outlineLevel="0" collapsed="false">
      <c r="A196" s="21"/>
      <c r="B196" s="4"/>
      <c r="C196" s="14"/>
      <c r="D196" s="14"/>
      <c r="E196" s="14"/>
      <c r="F196" s="14"/>
      <c r="G196" s="14"/>
      <c r="H196" s="14"/>
      <c r="I196" s="14"/>
      <c r="J196" s="24"/>
      <c r="K196" s="14"/>
      <c r="L196" s="27" t="str">
        <f aca="false">IFERROR(K196/I196,"")</f>
        <v/>
      </c>
      <c r="M196" s="14"/>
      <c r="N196" s="14"/>
      <c r="O196" s="14"/>
      <c r="P196" s="14"/>
      <c r="Q196" s="26" t="str">
        <f aca="false">IFERROR(P196/O196,"")</f>
        <v/>
      </c>
      <c r="R196" s="30" t="str">
        <f aca="false">IF(A196="","",SUM(D196:H196))</f>
        <v/>
      </c>
    </row>
    <row r="197" customFormat="false" ht="15" hidden="false" customHeight="false" outlineLevel="0" collapsed="false">
      <c r="A197" s="21"/>
      <c r="B197" s="4"/>
      <c r="C197" s="14"/>
      <c r="D197" s="14"/>
      <c r="E197" s="14"/>
      <c r="F197" s="14"/>
      <c r="G197" s="14"/>
      <c r="H197" s="14"/>
      <c r="I197" s="14"/>
      <c r="J197" s="24"/>
      <c r="K197" s="14"/>
      <c r="L197" s="27" t="str">
        <f aca="false">IFERROR(K197/I197,"")</f>
        <v/>
      </c>
      <c r="M197" s="14"/>
      <c r="N197" s="14"/>
      <c r="O197" s="14"/>
      <c r="P197" s="14"/>
      <c r="Q197" s="26" t="str">
        <f aca="false">IFERROR(P197/O197,"")</f>
        <v/>
      </c>
      <c r="R197" s="30" t="str">
        <f aca="false">IF(A197="","",SUM(D197:H197))</f>
        <v/>
      </c>
    </row>
    <row r="198" customFormat="false" ht="15" hidden="false" customHeight="false" outlineLevel="0" collapsed="false">
      <c r="A198" s="21"/>
      <c r="B198" s="4"/>
      <c r="C198" s="14"/>
      <c r="D198" s="14"/>
      <c r="E198" s="14"/>
      <c r="F198" s="14"/>
      <c r="G198" s="14"/>
      <c r="H198" s="14"/>
      <c r="I198" s="14"/>
      <c r="J198" s="24"/>
      <c r="K198" s="14"/>
      <c r="L198" s="27" t="str">
        <f aca="false">IFERROR(K198/I198,"")</f>
        <v/>
      </c>
      <c r="M198" s="14"/>
      <c r="N198" s="14"/>
      <c r="O198" s="14"/>
      <c r="P198" s="14"/>
      <c r="Q198" s="26" t="str">
        <f aca="false">IFERROR(P198/O198,"")</f>
        <v/>
      </c>
      <c r="R198" s="30" t="str">
        <f aca="false">IF(A198="","",SUM(D198:H198))</f>
        <v/>
      </c>
    </row>
    <row r="199" customFormat="false" ht="15" hidden="false" customHeight="false" outlineLevel="0" collapsed="false">
      <c r="A199" s="21"/>
      <c r="B199" s="4"/>
      <c r="C199" s="14"/>
      <c r="D199" s="14"/>
      <c r="E199" s="14"/>
      <c r="F199" s="14"/>
      <c r="G199" s="14"/>
      <c r="H199" s="14"/>
      <c r="I199" s="14"/>
      <c r="J199" s="24"/>
      <c r="K199" s="14"/>
      <c r="L199" s="27" t="str">
        <f aca="false">IFERROR(K199/I199,"")</f>
        <v/>
      </c>
      <c r="M199" s="14"/>
      <c r="N199" s="14"/>
      <c r="O199" s="14"/>
      <c r="P199" s="14"/>
      <c r="Q199" s="26" t="str">
        <f aca="false">IFERROR(P199/O199,"")</f>
        <v/>
      </c>
      <c r="R199" s="30" t="str">
        <f aca="false">IF(A199="","",SUM(D199:H199))</f>
        <v/>
      </c>
    </row>
    <row r="200" customFormat="false" ht="15" hidden="false" customHeight="false" outlineLevel="0" collapsed="false">
      <c r="A200" s="21"/>
      <c r="B200" s="4"/>
      <c r="C200" s="14"/>
      <c r="D200" s="14"/>
      <c r="E200" s="14"/>
      <c r="F200" s="14"/>
      <c r="G200" s="14"/>
      <c r="H200" s="14"/>
      <c r="I200" s="14"/>
      <c r="J200" s="24"/>
      <c r="K200" s="14"/>
      <c r="L200" s="27" t="str">
        <f aca="false">IFERROR(K200/I200,"")</f>
        <v/>
      </c>
      <c r="M200" s="14"/>
      <c r="N200" s="14"/>
      <c r="O200" s="14"/>
      <c r="P200" s="14"/>
      <c r="Q200" s="26" t="str">
        <f aca="false">IFERROR(P200/O200,"")</f>
        <v/>
      </c>
      <c r="R200" s="30" t="str">
        <f aca="false">IF(A200="","",SUM(D200:H200))</f>
        <v/>
      </c>
    </row>
    <row r="201" customFormat="false" ht="15" hidden="false" customHeight="false" outlineLevel="0" collapsed="false">
      <c r="A201" s="21"/>
      <c r="B201" s="4"/>
      <c r="C201" s="14"/>
      <c r="D201" s="14"/>
      <c r="E201" s="14"/>
      <c r="F201" s="14"/>
      <c r="G201" s="14"/>
      <c r="H201" s="14"/>
      <c r="I201" s="14"/>
      <c r="J201" s="24"/>
      <c r="K201" s="14"/>
      <c r="L201" s="27" t="str">
        <f aca="false">IFERROR(K201/I201,"")</f>
        <v/>
      </c>
      <c r="M201" s="14"/>
      <c r="N201" s="14"/>
      <c r="O201" s="14"/>
      <c r="P201" s="14"/>
      <c r="Q201" s="26" t="str">
        <f aca="false">IFERROR(P201/O201,"")</f>
        <v/>
      </c>
      <c r="R201" s="30" t="str">
        <f aca="false">IF(A201="","",SUM(D201:H201))</f>
        <v/>
      </c>
    </row>
    <row r="202" customFormat="false" ht="15" hidden="false" customHeight="false" outlineLevel="0" collapsed="false">
      <c r="A202" s="21"/>
      <c r="B202" s="4"/>
      <c r="C202" s="14"/>
      <c r="D202" s="14"/>
      <c r="E202" s="14"/>
      <c r="F202" s="14"/>
      <c r="G202" s="14"/>
      <c r="H202" s="14"/>
      <c r="I202" s="14"/>
      <c r="J202" s="24"/>
      <c r="K202" s="14"/>
      <c r="L202" s="27" t="str">
        <f aca="false">IFERROR(K202/I202,"")</f>
        <v/>
      </c>
      <c r="M202" s="14"/>
      <c r="N202" s="14"/>
      <c r="O202" s="14"/>
      <c r="P202" s="14"/>
      <c r="Q202" s="26" t="str">
        <f aca="false">IFERROR(P202/O202,"")</f>
        <v/>
      </c>
      <c r="R202" s="30" t="str">
        <f aca="false">IF(A202="","",SUM(D202:H202))</f>
        <v/>
      </c>
    </row>
    <row r="203" customFormat="false" ht="15" hidden="false" customHeight="false" outlineLevel="0" collapsed="false">
      <c r="A203" s="21"/>
      <c r="B203" s="4"/>
      <c r="C203" s="14"/>
      <c r="D203" s="14"/>
      <c r="E203" s="14"/>
      <c r="F203" s="14"/>
      <c r="G203" s="14"/>
      <c r="H203" s="14"/>
      <c r="I203" s="14"/>
      <c r="J203" s="24"/>
      <c r="K203" s="14"/>
      <c r="L203" s="27" t="str">
        <f aca="false">IFERROR(K203/I203,"")</f>
        <v/>
      </c>
      <c r="M203" s="14"/>
      <c r="N203" s="14"/>
      <c r="O203" s="14"/>
      <c r="P203" s="14"/>
      <c r="Q203" s="26" t="str">
        <f aca="false">IFERROR(P203/O203,"")</f>
        <v/>
      </c>
      <c r="R203" s="30" t="str">
        <f aca="false">IF(A203="","",SUM(D203:H203))</f>
        <v/>
      </c>
    </row>
    <row r="204" customFormat="false" ht="15" hidden="false" customHeight="false" outlineLevel="0" collapsed="false">
      <c r="A204" s="21"/>
      <c r="B204" s="4"/>
      <c r="C204" s="14"/>
      <c r="D204" s="14"/>
      <c r="E204" s="14"/>
      <c r="F204" s="14"/>
      <c r="G204" s="14"/>
      <c r="H204" s="14"/>
      <c r="I204" s="14"/>
      <c r="J204" s="24"/>
      <c r="K204" s="14"/>
      <c r="L204" s="27" t="str">
        <f aca="false">IFERROR(K204/I204,"")</f>
        <v/>
      </c>
      <c r="M204" s="14"/>
      <c r="N204" s="14"/>
      <c r="O204" s="14"/>
      <c r="P204" s="14"/>
      <c r="Q204" s="26" t="str">
        <f aca="false">IFERROR(P204/O204,"")</f>
        <v/>
      </c>
      <c r="R204" s="30" t="str">
        <f aca="false">IF(A204="","",SUM(D204:H204))</f>
        <v/>
      </c>
    </row>
    <row r="205" customFormat="false" ht="15" hidden="false" customHeight="false" outlineLevel="0" collapsed="false">
      <c r="A205" s="21"/>
      <c r="B205" s="4"/>
      <c r="C205" s="14"/>
      <c r="D205" s="14"/>
      <c r="E205" s="14"/>
      <c r="F205" s="14"/>
      <c r="G205" s="14"/>
      <c r="H205" s="14"/>
      <c r="I205" s="14"/>
      <c r="J205" s="24"/>
      <c r="K205" s="14"/>
      <c r="L205" s="27" t="str">
        <f aca="false">IFERROR(K205/I205,"")</f>
        <v/>
      </c>
      <c r="M205" s="14"/>
      <c r="N205" s="14"/>
      <c r="O205" s="14"/>
      <c r="P205" s="14"/>
      <c r="Q205" s="26" t="str">
        <f aca="false">IFERROR(P205/O205,"")</f>
        <v/>
      </c>
      <c r="R205" s="30" t="str">
        <f aca="false">IF(A205="","",SUM(D205:H205))</f>
        <v/>
      </c>
    </row>
    <row r="206" customFormat="false" ht="15" hidden="false" customHeight="false" outlineLevel="0" collapsed="false">
      <c r="A206" s="21"/>
      <c r="B206" s="4"/>
      <c r="C206" s="14"/>
      <c r="D206" s="14"/>
      <c r="E206" s="14"/>
      <c r="F206" s="14"/>
      <c r="G206" s="14"/>
      <c r="H206" s="14"/>
      <c r="I206" s="14"/>
      <c r="J206" s="24"/>
      <c r="K206" s="14"/>
      <c r="L206" s="27" t="str">
        <f aca="false">IFERROR(K206/I206,"")</f>
        <v/>
      </c>
      <c r="M206" s="14"/>
      <c r="N206" s="14"/>
      <c r="O206" s="14"/>
      <c r="P206" s="14"/>
      <c r="Q206" s="26" t="str">
        <f aca="false">IFERROR(P206/O206,"")</f>
        <v/>
      </c>
      <c r="R206" s="30" t="str">
        <f aca="false">IF(A206="","",SUM(D206:H206))</f>
        <v/>
      </c>
    </row>
    <row r="207" customFormat="false" ht="15" hidden="false" customHeight="false" outlineLevel="0" collapsed="false">
      <c r="A207" s="21"/>
      <c r="B207" s="4"/>
      <c r="C207" s="14"/>
      <c r="D207" s="14"/>
      <c r="E207" s="14"/>
      <c r="F207" s="14"/>
      <c r="G207" s="14"/>
      <c r="H207" s="14"/>
      <c r="I207" s="14"/>
      <c r="J207" s="24"/>
      <c r="K207" s="14"/>
      <c r="L207" s="27" t="str">
        <f aca="false">IFERROR(K207/I207,"")</f>
        <v/>
      </c>
      <c r="M207" s="14"/>
      <c r="N207" s="14"/>
      <c r="O207" s="14"/>
      <c r="P207" s="14"/>
      <c r="Q207" s="26" t="str">
        <f aca="false">IFERROR(P207/O207,"")</f>
        <v/>
      </c>
      <c r="R207" s="30" t="str">
        <f aca="false">IF(A207="","",SUM(D207:H207))</f>
        <v/>
      </c>
    </row>
    <row r="208" customFormat="false" ht="15" hidden="false" customHeight="false" outlineLevel="0" collapsed="false">
      <c r="A208" s="21"/>
      <c r="B208" s="4"/>
      <c r="C208" s="14"/>
      <c r="D208" s="14"/>
      <c r="E208" s="14"/>
      <c r="F208" s="14"/>
      <c r="G208" s="14"/>
      <c r="H208" s="14"/>
      <c r="I208" s="14"/>
      <c r="J208" s="24"/>
      <c r="K208" s="14"/>
      <c r="L208" s="27" t="str">
        <f aca="false">IFERROR(K208/I208,"")</f>
        <v/>
      </c>
      <c r="M208" s="14"/>
      <c r="N208" s="14"/>
      <c r="O208" s="14"/>
      <c r="P208" s="14"/>
      <c r="Q208" s="26" t="str">
        <f aca="false">IFERROR(P208/O208,"")</f>
        <v/>
      </c>
      <c r="R208" s="30" t="str">
        <f aca="false">IF(A208="","",SUM(D208:H208))</f>
        <v/>
      </c>
    </row>
    <row r="209" customFormat="false" ht="15" hidden="false" customHeight="false" outlineLevel="0" collapsed="false">
      <c r="A209" s="21"/>
      <c r="B209" s="4"/>
      <c r="C209" s="14"/>
      <c r="D209" s="14"/>
      <c r="E209" s="14"/>
      <c r="F209" s="14"/>
      <c r="G209" s="14"/>
      <c r="H209" s="14"/>
      <c r="I209" s="14"/>
      <c r="J209" s="24"/>
      <c r="K209" s="14"/>
      <c r="L209" s="27" t="str">
        <f aca="false">IFERROR(K209/I209,"")</f>
        <v/>
      </c>
      <c r="M209" s="14"/>
      <c r="N209" s="14"/>
      <c r="O209" s="14"/>
      <c r="P209" s="14"/>
      <c r="Q209" s="26" t="str">
        <f aca="false">IFERROR(P209/O209,"")</f>
        <v/>
      </c>
      <c r="R209" s="30" t="str">
        <f aca="false">IF(A209="","",SUM(D209:H209))</f>
        <v/>
      </c>
    </row>
    <row r="210" customFormat="false" ht="15" hidden="false" customHeight="false" outlineLevel="0" collapsed="false">
      <c r="A210" s="21"/>
      <c r="B210" s="4"/>
      <c r="C210" s="14"/>
      <c r="D210" s="14"/>
      <c r="E210" s="14"/>
      <c r="F210" s="14"/>
      <c r="G210" s="14"/>
      <c r="H210" s="14"/>
      <c r="I210" s="14"/>
      <c r="J210" s="24"/>
      <c r="K210" s="14"/>
      <c r="L210" s="27" t="str">
        <f aca="false">IFERROR(K210/I210,"")</f>
        <v/>
      </c>
      <c r="M210" s="14"/>
      <c r="N210" s="14"/>
      <c r="O210" s="14"/>
      <c r="P210" s="14"/>
      <c r="Q210" s="26" t="str">
        <f aca="false">IFERROR(P210/O210,"")</f>
        <v/>
      </c>
      <c r="R210" s="30" t="str">
        <f aca="false">IF(A210="","",SUM(D210:H210))</f>
        <v/>
      </c>
    </row>
    <row r="211" customFormat="false" ht="15" hidden="false" customHeight="false" outlineLevel="0" collapsed="false">
      <c r="A211" s="21"/>
      <c r="B211" s="4"/>
      <c r="C211" s="14"/>
      <c r="D211" s="14"/>
      <c r="E211" s="14"/>
      <c r="F211" s="14"/>
      <c r="G211" s="14"/>
      <c r="H211" s="14"/>
      <c r="I211" s="14"/>
      <c r="J211" s="24"/>
      <c r="K211" s="14"/>
      <c r="L211" s="27" t="str">
        <f aca="false">IFERROR(K211/I211,"")</f>
        <v/>
      </c>
      <c r="M211" s="14"/>
      <c r="N211" s="14"/>
      <c r="O211" s="14"/>
      <c r="P211" s="14"/>
      <c r="Q211" s="26" t="str">
        <f aca="false">IFERROR(P211/O211,"")</f>
        <v/>
      </c>
      <c r="R211" s="30" t="str">
        <f aca="false">IF(A211="","",SUM(D211:H211))</f>
        <v/>
      </c>
    </row>
    <row r="212" customFormat="false" ht="15" hidden="false" customHeight="false" outlineLevel="0" collapsed="false">
      <c r="A212" s="21"/>
      <c r="B212" s="4"/>
      <c r="C212" s="14"/>
      <c r="D212" s="14"/>
      <c r="E212" s="14"/>
      <c r="F212" s="14"/>
      <c r="G212" s="14"/>
      <c r="H212" s="14"/>
      <c r="I212" s="14"/>
      <c r="J212" s="24"/>
      <c r="K212" s="14"/>
      <c r="L212" s="27" t="str">
        <f aca="false">IFERROR(K212/I212,"")</f>
        <v/>
      </c>
      <c r="M212" s="14"/>
      <c r="N212" s="14"/>
      <c r="O212" s="14"/>
      <c r="P212" s="14"/>
      <c r="Q212" s="26" t="str">
        <f aca="false">IFERROR(P212/O212,"")</f>
        <v/>
      </c>
      <c r="R212" s="30" t="str">
        <f aca="false">IF(A212="","",SUM(D212:H212))</f>
        <v/>
      </c>
    </row>
    <row r="213" customFormat="false" ht="15" hidden="false" customHeight="false" outlineLevel="0" collapsed="false">
      <c r="A213" s="21"/>
      <c r="B213" s="4"/>
      <c r="C213" s="14"/>
      <c r="D213" s="14"/>
      <c r="E213" s="14"/>
      <c r="F213" s="14"/>
      <c r="G213" s="14"/>
      <c r="H213" s="14"/>
      <c r="I213" s="14"/>
      <c r="J213" s="24"/>
      <c r="K213" s="14"/>
      <c r="L213" s="27" t="str">
        <f aca="false">IFERROR(K213/I213,"")</f>
        <v/>
      </c>
      <c r="M213" s="14"/>
      <c r="N213" s="14"/>
      <c r="O213" s="14"/>
      <c r="P213" s="14"/>
      <c r="Q213" s="26" t="str">
        <f aca="false">IFERROR(P213/O213,"")</f>
        <v/>
      </c>
      <c r="R213" s="30" t="str">
        <f aca="false">IF(A213="","",SUM(D213:H213))</f>
        <v/>
      </c>
    </row>
    <row r="214" customFormat="false" ht="15" hidden="false" customHeight="false" outlineLevel="0" collapsed="false">
      <c r="A214" s="21"/>
      <c r="B214" s="4"/>
      <c r="C214" s="14"/>
      <c r="D214" s="14"/>
      <c r="E214" s="14"/>
      <c r="F214" s="14"/>
      <c r="G214" s="14"/>
      <c r="H214" s="14"/>
      <c r="I214" s="14"/>
      <c r="J214" s="24"/>
      <c r="K214" s="14"/>
      <c r="L214" s="27" t="str">
        <f aca="false">IFERROR(K214/I214,"")</f>
        <v/>
      </c>
      <c r="M214" s="14"/>
      <c r="N214" s="14"/>
      <c r="O214" s="14"/>
      <c r="P214" s="14"/>
      <c r="Q214" s="26" t="str">
        <f aca="false">IFERROR(P214/O214,"")</f>
        <v/>
      </c>
      <c r="R214" s="30" t="str">
        <f aca="false">IF(A214="","",SUM(D214:H214))</f>
        <v/>
      </c>
    </row>
    <row r="215" customFormat="false" ht="15" hidden="false" customHeight="false" outlineLevel="0" collapsed="false">
      <c r="A215" s="21"/>
      <c r="B215" s="4"/>
      <c r="C215" s="14"/>
      <c r="D215" s="14"/>
      <c r="E215" s="14"/>
      <c r="F215" s="14"/>
      <c r="G215" s="14"/>
      <c r="H215" s="14"/>
      <c r="I215" s="14"/>
      <c r="J215" s="24"/>
      <c r="K215" s="14"/>
      <c r="L215" s="27" t="str">
        <f aca="false">IFERROR(K215/I215,"")</f>
        <v/>
      </c>
      <c r="M215" s="14"/>
      <c r="N215" s="14"/>
      <c r="O215" s="14"/>
      <c r="P215" s="14"/>
      <c r="Q215" s="26" t="str">
        <f aca="false">IFERROR(P215/O215,"")</f>
        <v/>
      </c>
      <c r="R215" s="30" t="str">
        <f aca="false">IF(A215="","",SUM(D215:H215))</f>
        <v/>
      </c>
    </row>
    <row r="216" customFormat="false" ht="15" hidden="false" customHeight="false" outlineLevel="0" collapsed="false">
      <c r="A216" s="21"/>
      <c r="B216" s="4"/>
      <c r="C216" s="14"/>
      <c r="D216" s="14"/>
      <c r="E216" s="14"/>
      <c r="F216" s="14"/>
      <c r="G216" s="14"/>
      <c r="H216" s="14"/>
      <c r="I216" s="14"/>
      <c r="J216" s="24"/>
      <c r="K216" s="14"/>
      <c r="L216" s="27" t="str">
        <f aca="false">IFERROR(K216/I216,"")</f>
        <v/>
      </c>
      <c r="M216" s="14"/>
      <c r="N216" s="14"/>
      <c r="O216" s="14"/>
      <c r="P216" s="14"/>
      <c r="Q216" s="26" t="str">
        <f aca="false">IFERROR(P216/O216,"")</f>
        <v/>
      </c>
      <c r="R216" s="30" t="str">
        <f aca="false">IF(A216="","",SUM(D216:H216))</f>
        <v/>
      </c>
    </row>
    <row r="217" customFormat="false" ht="15" hidden="false" customHeight="false" outlineLevel="0" collapsed="false">
      <c r="A217" s="21"/>
      <c r="B217" s="4"/>
      <c r="C217" s="14"/>
      <c r="D217" s="14"/>
      <c r="E217" s="14"/>
      <c r="F217" s="14"/>
      <c r="G217" s="14"/>
      <c r="H217" s="14"/>
      <c r="I217" s="14"/>
      <c r="J217" s="24"/>
      <c r="K217" s="14"/>
      <c r="L217" s="27" t="str">
        <f aca="false">IFERROR(K217/I217,"")</f>
        <v/>
      </c>
      <c r="M217" s="14"/>
      <c r="N217" s="14"/>
      <c r="O217" s="14"/>
      <c r="P217" s="14"/>
      <c r="Q217" s="26" t="str">
        <f aca="false">IFERROR(P217/O217,"")</f>
        <v/>
      </c>
      <c r="R217" s="30" t="str">
        <f aca="false">IF(A217="","",SUM(D217:H217))</f>
        <v/>
      </c>
    </row>
    <row r="218" customFormat="false" ht="15" hidden="false" customHeight="false" outlineLevel="0" collapsed="false">
      <c r="A218" s="21"/>
      <c r="B218" s="4"/>
      <c r="C218" s="14"/>
      <c r="D218" s="14"/>
      <c r="E218" s="14"/>
      <c r="F218" s="14"/>
      <c r="G218" s="14"/>
      <c r="H218" s="14"/>
      <c r="I218" s="14"/>
      <c r="J218" s="24"/>
      <c r="K218" s="14"/>
      <c r="L218" s="27" t="str">
        <f aca="false">IFERROR(K218/I218,"")</f>
        <v/>
      </c>
      <c r="M218" s="14"/>
      <c r="N218" s="14"/>
      <c r="O218" s="14"/>
      <c r="P218" s="14"/>
      <c r="Q218" s="26" t="str">
        <f aca="false">IFERROR(P218/O218,"")</f>
        <v/>
      </c>
      <c r="R218" s="30" t="str">
        <f aca="false">IF(A218="","",SUM(D218:H218))</f>
        <v/>
      </c>
    </row>
    <row r="219" customFormat="false" ht="15" hidden="false" customHeight="false" outlineLevel="0" collapsed="false">
      <c r="A219" s="21"/>
      <c r="B219" s="4"/>
      <c r="C219" s="14"/>
      <c r="D219" s="14"/>
      <c r="E219" s="14"/>
      <c r="F219" s="14"/>
      <c r="G219" s="14"/>
      <c r="H219" s="14"/>
      <c r="I219" s="14"/>
      <c r="J219" s="24"/>
      <c r="K219" s="14"/>
      <c r="L219" s="27" t="str">
        <f aca="false">IFERROR(K219/I219,"")</f>
        <v/>
      </c>
      <c r="M219" s="14"/>
      <c r="N219" s="14"/>
      <c r="O219" s="14"/>
      <c r="P219" s="14"/>
      <c r="Q219" s="26" t="str">
        <f aca="false">IFERROR(P219/O219,"")</f>
        <v/>
      </c>
      <c r="R219" s="30" t="str">
        <f aca="false">IF(A219="","",SUM(D219:H219))</f>
        <v/>
      </c>
    </row>
    <row r="220" customFormat="false" ht="15" hidden="false" customHeight="false" outlineLevel="0" collapsed="false">
      <c r="A220" s="21"/>
      <c r="B220" s="4"/>
      <c r="C220" s="14"/>
      <c r="D220" s="14"/>
      <c r="E220" s="14"/>
      <c r="F220" s="14"/>
      <c r="G220" s="14"/>
      <c r="H220" s="14"/>
      <c r="I220" s="14"/>
      <c r="J220" s="24"/>
      <c r="K220" s="14"/>
      <c r="L220" s="27" t="str">
        <f aca="false">IFERROR(K220/I220,"")</f>
        <v/>
      </c>
      <c r="M220" s="14"/>
      <c r="N220" s="14"/>
      <c r="O220" s="14"/>
      <c r="P220" s="14"/>
      <c r="Q220" s="26" t="str">
        <f aca="false">IFERROR(P220/O220,"")</f>
        <v/>
      </c>
      <c r="R220" s="30" t="str">
        <f aca="false">IF(A220="","",SUM(D220:H220))</f>
        <v/>
      </c>
    </row>
    <row r="221" customFormat="false" ht="15" hidden="false" customHeight="false" outlineLevel="0" collapsed="false">
      <c r="A221" s="21"/>
      <c r="B221" s="4"/>
      <c r="C221" s="14"/>
      <c r="D221" s="14"/>
      <c r="E221" s="14"/>
      <c r="F221" s="14"/>
      <c r="G221" s="14"/>
      <c r="H221" s="14"/>
      <c r="I221" s="14"/>
      <c r="J221" s="24"/>
      <c r="K221" s="14"/>
      <c r="L221" s="27" t="str">
        <f aca="false">IFERROR(K221/I221,"")</f>
        <v/>
      </c>
      <c r="M221" s="14"/>
      <c r="N221" s="14"/>
      <c r="O221" s="14"/>
      <c r="P221" s="14"/>
      <c r="Q221" s="26" t="str">
        <f aca="false">IFERROR(P221/O221,"")</f>
        <v/>
      </c>
      <c r="R221" s="30" t="str">
        <f aca="false">IF(A221="","",SUM(D221:H221))</f>
        <v/>
      </c>
    </row>
    <row r="222" customFormat="false" ht="15" hidden="false" customHeight="false" outlineLevel="0" collapsed="false">
      <c r="A222" s="21"/>
      <c r="B222" s="4"/>
      <c r="C222" s="14"/>
      <c r="D222" s="14"/>
      <c r="E222" s="14"/>
      <c r="F222" s="14"/>
      <c r="G222" s="14"/>
      <c r="H222" s="14"/>
      <c r="I222" s="14"/>
      <c r="J222" s="24"/>
      <c r="K222" s="14"/>
      <c r="L222" s="27" t="str">
        <f aca="false">IFERROR(K222/I222,"")</f>
        <v/>
      </c>
      <c r="M222" s="14"/>
      <c r="N222" s="14"/>
      <c r="O222" s="14"/>
      <c r="P222" s="14"/>
      <c r="Q222" s="26" t="str">
        <f aca="false">IFERROR(P222/O222,"")</f>
        <v/>
      </c>
      <c r="R222" s="30" t="str">
        <f aca="false">IF(A222="","",SUM(D222:H222))</f>
        <v/>
      </c>
    </row>
    <row r="223" customFormat="false" ht="15" hidden="false" customHeight="false" outlineLevel="0" collapsed="false">
      <c r="A223" s="21"/>
      <c r="B223" s="4"/>
      <c r="C223" s="14"/>
      <c r="D223" s="14"/>
      <c r="E223" s="14"/>
      <c r="F223" s="14"/>
      <c r="G223" s="14"/>
      <c r="H223" s="14"/>
      <c r="I223" s="14"/>
      <c r="J223" s="24"/>
      <c r="K223" s="14"/>
      <c r="L223" s="27" t="str">
        <f aca="false">IFERROR(K223/I223,"")</f>
        <v/>
      </c>
      <c r="M223" s="14"/>
      <c r="N223" s="14"/>
      <c r="O223" s="14"/>
      <c r="P223" s="14"/>
      <c r="Q223" s="26" t="str">
        <f aca="false">IFERROR(P223/O223,"")</f>
        <v/>
      </c>
      <c r="R223" s="30" t="str">
        <f aca="false">IF(A223="","",SUM(D223:H223))</f>
        <v/>
      </c>
    </row>
    <row r="224" customFormat="false" ht="15" hidden="false" customHeight="false" outlineLevel="0" collapsed="false">
      <c r="A224" s="21"/>
      <c r="B224" s="4"/>
      <c r="C224" s="14"/>
      <c r="D224" s="14"/>
      <c r="E224" s="14"/>
      <c r="F224" s="14"/>
      <c r="G224" s="14"/>
      <c r="H224" s="14"/>
      <c r="I224" s="14"/>
      <c r="J224" s="24"/>
      <c r="K224" s="14"/>
      <c r="L224" s="27" t="str">
        <f aca="false">IFERROR(K224/I224,"")</f>
        <v/>
      </c>
      <c r="M224" s="14"/>
      <c r="N224" s="14"/>
      <c r="O224" s="14"/>
      <c r="P224" s="14"/>
      <c r="Q224" s="26" t="str">
        <f aca="false">IFERROR(P224/O224,"")</f>
        <v/>
      </c>
      <c r="R224" s="30" t="str">
        <f aca="false">IF(A224="","",SUM(D224:H224))</f>
        <v/>
      </c>
    </row>
    <row r="225" customFormat="false" ht="15" hidden="false" customHeight="false" outlineLevel="0" collapsed="false">
      <c r="A225" s="21"/>
      <c r="B225" s="4"/>
      <c r="C225" s="14"/>
      <c r="D225" s="14"/>
      <c r="E225" s="14"/>
      <c r="F225" s="14"/>
      <c r="G225" s="14"/>
      <c r="H225" s="14"/>
      <c r="I225" s="14"/>
      <c r="J225" s="24"/>
      <c r="K225" s="14"/>
      <c r="L225" s="27" t="str">
        <f aca="false">IFERROR(K225/I225,"")</f>
        <v/>
      </c>
      <c r="M225" s="14"/>
      <c r="N225" s="14"/>
      <c r="O225" s="14"/>
      <c r="P225" s="14"/>
      <c r="Q225" s="26" t="str">
        <f aca="false">IFERROR(P225/O225,"")</f>
        <v/>
      </c>
      <c r="R225" s="30" t="str">
        <f aca="false">IF(A225="","",SUM(D225:H225))</f>
        <v/>
      </c>
    </row>
    <row r="226" customFormat="false" ht="15" hidden="false" customHeight="false" outlineLevel="0" collapsed="false">
      <c r="A226" s="21"/>
      <c r="B226" s="4"/>
      <c r="C226" s="14"/>
      <c r="D226" s="14"/>
      <c r="E226" s="14"/>
      <c r="F226" s="14"/>
      <c r="G226" s="14"/>
      <c r="H226" s="14"/>
      <c r="I226" s="14"/>
      <c r="J226" s="24"/>
      <c r="K226" s="14"/>
      <c r="L226" s="27" t="str">
        <f aca="false">IFERROR(K226/I226,"")</f>
        <v/>
      </c>
      <c r="M226" s="14"/>
      <c r="N226" s="14"/>
      <c r="O226" s="14"/>
      <c r="P226" s="14"/>
      <c r="Q226" s="26" t="str">
        <f aca="false">IFERROR(P226/O226,"")</f>
        <v/>
      </c>
      <c r="R226" s="30" t="str">
        <f aca="false">IF(A226="","",SUM(D226:H226))</f>
        <v/>
      </c>
    </row>
    <row r="227" customFormat="false" ht="15" hidden="false" customHeight="false" outlineLevel="0" collapsed="false">
      <c r="A227" s="21"/>
      <c r="B227" s="4"/>
      <c r="C227" s="14"/>
      <c r="D227" s="14"/>
      <c r="E227" s="14"/>
      <c r="F227" s="14"/>
      <c r="G227" s="14"/>
      <c r="H227" s="14"/>
      <c r="I227" s="14"/>
      <c r="J227" s="24"/>
      <c r="K227" s="14"/>
      <c r="L227" s="27" t="str">
        <f aca="false">IFERROR(K227/I227,"")</f>
        <v/>
      </c>
      <c r="M227" s="14"/>
      <c r="N227" s="14"/>
      <c r="O227" s="14"/>
      <c r="P227" s="14"/>
      <c r="Q227" s="26" t="str">
        <f aca="false">IFERROR(P227/O227,"")</f>
        <v/>
      </c>
      <c r="R227" s="30" t="str">
        <f aca="false">IF(A227="","",SUM(D227:H227))</f>
        <v/>
      </c>
    </row>
    <row r="228" customFormat="false" ht="15" hidden="false" customHeight="false" outlineLevel="0" collapsed="false">
      <c r="A228" s="21"/>
      <c r="B228" s="4"/>
      <c r="C228" s="14"/>
      <c r="D228" s="14"/>
      <c r="E228" s="14"/>
      <c r="F228" s="14"/>
      <c r="G228" s="14"/>
      <c r="H228" s="14"/>
      <c r="I228" s="14"/>
      <c r="J228" s="24"/>
      <c r="K228" s="14"/>
      <c r="L228" s="27" t="str">
        <f aca="false">IFERROR(K228/I228,"")</f>
        <v/>
      </c>
      <c r="M228" s="14"/>
      <c r="N228" s="14"/>
      <c r="O228" s="14"/>
      <c r="P228" s="14"/>
      <c r="Q228" s="26" t="str">
        <f aca="false">IFERROR(P228/O228,"")</f>
        <v/>
      </c>
      <c r="R228" s="30" t="str">
        <f aca="false">IF(A228="","",SUM(D228:H228))</f>
        <v/>
      </c>
    </row>
    <row r="229" customFormat="false" ht="15" hidden="false" customHeight="false" outlineLevel="0" collapsed="false">
      <c r="A229" s="21"/>
      <c r="B229" s="4"/>
      <c r="C229" s="14"/>
      <c r="D229" s="14"/>
      <c r="E229" s="14"/>
      <c r="F229" s="14"/>
      <c r="G229" s="14"/>
      <c r="H229" s="14"/>
      <c r="I229" s="14"/>
      <c r="J229" s="24"/>
      <c r="K229" s="14"/>
      <c r="L229" s="27" t="str">
        <f aca="false">IFERROR(K229/I229,"")</f>
        <v/>
      </c>
      <c r="M229" s="14"/>
      <c r="N229" s="14"/>
      <c r="O229" s="14"/>
      <c r="P229" s="14"/>
      <c r="Q229" s="26" t="str">
        <f aca="false">IFERROR(P229/O229,"")</f>
        <v/>
      </c>
      <c r="R229" s="30" t="str">
        <f aca="false">IF(A229="","",SUM(D229:H229))</f>
        <v/>
      </c>
    </row>
    <row r="230" customFormat="false" ht="15" hidden="false" customHeight="false" outlineLevel="0" collapsed="false">
      <c r="A230" s="21"/>
      <c r="B230" s="4"/>
      <c r="C230" s="14"/>
      <c r="D230" s="14"/>
      <c r="E230" s="14"/>
      <c r="F230" s="14"/>
      <c r="G230" s="14"/>
      <c r="H230" s="14"/>
      <c r="I230" s="14"/>
      <c r="J230" s="24"/>
      <c r="K230" s="14"/>
      <c r="L230" s="27" t="str">
        <f aca="false">IFERROR(K230/I230,"")</f>
        <v/>
      </c>
      <c r="M230" s="14"/>
      <c r="N230" s="14"/>
      <c r="O230" s="14"/>
      <c r="P230" s="14"/>
      <c r="Q230" s="26" t="str">
        <f aca="false">IFERROR(P230/O230,"")</f>
        <v/>
      </c>
      <c r="R230" s="30" t="str">
        <f aca="false">IF(A230="","",SUM(D230:H230))</f>
        <v/>
      </c>
    </row>
    <row r="231" customFormat="false" ht="15" hidden="false" customHeight="false" outlineLevel="0" collapsed="false">
      <c r="A231" s="21"/>
      <c r="B231" s="4"/>
      <c r="C231" s="14"/>
      <c r="D231" s="14"/>
      <c r="E231" s="14"/>
      <c r="F231" s="14"/>
      <c r="G231" s="14"/>
      <c r="H231" s="14"/>
      <c r="I231" s="14"/>
      <c r="J231" s="24"/>
      <c r="K231" s="14"/>
      <c r="L231" s="27" t="str">
        <f aca="false">IFERROR(K231/I231,"")</f>
        <v/>
      </c>
      <c r="M231" s="14"/>
      <c r="N231" s="14"/>
      <c r="O231" s="14"/>
      <c r="P231" s="14"/>
      <c r="Q231" s="26" t="str">
        <f aca="false">IFERROR(P231/O231,"")</f>
        <v/>
      </c>
      <c r="R231" s="30" t="str">
        <f aca="false">IF(A231="","",SUM(D231:H231))</f>
        <v/>
      </c>
    </row>
    <row r="232" customFormat="false" ht="15" hidden="false" customHeight="false" outlineLevel="0" collapsed="false">
      <c r="A232" s="21"/>
      <c r="B232" s="4"/>
      <c r="C232" s="14"/>
      <c r="D232" s="14"/>
      <c r="E232" s="14"/>
      <c r="F232" s="14"/>
      <c r="G232" s="14"/>
      <c r="H232" s="14"/>
      <c r="I232" s="14"/>
      <c r="J232" s="24"/>
      <c r="K232" s="14"/>
      <c r="L232" s="27" t="str">
        <f aca="false">IFERROR(K232/I232,"")</f>
        <v/>
      </c>
      <c r="M232" s="14"/>
      <c r="N232" s="14"/>
      <c r="O232" s="14"/>
      <c r="P232" s="14"/>
      <c r="Q232" s="26" t="str">
        <f aca="false">IFERROR(P232/O232,"")</f>
        <v/>
      </c>
      <c r="R232" s="30" t="str">
        <f aca="false">IF(A232="","",SUM(D232:H232))</f>
        <v/>
      </c>
    </row>
    <row r="233" customFormat="false" ht="15" hidden="false" customHeight="false" outlineLevel="0" collapsed="false">
      <c r="A233" s="21"/>
      <c r="B233" s="4"/>
      <c r="C233" s="14"/>
      <c r="D233" s="14"/>
      <c r="E233" s="14"/>
      <c r="F233" s="14"/>
      <c r="G233" s="14"/>
      <c r="H233" s="14"/>
      <c r="I233" s="14"/>
      <c r="J233" s="24"/>
      <c r="K233" s="14"/>
      <c r="L233" s="27" t="str">
        <f aca="false">IFERROR(K233/I233,"")</f>
        <v/>
      </c>
      <c r="M233" s="14"/>
      <c r="N233" s="14"/>
      <c r="O233" s="14"/>
      <c r="P233" s="14"/>
      <c r="Q233" s="26" t="str">
        <f aca="false">IFERROR(P233/O233,"")</f>
        <v/>
      </c>
      <c r="R233" s="30" t="str">
        <f aca="false">IF(A233="","",SUM(D233:H233))</f>
        <v/>
      </c>
    </row>
    <row r="234" customFormat="false" ht="15" hidden="false" customHeight="false" outlineLevel="0" collapsed="false">
      <c r="A234" s="21"/>
      <c r="B234" s="4"/>
      <c r="C234" s="14"/>
      <c r="D234" s="14"/>
      <c r="E234" s="14"/>
      <c r="F234" s="14"/>
      <c r="G234" s="14"/>
      <c r="H234" s="14"/>
      <c r="I234" s="14"/>
      <c r="J234" s="24"/>
      <c r="K234" s="14"/>
      <c r="L234" s="27" t="str">
        <f aca="false">IFERROR(K234/I234,"")</f>
        <v/>
      </c>
      <c r="M234" s="14"/>
      <c r="N234" s="14"/>
      <c r="O234" s="14"/>
      <c r="P234" s="14"/>
      <c r="Q234" s="26" t="str">
        <f aca="false">IFERROR(P234/O234,"")</f>
        <v/>
      </c>
      <c r="R234" s="30" t="str">
        <f aca="false">IF(A234="","",SUM(D234:H234))</f>
        <v/>
      </c>
    </row>
    <row r="235" customFormat="false" ht="15" hidden="false" customHeight="false" outlineLevel="0" collapsed="false">
      <c r="A235" s="21"/>
      <c r="B235" s="4"/>
      <c r="C235" s="14"/>
      <c r="D235" s="14"/>
      <c r="E235" s="14"/>
      <c r="F235" s="14"/>
      <c r="G235" s="14"/>
      <c r="H235" s="14"/>
      <c r="I235" s="14"/>
      <c r="J235" s="24"/>
      <c r="K235" s="14"/>
      <c r="L235" s="27" t="str">
        <f aca="false">IFERROR(K235/I235,"")</f>
        <v/>
      </c>
      <c r="M235" s="14"/>
      <c r="N235" s="14"/>
      <c r="O235" s="14"/>
      <c r="P235" s="14"/>
      <c r="Q235" s="26" t="str">
        <f aca="false">IFERROR(P235/O235,"")</f>
        <v/>
      </c>
      <c r="R235" s="30" t="str">
        <f aca="false">IF(A235="","",SUM(D235:H235))</f>
        <v/>
      </c>
    </row>
    <row r="236" customFormat="false" ht="15" hidden="false" customHeight="false" outlineLevel="0" collapsed="false">
      <c r="A236" s="21"/>
      <c r="B236" s="4"/>
      <c r="C236" s="14"/>
      <c r="D236" s="14"/>
      <c r="E236" s="14"/>
      <c r="F236" s="14"/>
      <c r="G236" s="14"/>
      <c r="H236" s="14"/>
      <c r="I236" s="14"/>
      <c r="J236" s="24"/>
      <c r="K236" s="14"/>
      <c r="L236" s="27" t="str">
        <f aca="false">IFERROR(K236/I236,"")</f>
        <v/>
      </c>
      <c r="M236" s="14"/>
      <c r="N236" s="14"/>
      <c r="O236" s="14"/>
      <c r="P236" s="14"/>
      <c r="Q236" s="26" t="str">
        <f aca="false">IFERROR(P236/O236,"")</f>
        <v/>
      </c>
      <c r="R236" s="30" t="str">
        <f aca="false">IF(A236="","",SUM(D236:H236))</f>
        <v/>
      </c>
    </row>
    <row r="237" customFormat="false" ht="15" hidden="false" customHeight="false" outlineLevel="0" collapsed="false">
      <c r="A237" s="21"/>
      <c r="B237" s="4"/>
      <c r="C237" s="14"/>
      <c r="D237" s="14"/>
      <c r="E237" s="14"/>
      <c r="F237" s="14"/>
      <c r="G237" s="14"/>
      <c r="H237" s="14"/>
      <c r="I237" s="14"/>
      <c r="J237" s="24"/>
      <c r="K237" s="14"/>
      <c r="L237" s="27" t="str">
        <f aca="false">IFERROR(K237/I237,"")</f>
        <v/>
      </c>
      <c r="M237" s="14"/>
      <c r="N237" s="14"/>
      <c r="O237" s="14"/>
      <c r="P237" s="14"/>
      <c r="Q237" s="26" t="str">
        <f aca="false">IFERROR(P237/O237,"")</f>
        <v/>
      </c>
      <c r="R237" s="30" t="str">
        <f aca="false">IF(A237="","",SUM(D237:H237))</f>
        <v/>
      </c>
    </row>
    <row r="238" customFormat="false" ht="15" hidden="false" customHeight="false" outlineLevel="0" collapsed="false">
      <c r="A238" s="21"/>
      <c r="B238" s="4"/>
      <c r="C238" s="14"/>
      <c r="D238" s="14"/>
      <c r="E238" s="14"/>
      <c r="F238" s="14"/>
      <c r="G238" s="14"/>
      <c r="H238" s="14"/>
      <c r="I238" s="14"/>
      <c r="J238" s="24"/>
      <c r="K238" s="14"/>
      <c r="L238" s="27" t="str">
        <f aca="false">IFERROR(K238/I238,"")</f>
        <v/>
      </c>
      <c r="M238" s="14"/>
      <c r="N238" s="14"/>
      <c r="O238" s="14"/>
      <c r="P238" s="14"/>
      <c r="Q238" s="26" t="str">
        <f aca="false">IFERROR(P238/O238,"")</f>
        <v/>
      </c>
      <c r="R238" s="30" t="str">
        <f aca="false">IF(A238="","",SUM(D238:H238))</f>
        <v/>
      </c>
    </row>
    <row r="239" customFormat="false" ht="15" hidden="false" customHeight="false" outlineLevel="0" collapsed="false">
      <c r="A239" s="21"/>
      <c r="B239" s="4"/>
      <c r="C239" s="14"/>
      <c r="D239" s="14"/>
      <c r="E239" s="14"/>
      <c r="F239" s="14"/>
      <c r="G239" s="14"/>
      <c r="H239" s="14"/>
      <c r="I239" s="14"/>
      <c r="J239" s="24"/>
      <c r="K239" s="14"/>
      <c r="L239" s="27" t="str">
        <f aca="false">IFERROR(K239/I239,"")</f>
        <v/>
      </c>
      <c r="M239" s="14"/>
      <c r="N239" s="14"/>
      <c r="O239" s="14"/>
      <c r="P239" s="14"/>
      <c r="Q239" s="26" t="str">
        <f aca="false">IFERROR(P239/O239,"")</f>
        <v/>
      </c>
      <c r="R239" s="30" t="str">
        <f aca="false">IF(A239="","",SUM(D239:H239))</f>
        <v/>
      </c>
    </row>
    <row r="240" customFormat="false" ht="15" hidden="false" customHeight="false" outlineLevel="0" collapsed="false">
      <c r="A240" s="21"/>
      <c r="B240" s="4"/>
      <c r="C240" s="14"/>
      <c r="D240" s="14"/>
      <c r="E240" s="14"/>
      <c r="F240" s="14"/>
      <c r="G240" s="14"/>
      <c r="H240" s="14"/>
      <c r="I240" s="14"/>
      <c r="J240" s="24"/>
      <c r="K240" s="14"/>
      <c r="L240" s="27" t="str">
        <f aca="false">IFERROR(K240/I240,"")</f>
        <v/>
      </c>
      <c r="M240" s="14"/>
      <c r="N240" s="14"/>
      <c r="O240" s="14"/>
      <c r="P240" s="14"/>
      <c r="Q240" s="26" t="str">
        <f aca="false">IFERROR(P240/O240,"")</f>
        <v/>
      </c>
      <c r="R240" s="30" t="str">
        <f aca="false">IF(A240="","",SUM(D240:H240))</f>
        <v/>
      </c>
    </row>
    <row r="241" customFormat="false" ht="15" hidden="false" customHeight="false" outlineLevel="0" collapsed="false">
      <c r="A241" s="21"/>
      <c r="B241" s="4"/>
      <c r="C241" s="14"/>
      <c r="D241" s="14"/>
      <c r="E241" s="14"/>
      <c r="F241" s="14"/>
      <c r="G241" s="14"/>
      <c r="H241" s="14"/>
      <c r="I241" s="14"/>
      <c r="J241" s="24"/>
      <c r="K241" s="14"/>
      <c r="L241" s="27" t="str">
        <f aca="false">IFERROR(K241/I241,"")</f>
        <v/>
      </c>
      <c r="M241" s="14"/>
      <c r="N241" s="14"/>
      <c r="O241" s="14"/>
      <c r="P241" s="14"/>
      <c r="Q241" s="26" t="str">
        <f aca="false">IFERROR(P241/O241,"")</f>
        <v/>
      </c>
      <c r="R241" s="30" t="str">
        <f aca="false">IF(A241="","",SUM(D241:H241))</f>
        <v/>
      </c>
    </row>
    <row r="242" customFormat="false" ht="15" hidden="false" customHeight="false" outlineLevel="0" collapsed="false">
      <c r="A242" s="21"/>
      <c r="B242" s="4"/>
      <c r="C242" s="14"/>
      <c r="D242" s="14"/>
      <c r="E242" s="14"/>
      <c r="F242" s="14"/>
      <c r="G242" s="14"/>
      <c r="H242" s="14"/>
      <c r="I242" s="14"/>
      <c r="J242" s="24"/>
      <c r="K242" s="14"/>
      <c r="L242" s="27" t="str">
        <f aca="false">IFERROR(K242/I242,"")</f>
        <v/>
      </c>
      <c r="M242" s="14"/>
      <c r="N242" s="14"/>
      <c r="O242" s="14"/>
      <c r="P242" s="14"/>
      <c r="Q242" s="26" t="str">
        <f aca="false">IFERROR(P242/O242,"")</f>
        <v/>
      </c>
      <c r="R242" s="30" t="str">
        <f aca="false">IF(A242="","",SUM(D242:H242))</f>
        <v/>
      </c>
    </row>
    <row r="243" customFormat="false" ht="15" hidden="false" customHeight="false" outlineLevel="0" collapsed="false">
      <c r="A243" s="21"/>
      <c r="B243" s="4"/>
      <c r="C243" s="14"/>
      <c r="D243" s="14"/>
      <c r="E243" s="14"/>
      <c r="F243" s="14"/>
      <c r="G243" s="14"/>
      <c r="H243" s="14"/>
      <c r="I243" s="14"/>
      <c r="J243" s="24"/>
      <c r="K243" s="14"/>
      <c r="L243" s="27" t="str">
        <f aca="false">IFERROR(K243/I243,"")</f>
        <v/>
      </c>
      <c r="M243" s="14"/>
      <c r="N243" s="14"/>
      <c r="O243" s="14"/>
      <c r="P243" s="14"/>
      <c r="Q243" s="26" t="str">
        <f aca="false">IFERROR(P243/O243,"")</f>
        <v/>
      </c>
      <c r="R243" s="30" t="str">
        <f aca="false">IF(A243="","",SUM(D243:H243))</f>
        <v/>
      </c>
    </row>
    <row r="244" customFormat="false" ht="15" hidden="false" customHeight="false" outlineLevel="0" collapsed="false">
      <c r="A244" s="21"/>
      <c r="B244" s="4"/>
      <c r="C244" s="14"/>
      <c r="D244" s="14"/>
      <c r="E244" s="14"/>
      <c r="F244" s="14"/>
      <c r="G244" s="14"/>
      <c r="H244" s="14"/>
      <c r="I244" s="14"/>
      <c r="J244" s="24"/>
      <c r="K244" s="14"/>
      <c r="L244" s="27" t="str">
        <f aca="false">IFERROR(K244/I244,"")</f>
        <v/>
      </c>
      <c r="M244" s="14"/>
      <c r="N244" s="14"/>
      <c r="O244" s="14"/>
      <c r="P244" s="14"/>
      <c r="Q244" s="26" t="str">
        <f aca="false">IFERROR(P244/O244,"")</f>
        <v/>
      </c>
      <c r="R244" s="30" t="str">
        <f aca="false">IF(A244="","",SUM(D244:H244))</f>
        <v/>
      </c>
    </row>
    <row r="245" customFormat="false" ht="15" hidden="false" customHeight="false" outlineLevel="0" collapsed="false">
      <c r="A245" s="21"/>
      <c r="B245" s="4"/>
      <c r="C245" s="14"/>
      <c r="D245" s="14"/>
      <c r="E245" s="14"/>
      <c r="F245" s="14"/>
      <c r="G245" s="14"/>
      <c r="H245" s="14"/>
      <c r="I245" s="14"/>
      <c r="J245" s="24"/>
      <c r="K245" s="14"/>
      <c r="L245" s="27" t="str">
        <f aca="false">IFERROR(K245/I245,"")</f>
        <v/>
      </c>
      <c r="M245" s="14"/>
      <c r="N245" s="14"/>
      <c r="O245" s="14"/>
      <c r="P245" s="14"/>
      <c r="Q245" s="26" t="str">
        <f aca="false">IFERROR(P245/O245,"")</f>
        <v/>
      </c>
      <c r="R245" s="30" t="str">
        <f aca="false">IF(A245="","",SUM(D245:H245))</f>
        <v/>
      </c>
    </row>
    <row r="246" customFormat="false" ht="15" hidden="false" customHeight="false" outlineLevel="0" collapsed="false">
      <c r="A246" s="21"/>
      <c r="B246" s="4"/>
      <c r="C246" s="14"/>
      <c r="D246" s="14"/>
      <c r="E246" s="14"/>
      <c r="F246" s="14"/>
      <c r="G246" s="14"/>
      <c r="H246" s="14"/>
      <c r="I246" s="14"/>
      <c r="J246" s="24"/>
      <c r="K246" s="14"/>
      <c r="L246" s="27" t="str">
        <f aca="false">IFERROR(K246/I246,"")</f>
        <v/>
      </c>
      <c r="M246" s="14"/>
      <c r="N246" s="14"/>
      <c r="O246" s="14"/>
      <c r="P246" s="14"/>
      <c r="Q246" s="26" t="str">
        <f aca="false">IFERROR(P246/O246,"")</f>
        <v/>
      </c>
      <c r="R246" s="30" t="str">
        <f aca="false">IF(A246="","",SUM(D246:H246))</f>
        <v/>
      </c>
    </row>
    <row r="247" customFormat="false" ht="15" hidden="false" customHeight="false" outlineLevel="0" collapsed="false">
      <c r="A247" s="21"/>
      <c r="B247" s="4"/>
      <c r="C247" s="14"/>
      <c r="D247" s="14"/>
      <c r="E247" s="14"/>
      <c r="F247" s="14"/>
      <c r="G247" s="14"/>
      <c r="H247" s="14"/>
      <c r="I247" s="14"/>
      <c r="J247" s="24"/>
      <c r="K247" s="14"/>
      <c r="L247" s="27" t="str">
        <f aca="false">IFERROR(K247/I247,"")</f>
        <v/>
      </c>
      <c r="M247" s="14"/>
      <c r="N247" s="14"/>
      <c r="O247" s="14"/>
      <c r="P247" s="14"/>
      <c r="Q247" s="26" t="str">
        <f aca="false">IFERROR(P247/O247,"")</f>
        <v/>
      </c>
      <c r="R247" s="30" t="str">
        <f aca="false">IF(A247="","",SUM(D247:H247))</f>
        <v/>
      </c>
    </row>
    <row r="248" customFormat="false" ht="15" hidden="false" customHeight="false" outlineLevel="0" collapsed="false">
      <c r="A248" s="21"/>
      <c r="B248" s="4"/>
      <c r="C248" s="14"/>
      <c r="D248" s="14"/>
      <c r="E248" s="14"/>
      <c r="F248" s="14"/>
      <c r="G248" s="14"/>
      <c r="H248" s="14"/>
      <c r="I248" s="14"/>
      <c r="J248" s="24"/>
      <c r="K248" s="14"/>
      <c r="L248" s="27" t="str">
        <f aca="false">IFERROR(K248/I248,"")</f>
        <v/>
      </c>
      <c r="M248" s="14"/>
      <c r="N248" s="14"/>
      <c r="O248" s="14"/>
      <c r="P248" s="14"/>
      <c r="Q248" s="26" t="str">
        <f aca="false">IFERROR(P248/O248,"")</f>
        <v/>
      </c>
      <c r="R248" s="30" t="str">
        <f aca="false">IF(A248="","",SUM(D248:H248))</f>
        <v/>
      </c>
    </row>
    <row r="249" customFormat="false" ht="15" hidden="false" customHeight="false" outlineLevel="0" collapsed="false">
      <c r="A249" s="21"/>
      <c r="B249" s="4"/>
      <c r="C249" s="14"/>
      <c r="D249" s="14"/>
      <c r="E249" s="14"/>
      <c r="F249" s="14"/>
      <c r="G249" s="14"/>
      <c r="H249" s="14"/>
      <c r="I249" s="14"/>
      <c r="J249" s="24"/>
      <c r="K249" s="14"/>
      <c r="L249" s="27" t="str">
        <f aca="false">IFERROR(K249/I249,"")</f>
        <v/>
      </c>
      <c r="M249" s="14"/>
      <c r="N249" s="14"/>
      <c r="O249" s="14"/>
      <c r="P249" s="14"/>
      <c r="Q249" s="26" t="str">
        <f aca="false">IFERROR(P249/O249,"")</f>
        <v/>
      </c>
      <c r="R249" s="30" t="str">
        <f aca="false">IF(A249="","",SUM(D249:H249))</f>
        <v/>
      </c>
    </row>
    <row r="250" customFormat="false" ht="15" hidden="false" customHeight="false" outlineLevel="0" collapsed="false">
      <c r="A250" s="21"/>
      <c r="B250" s="4"/>
      <c r="C250" s="14"/>
      <c r="D250" s="14"/>
      <c r="E250" s="14"/>
      <c r="F250" s="14"/>
      <c r="G250" s="14"/>
      <c r="H250" s="14"/>
      <c r="I250" s="14"/>
      <c r="J250" s="24"/>
      <c r="K250" s="14"/>
      <c r="L250" s="27" t="str">
        <f aca="false">IFERROR(K250/I250,"")</f>
        <v/>
      </c>
      <c r="M250" s="14"/>
      <c r="N250" s="14"/>
      <c r="O250" s="14"/>
      <c r="P250" s="14"/>
      <c r="Q250" s="26" t="str">
        <f aca="false">IFERROR(P250/O250,"")</f>
        <v/>
      </c>
      <c r="R250" s="30" t="str">
        <f aca="false">IF(A250="","",SUM(D250:H250))</f>
        <v/>
      </c>
    </row>
    <row r="251" customFormat="false" ht="15" hidden="false" customHeight="false" outlineLevel="0" collapsed="false">
      <c r="A251" s="21"/>
      <c r="B251" s="4"/>
      <c r="C251" s="14"/>
      <c r="D251" s="14"/>
      <c r="E251" s="14"/>
      <c r="F251" s="14"/>
      <c r="G251" s="14"/>
      <c r="H251" s="14"/>
      <c r="I251" s="14"/>
      <c r="J251" s="24"/>
      <c r="K251" s="14"/>
      <c r="L251" s="27" t="str">
        <f aca="false">IFERROR(K251/I251,"")</f>
        <v/>
      </c>
      <c r="M251" s="14"/>
      <c r="N251" s="14"/>
      <c r="O251" s="14"/>
      <c r="P251" s="14"/>
      <c r="Q251" s="26" t="str">
        <f aca="false">IFERROR(P251/O251,"")</f>
        <v/>
      </c>
      <c r="R251" s="30" t="str">
        <f aca="false">IF(A251="","",SUM(D251:H251))</f>
        <v/>
      </c>
    </row>
    <row r="252" customFormat="false" ht="15" hidden="false" customHeight="false" outlineLevel="0" collapsed="false">
      <c r="A252" s="21"/>
      <c r="B252" s="4"/>
      <c r="C252" s="14"/>
      <c r="D252" s="14"/>
      <c r="E252" s="14"/>
      <c r="F252" s="14"/>
      <c r="G252" s="14"/>
      <c r="H252" s="14"/>
      <c r="I252" s="14"/>
      <c r="J252" s="24"/>
      <c r="K252" s="14"/>
      <c r="L252" s="27" t="str">
        <f aca="false">IFERROR(K252/I252,"")</f>
        <v/>
      </c>
      <c r="M252" s="14"/>
      <c r="N252" s="14"/>
      <c r="O252" s="14"/>
      <c r="P252" s="14"/>
      <c r="Q252" s="26" t="str">
        <f aca="false">IFERROR(P252/O252,"")</f>
        <v/>
      </c>
      <c r="R252" s="30" t="str">
        <f aca="false">IF(A252="","",SUM(D252:H252))</f>
        <v/>
      </c>
    </row>
    <row r="253" customFormat="false" ht="15" hidden="false" customHeight="false" outlineLevel="0" collapsed="false">
      <c r="A253" s="21"/>
      <c r="B253" s="4"/>
      <c r="C253" s="14"/>
      <c r="D253" s="14"/>
      <c r="E253" s="14"/>
      <c r="F253" s="14"/>
      <c r="G253" s="14"/>
      <c r="H253" s="14"/>
      <c r="I253" s="14"/>
      <c r="J253" s="24"/>
      <c r="K253" s="14"/>
      <c r="L253" s="27" t="str">
        <f aca="false">IFERROR(K253/I253,"")</f>
        <v/>
      </c>
      <c r="M253" s="14"/>
      <c r="N253" s="14"/>
      <c r="O253" s="14"/>
      <c r="P253" s="14"/>
      <c r="Q253" s="26" t="str">
        <f aca="false">IFERROR(P253/O253,"")</f>
        <v/>
      </c>
      <c r="R253" s="30" t="str">
        <f aca="false">IF(A253="","",SUM(D253:H253))</f>
        <v/>
      </c>
    </row>
    <row r="254" customFormat="false" ht="15" hidden="false" customHeight="false" outlineLevel="0" collapsed="false">
      <c r="A254" s="21"/>
      <c r="B254" s="4"/>
      <c r="C254" s="14"/>
      <c r="D254" s="14"/>
      <c r="E254" s="14"/>
      <c r="F254" s="14"/>
      <c r="G254" s="14"/>
      <c r="H254" s="14"/>
      <c r="I254" s="14"/>
      <c r="J254" s="24"/>
      <c r="K254" s="14"/>
      <c r="L254" s="27" t="str">
        <f aca="false">IFERROR(K254/I254,"")</f>
        <v/>
      </c>
      <c r="M254" s="14"/>
      <c r="N254" s="14"/>
      <c r="O254" s="14"/>
      <c r="P254" s="14"/>
      <c r="Q254" s="26" t="str">
        <f aca="false">IFERROR(P254/O254,"")</f>
        <v/>
      </c>
      <c r="R254" s="30" t="str">
        <f aca="false">IF(A254="","",SUM(D254:H254))</f>
        <v/>
      </c>
    </row>
    <row r="255" customFormat="false" ht="15" hidden="false" customHeight="false" outlineLevel="0" collapsed="false">
      <c r="A255" s="21"/>
      <c r="B255" s="4"/>
      <c r="C255" s="14"/>
      <c r="D255" s="14"/>
      <c r="E255" s="14"/>
      <c r="F255" s="14"/>
      <c r="G255" s="14"/>
      <c r="H255" s="14"/>
      <c r="I255" s="14"/>
      <c r="J255" s="24"/>
      <c r="K255" s="14"/>
      <c r="L255" s="27" t="str">
        <f aca="false">IFERROR(K255/I255,"")</f>
        <v/>
      </c>
      <c r="M255" s="14"/>
      <c r="N255" s="14"/>
      <c r="O255" s="14"/>
      <c r="P255" s="14"/>
      <c r="Q255" s="26" t="str">
        <f aca="false">IFERROR(P255/O255,"")</f>
        <v/>
      </c>
      <c r="R255" s="30" t="str">
        <f aca="false">IF(A255="","",SUM(D255:H255))</f>
        <v/>
      </c>
    </row>
    <row r="256" customFormat="false" ht="15" hidden="false" customHeight="false" outlineLevel="0" collapsed="false">
      <c r="A256" s="21"/>
      <c r="B256" s="4"/>
      <c r="C256" s="14"/>
      <c r="D256" s="14"/>
      <c r="E256" s="14"/>
      <c r="F256" s="14"/>
      <c r="G256" s="14"/>
      <c r="H256" s="14"/>
      <c r="I256" s="14"/>
      <c r="J256" s="24"/>
      <c r="K256" s="14"/>
      <c r="L256" s="27" t="str">
        <f aca="false">IFERROR(K256/I256,"")</f>
        <v/>
      </c>
      <c r="M256" s="14"/>
      <c r="N256" s="14"/>
      <c r="O256" s="14"/>
      <c r="P256" s="14"/>
      <c r="Q256" s="26" t="str">
        <f aca="false">IFERROR(P256/O256,"")</f>
        <v/>
      </c>
      <c r="R256" s="30" t="str">
        <f aca="false">IF(A256="","",SUM(D256:H256))</f>
        <v/>
      </c>
    </row>
    <row r="257" customFormat="false" ht="15" hidden="false" customHeight="false" outlineLevel="0" collapsed="false">
      <c r="A257" s="21"/>
      <c r="B257" s="4"/>
      <c r="C257" s="14"/>
      <c r="D257" s="14"/>
      <c r="E257" s="14"/>
      <c r="F257" s="14"/>
      <c r="G257" s="14"/>
      <c r="H257" s="14"/>
      <c r="I257" s="14"/>
      <c r="J257" s="24"/>
      <c r="K257" s="14"/>
      <c r="L257" s="27" t="str">
        <f aca="false">IFERROR(K257/I257,"")</f>
        <v/>
      </c>
      <c r="M257" s="14"/>
      <c r="N257" s="14"/>
      <c r="O257" s="14"/>
      <c r="P257" s="14"/>
      <c r="Q257" s="26" t="str">
        <f aca="false">IFERROR(P257/O257,"")</f>
        <v/>
      </c>
      <c r="R257" s="30" t="str">
        <f aca="false">IF(A257="","",SUM(D257:H257))</f>
        <v/>
      </c>
    </row>
    <row r="258" customFormat="false" ht="15" hidden="false" customHeight="false" outlineLevel="0" collapsed="false">
      <c r="A258" s="21"/>
      <c r="B258" s="4"/>
      <c r="C258" s="14"/>
      <c r="D258" s="14"/>
      <c r="E258" s="14"/>
      <c r="F258" s="14"/>
      <c r="G258" s="14"/>
      <c r="H258" s="14"/>
      <c r="I258" s="14"/>
      <c r="J258" s="24"/>
      <c r="K258" s="14"/>
      <c r="L258" s="27" t="str">
        <f aca="false">IFERROR(K258/I258,"")</f>
        <v/>
      </c>
      <c r="M258" s="14"/>
      <c r="N258" s="14"/>
      <c r="O258" s="14"/>
      <c r="P258" s="14"/>
      <c r="Q258" s="26" t="str">
        <f aca="false">IFERROR(P258/O258,"")</f>
        <v/>
      </c>
      <c r="R258" s="30" t="str">
        <f aca="false">IF(A258="","",SUM(D258:H258))</f>
        <v/>
      </c>
    </row>
    <row r="259" customFormat="false" ht="15" hidden="false" customHeight="false" outlineLevel="0" collapsed="false">
      <c r="A259" s="21"/>
      <c r="B259" s="4"/>
      <c r="C259" s="14"/>
      <c r="D259" s="14"/>
      <c r="E259" s="14"/>
      <c r="F259" s="14"/>
      <c r="G259" s="14"/>
      <c r="H259" s="14"/>
      <c r="I259" s="14"/>
      <c r="J259" s="24"/>
      <c r="K259" s="14"/>
      <c r="L259" s="27" t="str">
        <f aca="false">IFERROR(K259/I259,"")</f>
        <v/>
      </c>
      <c r="M259" s="14"/>
      <c r="N259" s="14"/>
      <c r="O259" s="14"/>
      <c r="P259" s="14"/>
      <c r="Q259" s="26" t="str">
        <f aca="false">IFERROR(P259/O259,"")</f>
        <v/>
      </c>
      <c r="R259" s="30" t="str">
        <f aca="false">IF(A259="","",SUM(D259:H259))</f>
        <v/>
      </c>
    </row>
    <row r="260" customFormat="false" ht="15" hidden="false" customHeight="false" outlineLevel="0" collapsed="false">
      <c r="A260" s="21"/>
      <c r="B260" s="4"/>
      <c r="C260" s="14"/>
      <c r="D260" s="14"/>
      <c r="E260" s="14"/>
      <c r="F260" s="14"/>
      <c r="G260" s="14"/>
      <c r="H260" s="14"/>
      <c r="I260" s="14"/>
      <c r="J260" s="24"/>
      <c r="K260" s="14"/>
      <c r="L260" s="27" t="str">
        <f aca="false">IFERROR(K260/I260,"")</f>
        <v/>
      </c>
      <c r="M260" s="14"/>
      <c r="N260" s="14"/>
      <c r="O260" s="14"/>
      <c r="P260" s="14"/>
      <c r="Q260" s="26" t="str">
        <f aca="false">IFERROR(P260/O260,"")</f>
        <v/>
      </c>
      <c r="R260" s="30" t="str">
        <f aca="false">IF(A260="","",SUM(D260:H260))</f>
        <v/>
      </c>
    </row>
    <row r="261" customFormat="false" ht="15" hidden="false" customHeight="false" outlineLevel="0" collapsed="false">
      <c r="A261" s="21"/>
      <c r="B261" s="4"/>
      <c r="C261" s="14"/>
      <c r="D261" s="14"/>
      <c r="E261" s="14"/>
      <c r="F261" s="14"/>
      <c r="G261" s="14"/>
      <c r="H261" s="14"/>
      <c r="I261" s="14"/>
      <c r="J261" s="24"/>
      <c r="K261" s="14"/>
      <c r="L261" s="27" t="str">
        <f aca="false">IFERROR(K261/I261,"")</f>
        <v/>
      </c>
      <c r="M261" s="14"/>
      <c r="N261" s="14"/>
      <c r="O261" s="14"/>
      <c r="P261" s="14"/>
      <c r="Q261" s="26" t="str">
        <f aca="false">IFERROR(P261/O261,"")</f>
        <v/>
      </c>
      <c r="R261" s="30" t="str">
        <f aca="false">IF(A261="","",SUM(D261:H261))</f>
        <v/>
      </c>
    </row>
    <row r="262" customFormat="false" ht="15" hidden="false" customHeight="false" outlineLevel="0" collapsed="false">
      <c r="A262" s="21"/>
      <c r="B262" s="4"/>
      <c r="C262" s="14"/>
      <c r="D262" s="14"/>
      <c r="E262" s="14"/>
      <c r="F262" s="14"/>
      <c r="G262" s="14"/>
      <c r="H262" s="14"/>
      <c r="I262" s="14"/>
      <c r="J262" s="24"/>
      <c r="K262" s="14"/>
      <c r="L262" s="27" t="str">
        <f aca="false">IFERROR(K262/I262,"")</f>
        <v/>
      </c>
      <c r="M262" s="14"/>
      <c r="N262" s="14"/>
      <c r="O262" s="14"/>
      <c r="P262" s="14"/>
      <c r="Q262" s="26" t="str">
        <f aca="false">IFERROR(P262/O262,"")</f>
        <v/>
      </c>
      <c r="R262" s="30" t="str">
        <f aca="false">IF(A262="","",SUM(D262:H262))</f>
        <v/>
      </c>
    </row>
    <row r="263" customFormat="false" ht="15" hidden="false" customHeight="false" outlineLevel="0" collapsed="false">
      <c r="A263" s="21"/>
      <c r="B263" s="4"/>
      <c r="C263" s="14"/>
      <c r="D263" s="14"/>
      <c r="E263" s="14"/>
      <c r="F263" s="14"/>
      <c r="G263" s="14"/>
      <c r="H263" s="14"/>
      <c r="I263" s="14"/>
      <c r="J263" s="24"/>
      <c r="K263" s="14"/>
      <c r="L263" s="27" t="str">
        <f aca="false">IFERROR(K263/I263,"")</f>
        <v/>
      </c>
      <c r="M263" s="14"/>
      <c r="N263" s="14"/>
      <c r="O263" s="14"/>
      <c r="P263" s="14"/>
      <c r="Q263" s="26" t="str">
        <f aca="false">IFERROR(P263/O263,"")</f>
        <v/>
      </c>
      <c r="R263" s="30" t="str">
        <f aca="false">IF(A263="","",SUM(D263:H263))</f>
        <v/>
      </c>
    </row>
    <row r="264" customFormat="false" ht="15" hidden="false" customHeight="false" outlineLevel="0" collapsed="false">
      <c r="A264" s="21"/>
      <c r="B264" s="4"/>
      <c r="C264" s="14"/>
      <c r="D264" s="14"/>
      <c r="E264" s="14"/>
      <c r="F264" s="14"/>
      <c r="G264" s="14"/>
      <c r="H264" s="14"/>
      <c r="I264" s="14"/>
      <c r="J264" s="24"/>
      <c r="K264" s="14"/>
      <c r="L264" s="27" t="str">
        <f aca="false">IFERROR(K264/I264,"")</f>
        <v/>
      </c>
      <c r="M264" s="14"/>
      <c r="N264" s="14"/>
      <c r="O264" s="14"/>
      <c r="P264" s="14"/>
      <c r="Q264" s="26" t="str">
        <f aca="false">IFERROR(P264/O264,"")</f>
        <v/>
      </c>
      <c r="R264" s="30" t="str">
        <f aca="false">IF(A264="","",SUM(D264:H264))</f>
        <v/>
      </c>
    </row>
    <row r="265" customFormat="false" ht="15" hidden="false" customHeight="false" outlineLevel="0" collapsed="false">
      <c r="A265" s="21"/>
      <c r="B265" s="4"/>
      <c r="C265" s="14"/>
      <c r="D265" s="14"/>
      <c r="E265" s="14"/>
      <c r="F265" s="14"/>
      <c r="G265" s="14"/>
      <c r="H265" s="14"/>
      <c r="I265" s="14"/>
      <c r="J265" s="24"/>
      <c r="K265" s="14"/>
      <c r="L265" s="27" t="str">
        <f aca="false">IFERROR(K265/I265,"")</f>
        <v/>
      </c>
      <c r="M265" s="14"/>
      <c r="N265" s="14"/>
      <c r="O265" s="14"/>
      <c r="P265" s="14"/>
      <c r="Q265" s="26" t="str">
        <f aca="false">IFERROR(P265/O265,"")</f>
        <v/>
      </c>
      <c r="R265" s="30" t="str">
        <f aca="false">IF(A265="","",SUM(D265:H265))</f>
        <v/>
      </c>
    </row>
    <row r="266" customFormat="false" ht="15" hidden="false" customHeight="false" outlineLevel="0" collapsed="false">
      <c r="A266" s="21"/>
      <c r="B266" s="4"/>
      <c r="C266" s="14"/>
      <c r="D266" s="14"/>
      <c r="E266" s="14"/>
      <c r="F266" s="14"/>
      <c r="G266" s="14"/>
      <c r="H266" s="14"/>
      <c r="I266" s="14"/>
      <c r="J266" s="24"/>
      <c r="K266" s="14"/>
      <c r="L266" s="27" t="str">
        <f aca="false">IFERROR(K266/I266,"")</f>
        <v/>
      </c>
      <c r="M266" s="14"/>
      <c r="N266" s="14"/>
      <c r="O266" s="14"/>
      <c r="P266" s="14"/>
      <c r="Q266" s="26" t="str">
        <f aca="false">IFERROR(P266/O266,"")</f>
        <v/>
      </c>
      <c r="R266" s="30" t="str">
        <f aca="false">IF(A266="","",SUM(D266:H266))</f>
        <v/>
      </c>
    </row>
    <row r="267" customFormat="false" ht="15" hidden="false" customHeight="false" outlineLevel="0" collapsed="false">
      <c r="A267" s="21"/>
      <c r="B267" s="4"/>
      <c r="C267" s="14"/>
      <c r="D267" s="14"/>
      <c r="E267" s="14"/>
      <c r="F267" s="14"/>
      <c r="G267" s="14"/>
      <c r="H267" s="14"/>
      <c r="I267" s="14"/>
      <c r="J267" s="24"/>
      <c r="K267" s="14"/>
      <c r="L267" s="27" t="str">
        <f aca="false">IFERROR(K267/I267,"")</f>
        <v/>
      </c>
      <c r="M267" s="14"/>
      <c r="N267" s="14"/>
      <c r="O267" s="14"/>
      <c r="P267" s="14"/>
      <c r="Q267" s="26" t="str">
        <f aca="false">IFERROR(P267/O267,"")</f>
        <v/>
      </c>
      <c r="R267" s="30" t="str">
        <f aca="false">IF(A267="","",SUM(D267:H267))</f>
        <v/>
      </c>
    </row>
    <row r="268" customFormat="false" ht="15" hidden="false" customHeight="false" outlineLevel="0" collapsed="false">
      <c r="A268" s="21"/>
      <c r="B268" s="4"/>
      <c r="C268" s="14"/>
      <c r="D268" s="14"/>
      <c r="E268" s="14"/>
      <c r="F268" s="14"/>
      <c r="G268" s="14"/>
      <c r="H268" s="14"/>
      <c r="I268" s="14"/>
      <c r="J268" s="24"/>
      <c r="K268" s="14"/>
      <c r="L268" s="27" t="str">
        <f aca="false">IFERROR(K268/I268,"")</f>
        <v/>
      </c>
      <c r="M268" s="14"/>
      <c r="N268" s="14"/>
      <c r="O268" s="14"/>
      <c r="P268" s="14"/>
      <c r="Q268" s="26" t="str">
        <f aca="false">IFERROR(P268/O268,"")</f>
        <v/>
      </c>
      <c r="R268" s="30" t="str">
        <f aca="false">IF(A268="","",SUM(D268:H268))</f>
        <v/>
      </c>
    </row>
    <row r="269" customFormat="false" ht="15" hidden="false" customHeight="false" outlineLevel="0" collapsed="false">
      <c r="A269" s="21"/>
      <c r="B269" s="4"/>
      <c r="C269" s="14"/>
      <c r="D269" s="14"/>
      <c r="E269" s="14"/>
      <c r="F269" s="14"/>
      <c r="G269" s="14"/>
      <c r="H269" s="14"/>
      <c r="I269" s="14"/>
      <c r="J269" s="24"/>
      <c r="K269" s="14"/>
      <c r="L269" s="27" t="str">
        <f aca="false">IFERROR(K269/I269,"")</f>
        <v/>
      </c>
      <c r="M269" s="14"/>
      <c r="N269" s="14"/>
      <c r="O269" s="14"/>
      <c r="P269" s="14"/>
      <c r="Q269" s="26" t="str">
        <f aca="false">IFERROR(P269/O269,"")</f>
        <v/>
      </c>
      <c r="R269" s="30" t="str">
        <f aca="false">IF(A269="","",SUM(D269:H269))</f>
        <v/>
      </c>
    </row>
    <row r="270" customFormat="false" ht="15" hidden="false" customHeight="false" outlineLevel="0" collapsed="false">
      <c r="A270" s="21"/>
      <c r="B270" s="4"/>
      <c r="C270" s="14"/>
      <c r="D270" s="14"/>
      <c r="E270" s="14"/>
      <c r="F270" s="14"/>
      <c r="G270" s="14"/>
      <c r="H270" s="14"/>
      <c r="I270" s="14"/>
      <c r="J270" s="24"/>
      <c r="K270" s="14"/>
      <c r="L270" s="27" t="str">
        <f aca="false">IFERROR(K270/I270,"")</f>
        <v/>
      </c>
      <c r="M270" s="14"/>
      <c r="N270" s="14"/>
      <c r="O270" s="14"/>
      <c r="P270" s="14"/>
      <c r="Q270" s="26" t="str">
        <f aca="false">IFERROR(P270/O270,"")</f>
        <v/>
      </c>
      <c r="R270" s="30" t="str">
        <f aca="false">IF(A270="","",SUM(D270:H270))</f>
        <v/>
      </c>
    </row>
    <row r="271" customFormat="false" ht="15" hidden="false" customHeight="false" outlineLevel="0" collapsed="false">
      <c r="A271" s="21"/>
      <c r="B271" s="4"/>
      <c r="C271" s="14"/>
      <c r="D271" s="14"/>
      <c r="E271" s="14"/>
      <c r="F271" s="14"/>
      <c r="G271" s="14"/>
      <c r="H271" s="14"/>
      <c r="I271" s="14"/>
      <c r="J271" s="24"/>
      <c r="K271" s="14"/>
      <c r="L271" s="27" t="str">
        <f aca="false">IFERROR(K271/I271,"")</f>
        <v/>
      </c>
      <c r="M271" s="14"/>
      <c r="N271" s="14"/>
      <c r="O271" s="14"/>
      <c r="P271" s="14"/>
      <c r="Q271" s="26" t="str">
        <f aca="false">IFERROR(P271/O271,"")</f>
        <v/>
      </c>
      <c r="R271" s="30" t="str">
        <f aca="false">IF(A271="","",SUM(D271:H271))</f>
        <v/>
      </c>
    </row>
    <row r="272" customFormat="false" ht="15" hidden="false" customHeight="false" outlineLevel="0" collapsed="false">
      <c r="A272" s="21"/>
      <c r="B272" s="4"/>
      <c r="C272" s="14"/>
      <c r="D272" s="14"/>
      <c r="E272" s="14"/>
      <c r="F272" s="14"/>
      <c r="G272" s="14"/>
      <c r="H272" s="14"/>
      <c r="I272" s="14"/>
      <c r="J272" s="24"/>
      <c r="K272" s="14"/>
      <c r="L272" s="27" t="str">
        <f aca="false">IFERROR(K272/I272,"")</f>
        <v/>
      </c>
      <c r="M272" s="14"/>
      <c r="N272" s="14"/>
      <c r="O272" s="14"/>
      <c r="P272" s="14"/>
      <c r="Q272" s="26" t="str">
        <f aca="false">IFERROR(P272/O272,"")</f>
        <v/>
      </c>
      <c r="R272" s="30" t="str">
        <f aca="false">IF(A272="","",SUM(D272:H272))</f>
        <v/>
      </c>
    </row>
    <row r="273" customFormat="false" ht="15" hidden="false" customHeight="false" outlineLevel="0" collapsed="false">
      <c r="A273" s="21"/>
      <c r="B273" s="4"/>
      <c r="C273" s="14"/>
      <c r="D273" s="14"/>
      <c r="E273" s="14"/>
      <c r="F273" s="14"/>
      <c r="G273" s="14"/>
      <c r="H273" s="14"/>
      <c r="I273" s="14"/>
      <c r="J273" s="24"/>
      <c r="K273" s="14"/>
      <c r="L273" s="27" t="str">
        <f aca="false">IFERROR(K273/I273,"")</f>
        <v/>
      </c>
      <c r="M273" s="14"/>
      <c r="N273" s="14"/>
      <c r="O273" s="14"/>
      <c r="P273" s="14"/>
      <c r="Q273" s="26" t="str">
        <f aca="false">IFERROR(P273/O273,"")</f>
        <v/>
      </c>
      <c r="R273" s="30" t="str">
        <f aca="false">IF(A273="","",SUM(D273:H273))</f>
        <v/>
      </c>
    </row>
    <row r="274" customFormat="false" ht="15" hidden="false" customHeight="false" outlineLevel="0" collapsed="false">
      <c r="A274" s="21"/>
      <c r="B274" s="4"/>
      <c r="C274" s="14"/>
      <c r="D274" s="14"/>
      <c r="E274" s="14"/>
      <c r="F274" s="14"/>
      <c r="G274" s="14"/>
      <c r="H274" s="14"/>
      <c r="I274" s="14"/>
      <c r="J274" s="24"/>
      <c r="K274" s="14"/>
      <c r="L274" s="27" t="str">
        <f aca="false">IFERROR(K274/I274,"")</f>
        <v/>
      </c>
      <c r="M274" s="14"/>
      <c r="N274" s="14"/>
      <c r="O274" s="14"/>
      <c r="P274" s="14"/>
      <c r="Q274" s="26" t="str">
        <f aca="false">IFERROR(P274/O274,"")</f>
        <v/>
      </c>
      <c r="R274" s="30" t="str">
        <f aca="false">IF(A274="","",SUM(D274:H274))</f>
        <v/>
      </c>
    </row>
    <row r="275" customFormat="false" ht="15" hidden="false" customHeight="false" outlineLevel="0" collapsed="false">
      <c r="A275" s="21"/>
      <c r="B275" s="4"/>
      <c r="C275" s="14"/>
      <c r="D275" s="14"/>
      <c r="E275" s="14"/>
      <c r="F275" s="14"/>
      <c r="G275" s="14"/>
      <c r="H275" s="14"/>
      <c r="I275" s="14"/>
      <c r="J275" s="24"/>
      <c r="K275" s="14"/>
      <c r="L275" s="27" t="str">
        <f aca="false">IFERROR(K275/I275,"")</f>
        <v/>
      </c>
      <c r="M275" s="14"/>
      <c r="N275" s="14"/>
      <c r="O275" s="14"/>
      <c r="P275" s="14"/>
      <c r="Q275" s="26" t="str">
        <f aca="false">IFERROR(P275/O275,"")</f>
        <v/>
      </c>
      <c r="R275" s="30" t="str">
        <f aca="false">IF(A275="","",SUM(D275:H275))</f>
        <v/>
      </c>
    </row>
    <row r="276" customFormat="false" ht="15" hidden="false" customHeight="false" outlineLevel="0" collapsed="false">
      <c r="A276" s="21"/>
      <c r="B276" s="4"/>
      <c r="C276" s="14"/>
      <c r="D276" s="14"/>
      <c r="E276" s="14"/>
      <c r="F276" s="14"/>
      <c r="G276" s="14"/>
      <c r="H276" s="14"/>
      <c r="I276" s="14"/>
      <c r="J276" s="24"/>
      <c r="K276" s="14"/>
      <c r="L276" s="27" t="str">
        <f aca="false">IFERROR(K276/I276,"")</f>
        <v/>
      </c>
      <c r="M276" s="14"/>
      <c r="N276" s="14"/>
      <c r="O276" s="14"/>
      <c r="P276" s="14"/>
      <c r="Q276" s="26" t="str">
        <f aca="false">IFERROR(P276/O276,"")</f>
        <v/>
      </c>
      <c r="R276" s="30" t="str">
        <f aca="false">IF(A276="","",SUM(D276:H276))</f>
        <v/>
      </c>
    </row>
    <row r="277" customFormat="false" ht="15" hidden="false" customHeight="false" outlineLevel="0" collapsed="false">
      <c r="A277" s="21"/>
      <c r="B277" s="4"/>
      <c r="C277" s="14"/>
      <c r="D277" s="14"/>
      <c r="E277" s="14"/>
      <c r="F277" s="14"/>
      <c r="G277" s="14"/>
      <c r="H277" s="14"/>
      <c r="I277" s="14"/>
      <c r="J277" s="24"/>
      <c r="K277" s="14"/>
      <c r="L277" s="27" t="str">
        <f aca="false">IFERROR(K277/I277,"")</f>
        <v/>
      </c>
      <c r="M277" s="14"/>
      <c r="N277" s="14"/>
      <c r="O277" s="14"/>
      <c r="P277" s="14"/>
      <c r="Q277" s="26" t="str">
        <f aca="false">IFERROR(P277/O277,"")</f>
        <v/>
      </c>
      <c r="R277" s="30" t="str">
        <f aca="false">IF(A277="","",SUM(D277:H277))</f>
        <v/>
      </c>
    </row>
    <row r="278" customFormat="false" ht="15" hidden="false" customHeight="false" outlineLevel="0" collapsed="false">
      <c r="A278" s="21"/>
      <c r="B278" s="4"/>
      <c r="C278" s="14"/>
      <c r="D278" s="14"/>
      <c r="E278" s="14"/>
      <c r="F278" s="14"/>
      <c r="G278" s="14"/>
      <c r="H278" s="14"/>
      <c r="I278" s="14"/>
      <c r="J278" s="24"/>
      <c r="K278" s="14"/>
      <c r="L278" s="27" t="str">
        <f aca="false">IFERROR(K278/I278,"")</f>
        <v/>
      </c>
      <c r="M278" s="14"/>
      <c r="N278" s="14"/>
      <c r="O278" s="14"/>
      <c r="P278" s="14"/>
      <c r="Q278" s="26" t="str">
        <f aca="false">IFERROR(P278/O278,"")</f>
        <v/>
      </c>
      <c r="R278" s="30" t="str">
        <f aca="false">IF(A278="","",SUM(D278:H278))</f>
        <v/>
      </c>
    </row>
    <row r="279" customFormat="false" ht="15" hidden="false" customHeight="false" outlineLevel="0" collapsed="false">
      <c r="A279" s="21"/>
      <c r="B279" s="4"/>
      <c r="C279" s="14"/>
      <c r="D279" s="14"/>
      <c r="E279" s="14"/>
      <c r="F279" s="14"/>
      <c r="G279" s="14"/>
      <c r="H279" s="14"/>
      <c r="I279" s="14"/>
      <c r="J279" s="24"/>
      <c r="K279" s="14"/>
      <c r="L279" s="27" t="str">
        <f aca="false">IFERROR(K279/I279,"")</f>
        <v/>
      </c>
      <c r="M279" s="14"/>
      <c r="N279" s="14"/>
      <c r="O279" s="14"/>
      <c r="P279" s="14"/>
      <c r="Q279" s="26" t="str">
        <f aca="false">IFERROR(P279/O279,"")</f>
        <v/>
      </c>
      <c r="R279" s="30" t="str">
        <f aca="false">IF(A279="","",SUM(D279:H279))</f>
        <v/>
      </c>
    </row>
    <row r="280" customFormat="false" ht="15" hidden="false" customHeight="false" outlineLevel="0" collapsed="false">
      <c r="A280" s="21"/>
      <c r="B280" s="4"/>
      <c r="C280" s="14"/>
      <c r="D280" s="14"/>
      <c r="E280" s="14"/>
      <c r="F280" s="14"/>
      <c r="G280" s="14"/>
      <c r="H280" s="14"/>
      <c r="I280" s="14"/>
      <c r="J280" s="24"/>
      <c r="K280" s="14"/>
      <c r="L280" s="27" t="str">
        <f aca="false">IFERROR(K280/I280,"")</f>
        <v/>
      </c>
      <c r="M280" s="14"/>
      <c r="N280" s="14"/>
      <c r="O280" s="14"/>
      <c r="P280" s="14"/>
      <c r="Q280" s="26" t="str">
        <f aca="false">IFERROR(P280/O280,"")</f>
        <v/>
      </c>
      <c r="R280" s="30" t="str">
        <f aca="false">IF(A280="","",SUM(D280:H280))</f>
        <v/>
      </c>
    </row>
    <row r="281" customFormat="false" ht="15" hidden="false" customHeight="false" outlineLevel="0" collapsed="false">
      <c r="A281" s="21"/>
      <c r="B281" s="4"/>
      <c r="C281" s="14"/>
      <c r="D281" s="14"/>
      <c r="E281" s="14"/>
      <c r="F281" s="14"/>
      <c r="G281" s="14"/>
      <c r="H281" s="14"/>
      <c r="I281" s="14"/>
      <c r="J281" s="24"/>
      <c r="K281" s="14"/>
      <c r="L281" s="27" t="str">
        <f aca="false">IFERROR(K281/I281,"")</f>
        <v/>
      </c>
      <c r="M281" s="14"/>
      <c r="N281" s="14"/>
      <c r="O281" s="14"/>
      <c r="P281" s="14"/>
      <c r="Q281" s="26" t="str">
        <f aca="false">IFERROR(P281/O281,"")</f>
        <v/>
      </c>
      <c r="R281" s="30" t="str">
        <f aca="false">IF(A281="","",SUM(D281:H281))</f>
        <v/>
      </c>
    </row>
    <row r="282" customFormat="false" ht="15" hidden="false" customHeight="false" outlineLevel="0" collapsed="false">
      <c r="A282" s="21"/>
      <c r="B282" s="4"/>
      <c r="C282" s="14"/>
      <c r="D282" s="14"/>
      <c r="E282" s="14"/>
      <c r="F282" s="14"/>
      <c r="G282" s="14"/>
      <c r="H282" s="14"/>
      <c r="I282" s="14"/>
      <c r="J282" s="24"/>
      <c r="K282" s="14"/>
      <c r="L282" s="27" t="str">
        <f aca="false">IFERROR(K282/I282,"")</f>
        <v/>
      </c>
      <c r="M282" s="14"/>
      <c r="N282" s="14"/>
      <c r="O282" s="14"/>
      <c r="P282" s="14"/>
      <c r="Q282" s="26" t="str">
        <f aca="false">IFERROR(P282/O282,"")</f>
        <v/>
      </c>
      <c r="R282" s="30" t="str">
        <f aca="false">IF(A282="","",SUM(D282:H282))</f>
        <v/>
      </c>
    </row>
    <row r="283" customFormat="false" ht="15" hidden="false" customHeight="false" outlineLevel="0" collapsed="false">
      <c r="A283" s="21"/>
      <c r="B283" s="4"/>
      <c r="C283" s="14"/>
      <c r="D283" s="14"/>
      <c r="E283" s="14"/>
      <c r="F283" s="14"/>
      <c r="G283" s="14"/>
      <c r="H283" s="14"/>
      <c r="I283" s="14"/>
      <c r="J283" s="24"/>
      <c r="K283" s="14"/>
      <c r="L283" s="27" t="str">
        <f aca="false">IFERROR(K283/I283,"")</f>
        <v/>
      </c>
      <c r="M283" s="14"/>
      <c r="N283" s="14"/>
      <c r="O283" s="14"/>
      <c r="P283" s="14"/>
      <c r="Q283" s="26" t="str">
        <f aca="false">IFERROR(P283/O283,"")</f>
        <v/>
      </c>
      <c r="R283" s="30" t="str">
        <f aca="false">IF(A283="","",SUM(D283:H283))</f>
        <v/>
      </c>
    </row>
    <row r="284" customFormat="false" ht="15" hidden="false" customHeight="false" outlineLevel="0" collapsed="false">
      <c r="A284" s="21"/>
      <c r="B284" s="4"/>
      <c r="C284" s="14"/>
      <c r="D284" s="14"/>
      <c r="E284" s="14"/>
      <c r="F284" s="14"/>
      <c r="G284" s="14"/>
      <c r="H284" s="14"/>
      <c r="I284" s="14"/>
      <c r="J284" s="24"/>
      <c r="K284" s="14"/>
      <c r="L284" s="27" t="str">
        <f aca="false">IFERROR(K284/I284,"")</f>
        <v/>
      </c>
      <c r="M284" s="14"/>
      <c r="N284" s="14"/>
      <c r="O284" s="14"/>
      <c r="P284" s="14"/>
      <c r="Q284" s="26" t="str">
        <f aca="false">IFERROR(P284/O284,"")</f>
        <v/>
      </c>
      <c r="R284" s="30" t="str">
        <f aca="false">IF(A284="","",SUM(D284:H284))</f>
        <v/>
      </c>
    </row>
    <row r="285" customFormat="false" ht="15" hidden="false" customHeight="false" outlineLevel="0" collapsed="false">
      <c r="A285" s="21"/>
      <c r="B285" s="4"/>
      <c r="C285" s="14"/>
      <c r="D285" s="14"/>
      <c r="E285" s="14"/>
      <c r="F285" s="14"/>
      <c r="G285" s="14"/>
      <c r="H285" s="14"/>
      <c r="I285" s="14"/>
      <c r="J285" s="24"/>
      <c r="K285" s="14"/>
      <c r="L285" s="27" t="str">
        <f aca="false">IFERROR(K285/I285,"")</f>
        <v/>
      </c>
      <c r="M285" s="14"/>
      <c r="N285" s="14"/>
      <c r="O285" s="14"/>
      <c r="P285" s="14"/>
      <c r="Q285" s="26" t="str">
        <f aca="false">IFERROR(P285/O285,"")</f>
        <v/>
      </c>
      <c r="R285" s="30" t="str">
        <f aca="false">IF(A285="","",SUM(D285:H285))</f>
        <v/>
      </c>
    </row>
    <row r="286" customFormat="false" ht="15" hidden="false" customHeight="false" outlineLevel="0" collapsed="false">
      <c r="A286" s="21"/>
      <c r="B286" s="4"/>
      <c r="C286" s="14"/>
      <c r="D286" s="14"/>
      <c r="E286" s="14"/>
      <c r="F286" s="14"/>
      <c r="G286" s="14"/>
      <c r="H286" s="14"/>
      <c r="I286" s="14"/>
      <c r="J286" s="24"/>
      <c r="K286" s="14"/>
      <c r="L286" s="27" t="str">
        <f aca="false">IFERROR(K286/I286,"")</f>
        <v/>
      </c>
      <c r="M286" s="14"/>
      <c r="N286" s="14"/>
      <c r="O286" s="14"/>
      <c r="P286" s="14"/>
      <c r="Q286" s="26" t="str">
        <f aca="false">IFERROR(P286/O286,"")</f>
        <v/>
      </c>
      <c r="R286" s="30" t="str">
        <f aca="false">IF(A286="","",SUM(D286:H286))</f>
        <v/>
      </c>
    </row>
    <row r="287" customFormat="false" ht="15" hidden="false" customHeight="false" outlineLevel="0" collapsed="false">
      <c r="A287" s="21"/>
      <c r="B287" s="4"/>
      <c r="C287" s="14"/>
      <c r="D287" s="14"/>
      <c r="E287" s="14"/>
      <c r="F287" s="14"/>
      <c r="G287" s="14"/>
      <c r="H287" s="14"/>
      <c r="I287" s="14"/>
      <c r="J287" s="24"/>
      <c r="K287" s="14"/>
      <c r="L287" s="27" t="str">
        <f aca="false">IFERROR(K287/I287,"")</f>
        <v/>
      </c>
      <c r="M287" s="14"/>
      <c r="N287" s="14"/>
      <c r="O287" s="14"/>
      <c r="P287" s="14"/>
      <c r="Q287" s="26" t="str">
        <f aca="false">IFERROR(P287/O287,"")</f>
        <v/>
      </c>
      <c r="R287" s="30" t="str">
        <f aca="false">IF(A287="","",SUM(D287:H287))</f>
        <v/>
      </c>
    </row>
    <row r="288" customFormat="false" ht="15" hidden="false" customHeight="false" outlineLevel="0" collapsed="false">
      <c r="A288" s="21"/>
      <c r="B288" s="4"/>
      <c r="C288" s="14"/>
      <c r="D288" s="14"/>
      <c r="E288" s="14"/>
      <c r="F288" s="14"/>
      <c r="G288" s="14"/>
      <c r="H288" s="14"/>
      <c r="I288" s="14"/>
      <c r="J288" s="24"/>
      <c r="K288" s="14"/>
      <c r="L288" s="27" t="str">
        <f aca="false">IFERROR(K288/I288,"")</f>
        <v/>
      </c>
      <c r="M288" s="14"/>
      <c r="N288" s="14"/>
      <c r="O288" s="14"/>
      <c r="P288" s="14"/>
      <c r="Q288" s="26" t="str">
        <f aca="false">IFERROR(P288/O288,"")</f>
        <v/>
      </c>
      <c r="R288" s="30" t="str">
        <f aca="false">IF(A288="","",SUM(D288:H288))</f>
        <v/>
      </c>
    </row>
    <row r="289" customFormat="false" ht="15" hidden="false" customHeight="false" outlineLevel="0" collapsed="false">
      <c r="A289" s="21"/>
      <c r="B289" s="4"/>
      <c r="C289" s="14"/>
      <c r="D289" s="14"/>
      <c r="E289" s="14"/>
      <c r="F289" s="14"/>
      <c r="G289" s="14"/>
      <c r="H289" s="14"/>
      <c r="I289" s="14"/>
      <c r="J289" s="24"/>
      <c r="K289" s="14"/>
      <c r="L289" s="27" t="str">
        <f aca="false">IFERROR(K289/I289,"")</f>
        <v/>
      </c>
      <c r="M289" s="14"/>
      <c r="N289" s="14"/>
      <c r="O289" s="14"/>
      <c r="P289" s="14"/>
      <c r="Q289" s="26" t="str">
        <f aca="false">IFERROR(P289/O289,"")</f>
        <v/>
      </c>
      <c r="R289" s="30" t="str">
        <f aca="false">IF(A289="","",SUM(D289:H289))</f>
        <v/>
      </c>
    </row>
    <row r="290" customFormat="false" ht="15" hidden="false" customHeight="false" outlineLevel="0" collapsed="false">
      <c r="A290" s="21"/>
      <c r="B290" s="4"/>
      <c r="C290" s="14"/>
      <c r="D290" s="14"/>
      <c r="E290" s="14"/>
      <c r="F290" s="14"/>
      <c r="G290" s="14"/>
      <c r="H290" s="14"/>
      <c r="I290" s="14"/>
      <c r="J290" s="24"/>
      <c r="K290" s="14"/>
      <c r="L290" s="27" t="str">
        <f aca="false">IFERROR(K290/I290,"")</f>
        <v/>
      </c>
      <c r="M290" s="14"/>
      <c r="N290" s="14"/>
      <c r="O290" s="14"/>
      <c r="P290" s="14"/>
      <c r="Q290" s="26" t="str">
        <f aca="false">IFERROR(P290/O290,"")</f>
        <v/>
      </c>
      <c r="R290" s="30" t="str">
        <f aca="false">IF(A290="","",SUM(D290:H290))</f>
        <v/>
      </c>
    </row>
    <row r="291" customFormat="false" ht="15" hidden="false" customHeight="false" outlineLevel="0" collapsed="false">
      <c r="A291" s="21"/>
      <c r="B291" s="4"/>
      <c r="C291" s="14"/>
      <c r="D291" s="14"/>
      <c r="E291" s="14"/>
      <c r="F291" s="14"/>
      <c r="G291" s="14"/>
      <c r="H291" s="14"/>
      <c r="I291" s="14"/>
      <c r="J291" s="24"/>
      <c r="K291" s="14"/>
      <c r="L291" s="27" t="str">
        <f aca="false">IFERROR(K291/I291,"")</f>
        <v/>
      </c>
      <c r="M291" s="14"/>
      <c r="N291" s="14"/>
      <c r="O291" s="14"/>
      <c r="P291" s="14"/>
      <c r="Q291" s="26" t="str">
        <f aca="false">IFERROR(P291/O291,"")</f>
        <v/>
      </c>
      <c r="R291" s="30" t="str">
        <f aca="false">IF(A291="","",SUM(D291:H291))</f>
        <v/>
      </c>
    </row>
    <row r="292" customFormat="false" ht="15" hidden="false" customHeight="false" outlineLevel="0" collapsed="false">
      <c r="A292" s="21"/>
      <c r="B292" s="4"/>
      <c r="C292" s="14"/>
      <c r="D292" s="14"/>
      <c r="E292" s="14"/>
      <c r="F292" s="14"/>
      <c r="G292" s="14"/>
      <c r="H292" s="14"/>
      <c r="I292" s="14"/>
      <c r="J292" s="24"/>
      <c r="K292" s="14"/>
      <c r="L292" s="27" t="str">
        <f aca="false">IFERROR(K292/I292,"")</f>
        <v/>
      </c>
      <c r="M292" s="14"/>
      <c r="N292" s="14"/>
      <c r="O292" s="14"/>
      <c r="P292" s="14"/>
      <c r="Q292" s="26" t="str">
        <f aca="false">IFERROR(P292/O292,"")</f>
        <v/>
      </c>
      <c r="R292" s="30" t="str">
        <f aca="false">IF(A292="","",SUM(D292:H292))</f>
        <v/>
      </c>
    </row>
    <row r="293" customFormat="false" ht="15" hidden="false" customHeight="false" outlineLevel="0" collapsed="false">
      <c r="A293" s="21"/>
      <c r="B293" s="4"/>
      <c r="C293" s="14"/>
      <c r="D293" s="14"/>
      <c r="E293" s="14"/>
      <c r="F293" s="14"/>
      <c r="G293" s="14"/>
      <c r="H293" s="14"/>
      <c r="I293" s="14"/>
      <c r="J293" s="24"/>
      <c r="K293" s="14"/>
      <c r="L293" s="27" t="str">
        <f aca="false">IFERROR(K293/I293,"")</f>
        <v/>
      </c>
      <c r="M293" s="14"/>
      <c r="N293" s="14"/>
      <c r="O293" s="14"/>
      <c r="P293" s="14"/>
      <c r="Q293" s="26" t="str">
        <f aca="false">IFERROR(P293/O293,"")</f>
        <v/>
      </c>
      <c r="R293" s="30" t="str">
        <f aca="false">IF(A293="","",SUM(D293:H293))</f>
        <v/>
      </c>
    </row>
    <row r="294" customFormat="false" ht="15" hidden="false" customHeight="false" outlineLevel="0" collapsed="false">
      <c r="A294" s="21"/>
      <c r="B294" s="4"/>
      <c r="C294" s="14"/>
      <c r="D294" s="14"/>
      <c r="E294" s="14"/>
      <c r="F294" s="14"/>
      <c r="G294" s="14"/>
      <c r="H294" s="14"/>
      <c r="I294" s="14"/>
      <c r="J294" s="24"/>
      <c r="K294" s="14"/>
      <c r="L294" s="27" t="str">
        <f aca="false">IFERROR(K294/I294,"")</f>
        <v/>
      </c>
      <c r="M294" s="14"/>
      <c r="N294" s="14"/>
      <c r="O294" s="14"/>
      <c r="P294" s="14"/>
      <c r="Q294" s="26" t="str">
        <f aca="false">IFERROR(P294/O294,"")</f>
        <v/>
      </c>
      <c r="R294" s="30" t="str">
        <f aca="false">IF(A294="","",SUM(D294:H294))</f>
        <v/>
      </c>
    </row>
    <row r="295" customFormat="false" ht="15" hidden="false" customHeight="false" outlineLevel="0" collapsed="false">
      <c r="A295" s="21"/>
      <c r="B295" s="4"/>
      <c r="C295" s="14"/>
      <c r="D295" s="14"/>
      <c r="E295" s="14"/>
      <c r="F295" s="14"/>
      <c r="G295" s="14"/>
      <c r="H295" s="14"/>
      <c r="I295" s="14"/>
      <c r="J295" s="24"/>
      <c r="K295" s="14"/>
      <c r="L295" s="27" t="str">
        <f aca="false">IFERROR(K295/I295,"")</f>
        <v/>
      </c>
      <c r="M295" s="14"/>
      <c r="N295" s="14"/>
      <c r="O295" s="14"/>
      <c r="P295" s="14"/>
      <c r="Q295" s="26" t="str">
        <f aca="false">IFERROR(P295/O295,"")</f>
        <v/>
      </c>
      <c r="R295" s="30" t="str">
        <f aca="false">IF(A295="","",SUM(D295:H295))</f>
        <v/>
      </c>
    </row>
    <row r="296" customFormat="false" ht="15" hidden="false" customHeight="false" outlineLevel="0" collapsed="false">
      <c r="A296" s="21"/>
      <c r="B296" s="4"/>
      <c r="C296" s="14"/>
      <c r="D296" s="14"/>
      <c r="E296" s="14"/>
      <c r="F296" s="14"/>
      <c r="G296" s="14"/>
      <c r="H296" s="14"/>
      <c r="I296" s="14"/>
      <c r="J296" s="24"/>
      <c r="K296" s="14"/>
      <c r="L296" s="27" t="str">
        <f aca="false">IFERROR(K296/I296,"")</f>
        <v/>
      </c>
      <c r="M296" s="14"/>
      <c r="N296" s="14"/>
      <c r="O296" s="14"/>
      <c r="P296" s="14"/>
      <c r="Q296" s="26" t="str">
        <f aca="false">IFERROR(P296/O296,"")</f>
        <v/>
      </c>
      <c r="R296" s="30" t="str">
        <f aca="false">IF(A296="","",SUM(D296:H296))</f>
        <v/>
      </c>
    </row>
    <row r="297" customFormat="false" ht="15" hidden="false" customHeight="false" outlineLevel="0" collapsed="false">
      <c r="A297" s="21"/>
      <c r="B297" s="4"/>
      <c r="C297" s="14"/>
      <c r="D297" s="14"/>
      <c r="E297" s="14"/>
      <c r="F297" s="14"/>
      <c r="G297" s="14"/>
      <c r="H297" s="14"/>
      <c r="I297" s="14"/>
      <c r="J297" s="24"/>
      <c r="K297" s="14"/>
      <c r="L297" s="27" t="str">
        <f aca="false">IFERROR(K297/I297,"")</f>
        <v/>
      </c>
      <c r="M297" s="14"/>
      <c r="N297" s="14"/>
      <c r="O297" s="14"/>
      <c r="P297" s="14"/>
      <c r="Q297" s="26" t="str">
        <f aca="false">IFERROR(P297/O297,"")</f>
        <v/>
      </c>
      <c r="R297" s="30" t="str">
        <f aca="false">IF(A297="","",SUM(D297:H297))</f>
        <v/>
      </c>
    </row>
    <row r="298" customFormat="false" ht="15" hidden="false" customHeight="false" outlineLevel="0" collapsed="false">
      <c r="A298" s="21"/>
      <c r="B298" s="4"/>
      <c r="C298" s="14"/>
      <c r="D298" s="14"/>
      <c r="E298" s="14"/>
      <c r="F298" s="14"/>
      <c r="G298" s="14"/>
      <c r="H298" s="14"/>
      <c r="I298" s="14"/>
      <c r="J298" s="24"/>
      <c r="K298" s="14"/>
      <c r="L298" s="27" t="str">
        <f aca="false">IFERROR(K298/I298,"")</f>
        <v/>
      </c>
      <c r="M298" s="14"/>
      <c r="N298" s="14"/>
      <c r="O298" s="14"/>
      <c r="P298" s="14"/>
      <c r="Q298" s="26" t="str">
        <f aca="false">IFERROR(P298/O298,"")</f>
        <v/>
      </c>
      <c r="R298" s="30" t="str">
        <f aca="false">IF(A298="","",SUM(D298:H298))</f>
        <v/>
      </c>
    </row>
    <row r="299" customFormat="false" ht="15" hidden="false" customHeight="false" outlineLevel="0" collapsed="false">
      <c r="A299" s="21"/>
      <c r="B299" s="4"/>
      <c r="C299" s="14"/>
      <c r="D299" s="14"/>
      <c r="E299" s="14"/>
      <c r="F299" s="14"/>
      <c r="G299" s="14"/>
      <c r="H299" s="14"/>
      <c r="I299" s="14"/>
      <c r="J299" s="24"/>
      <c r="K299" s="14"/>
      <c r="L299" s="27" t="str">
        <f aca="false">IFERROR(K299/I299,"")</f>
        <v/>
      </c>
      <c r="M299" s="14"/>
      <c r="N299" s="14"/>
      <c r="O299" s="14"/>
      <c r="P299" s="14"/>
      <c r="Q299" s="26" t="str">
        <f aca="false">IFERROR(P299/O299,"")</f>
        <v/>
      </c>
      <c r="R299" s="30" t="str">
        <f aca="false">IF(A299="","",SUM(D299:H299))</f>
        <v/>
      </c>
    </row>
    <row r="300" customFormat="false" ht="15" hidden="false" customHeight="false" outlineLevel="0" collapsed="false">
      <c r="A300" s="21"/>
      <c r="B300" s="4"/>
      <c r="C300" s="14"/>
      <c r="D300" s="14"/>
      <c r="E300" s="14"/>
      <c r="F300" s="14"/>
      <c r="G300" s="14"/>
      <c r="H300" s="14"/>
      <c r="I300" s="14"/>
      <c r="J300" s="24"/>
      <c r="K300" s="14"/>
      <c r="L300" s="27" t="str">
        <f aca="false">IFERROR(K300/I300,"")</f>
        <v/>
      </c>
      <c r="M300" s="14"/>
      <c r="N300" s="14"/>
      <c r="O300" s="14"/>
      <c r="P300" s="14"/>
      <c r="Q300" s="26" t="str">
        <f aca="false">IFERROR(P300/O300,"")</f>
        <v/>
      </c>
      <c r="R300" s="30" t="str">
        <f aca="false">IF(A300="","",SUM(D300:H300))</f>
        <v/>
      </c>
    </row>
    <row r="301" customFormat="false" ht="15" hidden="false" customHeight="false" outlineLevel="0" collapsed="false">
      <c r="A301" s="21"/>
      <c r="B301" s="4"/>
      <c r="C301" s="14"/>
      <c r="D301" s="14"/>
      <c r="E301" s="14"/>
      <c r="F301" s="14"/>
      <c r="G301" s="14"/>
      <c r="H301" s="14"/>
      <c r="I301" s="14"/>
      <c r="J301" s="24"/>
      <c r="K301" s="14"/>
      <c r="L301" s="27" t="str">
        <f aca="false">IFERROR(K301/I301,"")</f>
        <v/>
      </c>
      <c r="M301" s="14"/>
      <c r="N301" s="14"/>
      <c r="O301" s="14"/>
      <c r="P301" s="14"/>
      <c r="Q301" s="26" t="str">
        <f aca="false">IFERROR(P301/O301,"")</f>
        <v/>
      </c>
      <c r="R301" s="30" t="str">
        <f aca="false">IF(A301="","",SUM(D301:H301))</f>
        <v/>
      </c>
    </row>
    <row r="302" customFormat="false" ht="15" hidden="false" customHeight="false" outlineLevel="0" collapsed="false">
      <c r="A302" s="21"/>
      <c r="B302" s="4"/>
      <c r="C302" s="14"/>
      <c r="D302" s="14"/>
      <c r="E302" s="14"/>
      <c r="F302" s="14"/>
      <c r="G302" s="14"/>
      <c r="H302" s="14"/>
      <c r="I302" s="14"/>
      <c r="J302" s="24"/>
      <c r="K302" s="14"/>
      <c r="L302" s="27" t="str">
        <f aca="false">IFERROR(K302/I302,"")</f>
        <v/>
      </c>
      <c r="M302" s="14"/>
      <c r="N302" s="14"/>
      <c r="O302" s="14"/>
      <c r="P302" s="14"/>
      <c r="Q302" s="26" t="str">
        <f aca="false">IFERROR(P302/O302,"")</f>
        <v/>
      </c>
      <c r="R302" s="30" t="str">
        <f aca="false">IF(A302="","",SUM(D302:H302))</f>
        <v/>
      </c>
    </row>
    <row r="303" customFormat="false" ht="15" hidden="false" customHeight="false" outlineLevel="0" collapsed="false">
      <c r="A303" s="21"/>
      <c r="B303" s="4"/>
      <c r="C303" s="14"/>
      <c r="D303" s="14"/>
      <c r="E303" s="14"/>
      <c r="F303" s="14"/>
      <c r="G303" s="14"/>
      <c r="H303" s="14"/>
      <c r="I303" s="14"/>
      <c r="J303" s="24"/>
      <c r="K303" s="14"/>
      <c r="L303" s="27" t="str">
        <f aca="false">IFERROR(K303/I303,"")</f>
        <v/>
      </c>
      <c r="M303" s="14"/>
      <c r="N303" s="14"/>
      <c r="O303" s="14"/>
      <c r="P303" s="14"/>
      <c r="Q303" s="26" t="str">
        <f aca="false">IFERROR(P303/O303,"")</f>
        <v/>
      </c>
      <c r="R303" s="30" t="str">
        <f aca="false">IF(A303="","",SUM(D303:H303))</f>
        <v/>
      </c>
    </row>
    <row r="304" customFormat="false" ht="15" hidden="false" customHeight="false" outlineLevel="0" collapsed="false">
      <c r="A304" s="21"/>
      <c r="B304" s="4"/>
      <c r="C304" s="14"/>
      <c r="D304" s="14"/>
      <c r="E304" s="14"/>
      <c r="F304" s="14"/>
      <c r="G304" s="14"/>
      <c r="H304" s="14"/>
      <c r="I304" s="14"/>
      <c r="J304" s="24"/>
      <c r="K304" s="14"/>
      <c r="L304" s="27" t="str">
        <f aca="false">IFERROR(K304/I304,"")</f>
        <v/>
      </c>
      <c r="M304" s="14"/>
      <c r="N304" s="14"/>
      <c r="O304" s="14"/>
      <c r="P304" s="14"/>
      <c r="Q304" s="26" t="str">
        <f aca="false">IFERROR(P304/O304,"")</f>
        <v/>
      </c>
      <c r="R304" s="30" t="str">
        <f aca="false">IF(A304="","",SUM(D304:H304))</f>
        <v/>
      </c>
    </row>
    <row r="305" customFormat="false" ht="15" hidden="false" customHeight="false" outlineLevel="0" collapsed="false">
      <c r="A305" s="21"/>
      <c r="B305" s="4"/>
      <c r="C305" s="14"/>
      <c r="D305" s="14"/>
      <c r="E305" s="14"/>
      <c r="F305" s="14"/>
      <c r="G305" s="14"/>
      <c r="H305" s="14"/>
      <c r="I305" s="14"/>
      <c r="J305" s="24"/>
      <c r="K305" s="14"/>
      <c r="L305" s="27" t="str">
        <f aca="false">IFERROR(K305/I305,"")</f>
        <v/>
      </c>
      <c r="M305" s="14"/>
      <c r="N305" s="14"/>
      <c r="O305" s="14"/>
      <c r="P305" s="14"/>
      <c r="Q305" s="26" t="str">
        <f aca="false">IFERROR(P305/O305,"")</f>
        <v/>
      </c>
      <c r="R305" s="30" t="str">
        <f aca="false">IF(A305="","",SUM(D305:H305))</f>
        <v/>
      </c>
    </row>
    <row r="306" customFormat="false" ht="15" hidden="false" customHeight="false" outlineLevel="0" collapsed="false">
      <c r="A306" s="21"/>
      <c r="B306" s="4"/>
      <c r="C306" s="14"/>
      <c r="D306" s="14"/>
      <c r="E306" s="14"/>
      <c r="F306" s="14"/>
      <c r="G306" s="14"/>
      <c r="H306" s="14"/>
      <c r="I306" s="14"/>
      <c r="J306" s="24"/>
      <c r="K306" s="14"/>
      <c r="L306" s="27" t="str">
        <f aca="false">IFERROR(K306/I306,"")</f>
        <v/>
      </c>
      <c r="M306" s="14"/>
      <c r="N306" s="14"/>
      <c r="O306" s="14"/>
      <c r="P306" s="14"/>
      <c r="Q306" s="26" t="str">
        <f aca="false">IFERROR(P306/O306,"")</f>
        <v/>
      </c>
      <c r="R306" s="30" t="str">
        <f aca="false">IF(A306="","",SUM(D306:H306))</f>
        <v/>
      </c>
    </row>
    <row r="307" customFormat="false" ht="15" hidden="false" customHeight="false" outlineLevel="0" collapsed="false">
      <c r="A307" s="21"/>
      <c r="B307" s="4"/>
      <c r="C307" s="14"/>
      <c r="D307" s="14"/>
      <c r="E307" s="14"/>
      <c r="F307" s="14"/>
      <c r="G307" s="14"/>
      <c r="H307" s="14"/>
      <c r="I307" s="14"/>
      <c r="J307" s="24"/>
      <c r="K307" s="14"/>
      <c r="L307" s="27" t="str">
        <f aca="false">IFERROR(K307/I307,"")</f>
        <v/>
      </c>
      <c r="M307" s="14"/>
      <c r="N307" s="14"/>
      <c r="O307" s="14"/>
      <c r="P307" s="14"/>
      <c r="Q307" s="26" t="str">
        <f aca="false">IFERROR(P307/O307,"")</f>
        <v/>
      </c>
      <c r="R307" s="30" t="str">
        <f aca="false">IF(A307="","",SUM(D307:H307))</f>
        <v/>
      </c>
    </row>
    <row r="308" customFormat="false" ht="15" hidden="false" customHeight="false" outlineLevel="0" collapsed="false">
      <c r="A308" s="21"/>
      <c r="B308" s="4"/>
      <c r="C308" s="14"/>
      <c r="D308" s="14"/>
      <c r="E308" s="14"/>
      <c r="F308" s="14"/>
      <c r="G308" s="14"/>
      <c r="H308" s="14"/>
      <c r="I308" s="14"/>
      <c r="J308" s="24"/>
      <c r="K308" s="14"/>
      <c r="L308" s="27" t="str">
        <f aca="false">IFERROR(K308/I308,"")</f>
        <v/>
      </c>
      <c r="M308" s="14"/>
      <c r="N308" s="14"/>
      <c r="O308" s="14"/>
      <c r="P308" s="14"/>
      <c r="Q308" s="26" t="str">
        <f aca="false">IFERROR(P308/O308,"")</f>
        <v/>
      </c>
      <c r="R308" s="30" t="str">
        <f aca="false">IF(A308="","",SUM(D308:H308))</f>
        <v/>
      </c>
    </row>
    <row r="309" customFormat="false" ht="15" hidden="false" customHeight="false" outlineLevel="0" collapsed="false">
      <c r="A309" s="21"/>
      <c r="B309" s="4"/>
      <c r="C309" s="14"/>
      <c r="D309" s="14"/>
      <c r="E309" s="14"/>
      <c r="F309" s="14"/>
      <c r="G309" s="14"/>
      <c r="H309" s="14"/>
      <c r="I309" s="14"/>
      <c r="J309" s="24"/>
      <c r="K309" s="14"/>
      <c r="L309" s="27" t="str">
        <f aca="false">IFERROR(K309/I309,"")</f>
        <v/>
      </c>
      <c r="M309" s="14"/>
      <c r="N309" s="14"/>
      <c r="O309" s="14"/>
      <c r="P309" s="14"/>
      <c r="Q309" s="26" t="str">
        <f aca="false">IFERROR(P309/O309,"")</f>
        <v/>
      </c>
      <c r="R309" s="30" t="str">
        <f aca="false">IF(A309="","",SUM(D309:H309))</f>
        <v/>
      </c>
    </row>
    <row r="310" customFormat="false" ht="15" hidden="false" customHeight="false" outlineLevel="0" collapsed="false">
      <c r="A310" s="21"/>
      <c r="B310" s="4"/>
      <c r="C310" s="14"/>
      <c r="D310" s="14"/>
      <c r="E310" s="14"/>
      <c r="F310" s="14"/>
      <c r="G310" s="14"/>
      <c r="H310" s="14"/>
      <c r="I310" s="14"/>
      <c r="J310" s="24"/>
      <c r="K310" s="14"/>
      <c r="L310" s="27" t="str">
        <f aca="false">IFERROR(K310/I310,"")</f>
        <v/>
      </c>
      <c r="M310" s="14"/>
      <c r="N310" s="14"/>
      <c r="O310" s="14"/>
      <c r="P310" s="14"/>
      <c r="Q310" s="26" t="str">
        <f aca="false">IFERROR(P310/O310,"")</f>
        <v/>
      </c>
      <c r="R310" s="30" t="str">
        <f aca="false">IF(A310="","",SUM(D310:H310))</f>
        <v/>
      </c>
    </row>
    <row r="311" customFormat="false" ht="15" hidden="false" customHeight="false" outlineLevel="0" collapsed="false">
      <c r="A311" s="21"/>
      <c r="B311" s="4"/>
      <c r="C311" s="14"/>
      <c r="D311" s="14"/>
      <c r="E311" s="14"/>
      <c r="F311" s="14"/>
      <c r="G311" s="14"/>
      <c r="H311" s="14"/>
      <c r="I311" s="14"/>
      <c r="J311" s="24"/>
      <c r="K311" s="14"/>
      <c r="L311" s="27" t="str">
        <f aca="false">IFERROR(K311/I311,"")</f>
        <v/>
      </c>
      <c r="M311" s="14"/>
      <c r="N311" s="14"/>
      <c r="O311" s="14"/>
      <c r="P311" s="14"/>
      <c r="Q311" s="26" t="str">
        <f aca="false">IFERROR(P311/O311,"")</f>
        <v/>
      </c>
      <c r="R311" s="30" t="str">
        <f aca="false">IF(A311="","",SUM(D311:H311))</f>
        <v/>
      </c>
    </row>
    <row r="312" customFormat="false" ht="15" hidden="false" customHeight="false" outlineLevel="0" collapsed="false">
      <c r="A312" s="21"/>
      <c r="B312" s="4"/>
      <c r="C312" s="14"/>
      <c r="D312" s="14"/>
      <c r="E312" s="14"/>
      <c r="F312" s="14"/>
      <c r="G312" s="14"/>
      <c r="H312" s="14"/>
      <c r="I312" s="14"/>
      <c r="J312" s="24"/>
      <c r="K312" s="14"/>
      <c r="L312" s="27" t="str">
        <f aca="false">IFERROR(K312/I312,"")</f>
        <v/>
      </c>
      <c r="M312" s="14"/>
      <c r="N312" s="14"/>
      <c r="O312" s="14"/>
      <c r="P312" s="14"/>
      <c r="Q312" s="26" t="str">
        <f aca="false">IFERROR(P312/O312,"")</f>
        <v/>
      </c>
      <c r="R312" s="30" t="str">
        <f aca="false">IF(A312="","",SUM(D312:H312))</f>
        <v/>
      </c>
    </row>
    <row r="313" customFormat="false" ht="15" hidden="false" customHeight="false" outlineLevel="0" collapsed="false">
      <c r="A313" s="21"/>
      <c r="B313" s="4"/>
      <c r="C313" s="14"/>
      <c r="D313" s="14"/>
      <c r="E313" s="14"/>
      <c r="F313" s="14"/>
      <c r="G313" s="14"/>
      <c r="H313" s="14"/>
      <c r="I313" s="14"/>
      <c r="J313" s="24"/>
      <c r="K313" s="14"/>
      <c r="L313" s="27" t="str">
        <f aca="false">IFERROR(K313/I313,"")</f>
        <v/>
      </c>
      <c r="M313" s="14"/>
      <c r="N313" s="14"/>
      <c r="O313" s="14"/>
      <c r="P313" s="14"/>
      <c r="Q313" s="26" t="str">
        <f aca="false">IFERROR(P313/O313,"")</f>
        <v/>
      </c>
      <c r="R313" s="30" t="str">
        <f aca="false">IF(A313="","",SUM(D313:H313))</f>
        <v/>
      </c>
    </row>
    <row r="314" customFormat="false" ht="15" hidden="false" customHeight="false" outlineLevel="0" collapsed="false">
      <c r="A314" s="21"/>
      <c r="B314" s="4"/>
      <c r="C314" s="14"/>
      <c r="D314" s="14"/>
      <c r="E314" s="14"/>
      <c r="F314" s="14"/>
      <c r="G314" s="14"/>
      <c r="H314" s="14"/>
      <c r="I314" s="14"/>
      <c r="J314" s="24"/>
      <c r="K314" s="14"/>
      <c r="L314" s="27" t="str">
        <f aca="false">IFERROR(K314/I314,"")</f>
        <v/>
      </c>
      <c r="M314" s="14"/>
      <c r="N314" s="14"/>
      <c r="O314" s="14"/>
      <c r="P314" s="14"/>
      <c r="Q314" s="26" t="str">
        <f aca="false">IFERROR(P314/O314,"")</f>
        <v/>
      </c>
      <c r="R314" s="30" t="str">
        <f aca="false">IF(A314="","",SUM(D314:H314))</f>
        <v/>
      </c>
    </row>
    <row r="315" customFormat="false" ht="15" hidden="false" customHeight="false" outlineLevel="0" collapsed="false">
      <c r="A315" s="21"/>
      <c r="B315" s="4"/>
      <c r="C315" s="14"/>
      <c r="D315" s="14"/>
      <c r="E315" s="14"/>
      <c r="F315" s="14"/>
      <c r="G315" s="14"/>
      <c r="H315" s="14"/>
      <c r="I315" s="14"/>
      <c r="J315" s="24"/>
      <c r="K315" s="14"/>
      <c r="L315" s="27" t="str">
        <f aca="false">IFERROR(K315/I315,"")</f>
        <v/>
      </c>
      <c r="M315" s="14"/>
      <c r="N315" s="14"/>
      <c r="O315" s="14"/>
      <c r="P315" s="14"/>
      <c r="Q315" s="26" t="str">
        <f aca="false">IFERROR(P315/O315,"")</f>
        <v/>
      </c>
      <c r="R315" s="30" t="str">
        <f aca="false">IF(A315="","",SUM(D315:H315))</f>
        <v/>
      </c>
    </row>
    <row r="316" customFormat="false" ht="15" hidden="false" customHeight="false" outlineLevel="0" collapsed="false">
      <c r="A316" s="21"/>
      <c r="B316" s="4"/>
      <c r="C316" s="14"/>
      <c r="D316" s="14"/>
      <c r="E316" s="14"/>
      <c r="F316" s="14"/>
      <c r="G316" s="14"/>
      <c r="H316" s="14"/>
      <c r="I316" s="14"/>
      <c r="J316" s="24"/>
      <c r="K316" s="14"/>
      <c r="L316" s="27" t="str">
        <f aca="false">IFERROR(K316/I316,"")</f>
        <v/>
      </c>
      <c r="M316" s="14"/>
      <c r="N316" s="14"/>
      <c r="O316" s="14"/>
      <c r="P316" s="14"/>
      <c r="Q316" s="26" t="str">
        <f aca="false">IFERROR(P316/O316,"")</f>
        <v/>
      </c>
      <c r="R316" s="30" t="str">
        <f aca="false">IF(A316="","",SUM(D316:H316))</f>
        <v/>
      </c>
    </row>
    <row r="317" customFormat="false" ht="15" hidden="false" customHeight="false" outlineLevel="0" collapsed="false">
      <c r="A317" s="21"/>
      <c r="B317" s="4"/>
      <c r="C317" s="14"/>
      <c r="D317" s="14"/>
      <c r="E317" s="14"/>
      <c r="F317" s="14"/>
      <c r="G317" s="14"/>
      <c r="H317" s="14"/>
      <c r="I317" s="14"/>
      <c r="J317" s="24"/>
      <c r="K317" s="14"/>
      <c r="L317" s="27" t="str">
        <f aca="false">IFERROR(K317/I317,"")</f>
        <v/>
      </c>
      <c r="M317" s="14"/>
      <c r="N317" s="14"/>
      <c r="O317" s="14"/>
      <c r="P317" s="14"/>
      <c r="Q317" s="26" t="str">
        <f aca="false">IFERROR(P317/O317,"")</f>
        <v/>
      </c>
      <c r="R317" s="30" t="str">
        <f aca="false">IF(A317="","",SUM(D317:H317))</f>
        <v/>
      </c>
    </row>
    <row r="318" customFormat="false" ht="15" hidden="false" customHeight="false" outlineLevel="0" collapsed="false">
      <c r="A318" s="21"/>
      <c r="B318" s="4"/>
      <c r="C318" s="14"/>
      <c r="D318" s="14"/>
      <c r="E318" s="14"/>
      <c r="F318" s="14"/>
      <c r="G318" s="14"/>
      <c r="H318" s="14"/>
      <c r="I318" s="14"/>
      <c r="J318" s="24"/>
      <c r="K318" s="14"/>
      <c r="L318" s="27" t="str">
        <f aca="false">IFERROR(K318/I318,"")</f>
        <v/>
      </c>
      <c r="M318" s="14"/>
      <c r="N318" s="14"/>
      <c r="O318" s="14"/>
      <c r="P318" s="14"/>
      <c r="Q318" s="26" t="str">
        <f aca="false">IFERROR(P318/O318,"")</f>
        <v/>
      </c>
      <c r="R318" s="30" t="str">
        <f aca="false">IF(A318="","",SUM(D318:H318))</f>
        <v/>
      </c>
    </row>
    <row r="319" customFormat="false" ht="15" hidden="false" customHeight="false" outlineLevel="0" collapsed="false">
      <c r="A319" s="21"/>
      <c r="B319" s="4"/>
      <c r="C319" s="14"/>
      <c r="D319" s="14"/>
      <c r="E319" s="14"/>
      <c r="F319" s="14"/>
      <c r="G319" s="14"/>
      <c r="H319" s="14"/>
      <c r="I319" s="14"/>
      <c r="J319" s="24"/>
      <c r="K319" s="14"/>
      <c r="L319" s="27" t="str">
        <f aca="false">IFERROR(K319/I319,"")</f>
        <v/>
      </c>
      <c r="M319" s="14"/>
      <c r="N319" s="14"/>
      <c r="O319" s="14"/>
      <c r="P319" s="14"/>
      <c r="Q319" s="26" t="str">
        <f aca="false">IFERROR(P319/O319,"")</f>
        <v/>
      </c>
      <c r="R319" s="30" t="str">
        <f aca="false">IF(A319="","",SUM(D319:H319))</f>
        <v/>
      </c>
    </row>
    <row r="320" customFormat="false" ht="15" hidden="false" customHeight="false" outlineLevel="0" collapsed="false">
      <c r="A320" s="21"/>
      <c r="B320" s="4"/>
      <c r="C320" s="14"/>
      <c r="D320" s="14"/>
      <c r="E320" s="14"/>
      <c r="F320" s="14"/>
      <c r="G320" s="14"/>
      <c r="H320" s="14"/>
      <c r="I320" s="14"/>
      <c r="J320" s="24"/>
      <c r="K320" s="14"/>
      <c r="L320" s="27" t="str">
        <f aca="false">IFERROR(K320/I320,"")</f>
        <v/>
      </c>
      <c r="M320" s="14"/>
      <c r="N320" s="14"/>
      <c r="O320" s="14"/>
      <c r="P320" s="14"/>
      <c r="Q320" s="26" t="str">
        <f aca="false">IFERROR(P320/O320,"")</f>
        <v/>
      </c>
      <c r="R320" s="30" t="str">
        <f aca="false">IF(A320="","",SUM(D320:H320))</f>
        <v/>
      </c>
    </row>
    <row r="321" customFormat="false" ht="15" hidden="false" customHeight="false" outlineLevel="0" collapsed="false">
      <c r="A321" s="21"/>
      <c r="B321" s="4"/>
      <c r="C321" s="14"/>
      <c r="D321" s="14"/>
      <c r="E321" s="14"/>
      <c r="F321" s="14"/>
      <c r="G321" s="14"/>
      <c r="H321" s="14"/>
      <c r="I321" s="14"/>
      <c r="J321" s="24"/>
      <c r="K321" s="14"/>
      <c r="L321" s="27" t="str">
        <f aca="false">IFERROR(K321/I321,"")</f>
        <v/>
      </c>
      <c r="M321" s="14"/>
      <c r="N321" s="14"/>
      <c r="O321" s="14"/>
      <c r="P321" s="14"/>
      <c r="Q321" s="26" t="str">
        <f aca="false">IFERROR(P321/O321,"")</f>
        <v/>
      </c>
      <c r="R321" s="30" t="str">
        <f aca="false">IF(A321="","",SUM(D321:H321))</f>
        <v/>
      </c>
    </row>
    <row r="322" customFormat="false" ht="15" hidden="false" customHeight="false" outlineLevel="0" collapsed="false">
      <c r="A322" s="21"/>
      <c r="B322" s="4"/>
      <c r="C322" s="14"/>
      <c r="D322" s="14"/>
      <c r="E322" s="14"/>
      <c r="F322" s="14"/>
      <c r="G322" s="14"/>
      <c r="H322" s="14"/>
      <c r="I322" s="14"/>
      <c r="J322" s="24"/>
      <c r="K322" s="14"/>
      <c r="L322" s="27" t="str">
        <f aca="false">IFERROR(K322/I322,"")</f>
        <v/>
      </c>
      <c r="M322" s="14"/>
      <c r="N322" s="14"/>
      <c r="O322" s="14"/>
      <c r="P322" s="14"/>
      <c r="Q322" s="26" t="str">
        <f aca="false">IFERROR(P322/O322,"")</f>
        <v/>
      </c>
      <c r="R322" s="30" t="str">
        <f aca="false">IF(A322="","",SUM(D322:H322))</f>
        <v/>
      </c>
    </row>
    <row r="323" customFormat="false" ht="15" hidden="false" customHeight="false" outlineLevel="0" collapsed="false">
      <c r="A323" s="21"/>
      <c r="B323" s="4"/>
      <c r="C323" s="14"/>
      <c r="D323" s="14"/>
      <c r="E323" s="14"/>
      <c r="F323" s="14"/>
      <c r="G323" s="14"/>
      <c r="H323" s="14"/>
      <c r="I323" s="14"/>
      <c r="J323" s="24"/>
      <c r="K323" s="14"/>
      <c r="L323" s="27" t="str">
        <f aca="false">IFERROR(K323/I323,"")</f>
        <v/>
      </c>
      <c r="M323" s="14"/>
      <c r="N323" s="14"/>
      <c r="O323" s="14"/>
      <c r="P323" s="14"/>
      <c r="Q323" s="26" t="str">
        <f aca="false">IFERROR(P323/O323,"")</f>
        <v/>
      </c>
      <c r="R323" s="30" t="str">
        <f aca="false">IF(A323="","",SUM(D323:H323))</f>
        <v/>
      </c>
    </row>
    <row r="324" customFormat="false" ht="15" hidden="false" customHeight="false" outlineLevel="0" collapsed="false">
      <c r="A324" s="21"/>
      <c r="B324" s="4"/>
      <c r="C324" s="14"/>
      <c r="D324" s="14"/>
      <c r="E324" s="14"/>
      <c r="F324" s="14"/>
      <c r="G324" s="14"/>
      <c r="H324" s="14"/>
      <c r="I324" s="14"/>
      <c r="J324" s="24"/>
      <c r="K324" s="14"/>
      <c r="L324" s="27" t="str">
        <f aca="false">IFERROR(K324/I324,"")</f>
        <v/>
      </c>
      <c r="M324" s="14"/>
      <c r="N324" s="14"/>
      <c r="O324" s="14"/>
      <c r="P324" s="14"/>
      <c r="Q324" s="26" t="str">
        <f aca="false">IFERROR(P324/O324,"")</f>
        <v/>
      </c>
      <c r="R324" s="30" t="str">
        <f aca="false">IF(A324="","",SUM(D324:H324))</f>
        <v/>
      </c>
    </row>
    <row r="325" customFormat="false" ht="15" hidden="false" customHeight="false" outlineLevel="0" collapsed="false">
      <c r="A325" s="21"/>
      <c r="B325" s="4"/>
      <c r="C325" s="14"/>
      <c r="D325" s="14"/>
      <c r="E325" s="14"/>
      <c r="F325" s="14"/>
      <c r="G325" s="14"/>
      <c r="H325" s="14"/>
      <c r="I325" s="14"/>
      <c r="J325" s="24"/>
      <c r="K325" s="14"/>
      <c r="L325" s="27" t="str">
        <f aca="false">IFERROR(K325/I325,"")</f>
        <v/>
      </c>
      <c r="M325" s="14"/>
      <c r="N325" s="14"/>
      <c r="O325" s="14"/>
      <c r="P325" s="14"/>
      <c r="Q325" s="26" t="str">
        <f aca="false">IFERROR(P325/O325,"")</f>
        <v/>
      </c>
      <c r="R325" s="30" t="str">
        <f aca="false">IF(A325="","",SUM(D325:H325))</f>
        <v/>
      </c>
    </row>
    <row r="326" customFormat="false" ht="15" hidden="false" customHeight="false" outlineLevel="0" collapsed="false">
      <c r="A326" s="21"/>
      <c r="B326" s="4"/>
      <c r="C326" s="14"/>
      <c r="D326" s="14"/>
      <c r="E326" s="14"/>
      <c r="F326" s="14"/>
      <c r="G326" s="14"/>
      <c r="H326" s="14"/>
      <c r="I326" s="14"/>
      <c r="J326" s="24"/>
      <c r="K326" s="14"/>
      <c r="L326" s="27" t="str">
        <f aca="false">IFERROR(K326/I326,"")</f>
        <v/>
      </c>
      <c r="M326" s="14"/>
      <c r="N326" s="14"/>
      <c r="O326" s="14"/>
      <c r="P326" s="14"/>
      <c r="Q326" s="26" t="str">
        <f aca="false">IFERROR(P326/O326,"")</f>
        <v/>
      </c>
      <c r="R326" s="30" t="str">
        <f aca="false">IF(A326="","",SUM(D326:H326))</f>
        <v/>
      </c>
    </row>
    <row r="327" customFormat="false" ht="15" hidden="false" customHeight="false" outlineLevel="0" collapsed="false">
      <c r="A327" s="21"/>
      <c r="B327" s="4"/>
      <c r="C327" s="14"/>
      <c r="D327" s="14"/>
      <c r="E327" s="14"/>
      <c r="F327" s="14"/>
      <c r="G327" s="14"/>
      <c r="H327" s="14"/>
      <c r="I327" s="14"/>
      <c r="J327" s="24"/>
      <c r="K327" s="14"/>
      <c r="L327" s="27" t="str">
        <f aca="false">IFERROR(K327/I327,"")</f>
        <v/>
      </c>
      <c r="M327" s="14"/>
      <c r="N327" s="14"/>
      <c r="O327" s="14"/>
      <c r="P327" s="14"/>
      <c r="Q327" s="26" t="str">
        <f aca="false">IFERROR(P327/O327,"")</f>
        <v/>
      </c>
      <c r="R327" s="30" t="str">
        <f aca="false">IF(A327="","",SUM(D327:H327))</f>
        <v/>
      </c>
    </row>
    <row r="328" customFormat="false" ht="15" hidden="false" customHeight="false" outlineLevel="0" collapsed="false">
      <c r="A328" s="21"/>
      <c r="B328" s="4"/>
      <c r="C328" s="14"/>
      <c r="D328" s="14"/>
      <c r="E328" s="14"/>
      <c r="F328" s="14"/>
      <c r="G328" s="14"/>
      <c r="H328" s="14"/>
      <c r="I328" s="14"/>
      <c r="J328" s="24"/>
      <c r="K328" s="14"/>
      <c r="L328" s="27" t="str">
        <f aca="false">IFERROR(K328/I328,"")</f>
        <v/>
      </c>
      <c r="M328" s="14"/>
      <c r="N328" s="14"/>
      <c r="O328" s="14"/>
      <c r="P328" s="14"/>
      <c r="Q328" s="26" t="str">
        <f aca="false">IFERROR(P328/O328,"")</f>
        <v/>
      </c>
      <c r="R328" s="30" t="str">
        <f aca="false">IF(A328="","",SUM(D328:H328))</f>
        <v/>
      </c>
    </row>
    <row r="329" customFormat="false" ht="15" hidden="false" customHeight="false" outlineLevel="0" collapsed="false">
      <c r="A329" s="21"/>
      <c r="B329" s="4"/>
      <c r="C329" s="14"/>
      <c r="D329" s="14"/>
      <c r="E329" s="14"/>
      <c r="F329" s="14"/>
      <c r="G329" s="14"/>
      <c r="H329" s="14"/>
      <c r="I329" s="14"/>
      <c r="J329" s="24"/>
      <c r="K329" s="14"/>
      <c r="L329" s="27" t="str">
        <f aca="false">IFERROR(K329/I329,"")</f>
        <v/>
      </c>
      <c r="M329" s="14"/>
      <c r="N329" s="14"/>
      <c r="O329" s="14"/>
      <c r="P329" s="14"/>
      <c r="Q329" s="26" t="str">
        <f aca="false">IFERROR(P329/O329,"")</f>
        <v/>
      </c>
      <c r="R329" s="30" t="str">
        <f aca="false">IF(A329="","",SUM(D329:H329))</f>
        <v/>
      </c>
    </row>
    <row r="330" customFormat="false" ht="15" hidden="false" customHeight="false" outlineLevel="0" collapsed="false">
      <c r="A330" s="21"/>
      <c r="B330" s="4"/>
      <c r="C330" s="14"/>
      <c r="D330" s="14"/>
      <c r="E330" s="14"/>
      <c r="F330" s="14"/>
      <c r="G330" s="14"/>
      <c r="H330" s="14"/>
      <c r="I330" s="14"/>
      <c r="J330" s="24"/>
      <c r="K330" s="14"/>
      <c r="L330" s="27" t="str">
        <f aca="false">IFERROR(K330/I330,"")</f>
        <v/>
      </c>
      <c r="M330" s="14"/>
      <c r="N330" s="14"/>
      <c r="O330" s="14"/>
      <c r="P330" s="14"/>
      <c r="Q330" s="26" t="str">
        <f aca="false">IFERROR(P330/O330,"")</f>
        <v/>
      </c>
      <c r="R330" s="30" t="str">
        <f aca="false">IF(A330="","",SUM(D330:H330))</f>
        <v/>
      </c>
    </row>
    <row r="331" customFormat="false" ht="15" hidden="false" customHeight="false" outlineLevel="0" collapsed="false">
      <c r="A331" s="21"/>
      <c r="B331" s="4"/>
      <c r="C331" s="14"/>
      <c r="D331" s="14"/>
      <c r="E331" s="14"/>
      <c r="F331" s="14"/>
      <c r="G331" s="14"/>
      <c r="H331" s="14"/>
      <c r="I331" s="14"/>
      <c r="J331" s="24"/>
      <c r="K331" s="14"/>
      <c r="L331" s="27" t="str">
        <f aca="false">IFERROR(K331/I331,"")</f>
        <v/>
      </c>
      <c r="M331" s="14"/>
      <c r="N331" s="14"/>
      <c r="O331" s="14"/>
      <c r="P331" s="14"/>
      <c r="Q331" s="26" t="str">
        <f aca="false">IFERROR(P331/O331,"")</f>
        <v/>
      </c>
      <c r="R331" s="30" t="str">
        <f aca="false">IF(A331="","",SUM(D331:H331))</f>
        <v/>
      </c>
    </row>
    <row r="332" customFormat="false" ht="15" hidden="false" customHeight="false" outlineLevel="0" collapsed="false">
      <c r="A332" s="21"/>
      <c r="B332" s="4"/>
      <c r="C332" s="14"/>
      <c r="D332" s="14"/>
      <c r="E332" s="14"/>
      <c r="F332" s="14"/>
      <c r="G332" s="14"/>
      <c r="H332" s="14"/>
      <c r="I332" s="14"/>
      <c r="J332" s="24"/>
      <c r="K332" s="14"/>
      <c r="L332" s="27" t="str">
        <f aca="false">IFERROR(K332/I332,"")</f>
        <v/>
      </c>
      <c r="M332" s="14"/>
      <c r="N332" s="14"/>
      <c r="O332" s="14"/>
      <c r="P332" s="14"/>
      <c r="Q332" s="26" t="str">
        <f aca="false">IFERROR(P332/O332,"")</f>
        <v/>
      </c>
      <c r="R332" s="30" t="str">
        <f aca="false">IF(A332="","",SUM(D332:H332))</f>
        <v/>
      </c>
    </row>
    <row r="333" customFormat="false" ht="15" hidden="false" customHeight="false" outlineLevel="0" collapsed="false">
      <c r="A333" s="21"/>
      <c r="B333" s="4"/>
      <c r="C333" s="14"/>
      <c r="D333" s="14"/>
      <c r="E333" s="14"/>
      <c r="F333" s="14"/>
      <c r="G333" s="14"/>
      <c r="H333" s="14"/>
      <c r="I333" s="14"/>
      <c r="J333" s="24"/>
      <c r="K333" s="14"/>
      <c r="L333" s="27" t="str">
        <f aca="false">IFERROR(K333/I333,"")</f>
        <v/>
      </c>
      <c r="M333" s="14"/>
      <c r="N333" s="14"/>
      <c r="O333" s="14"/>
      <c r="P333" s="14"/>
      <c r="Q333" s="26" t="str">
        <f aca="false">IFERROR(P333/O333,"")</f>
        <v/>
      </c>
      <c r="R333" s="30" t="str">
        <f aca="false">IF(A333="","",SUM(D333:H333))</f>
        <v/>
      </c>
    </row>
    <row r="334" customFormat="false" ht="15" hidden="false" customHeight="false" outlineLevel="0" collapsed="false">
      <c r="A334" s="21"/>
      <c r="B334" s="4"/>
      <c r="C334" s="14"/>
      <c r="D334" s="14"/>
      <c r="E334" s="14"/>
      <c r="F334" s="14"/>
      <c r="G334" s="14"/>
      <c r="H334" s="14"/>
      <c r="I334" s="14"/>
      <c r="J334" s="24"/>
      <c r="K334" s="14"/>
      <c r="L334" s="27" t="str">
        <f aca="false">IFERROR(K334/I334,"")</f>
        <v/>
      </c>
      <c r="M334" s="14"/>
      <c r="N334" s="14"/>
      <c r="O334" s="14"/>
      <c r="P334" s="14"/>
      <c r="Q334" s="26" t="str">
        <f aca="false">IFERROR(P334/O334,"")</f>
        <v/>
      </c>
      <c r="R334" s="30" t="str">
        <f aca="false">IF(A334="","",SUM(D334:H334))</f>
        <v/>
      </c>
    </row>
    <row r="335" customFormat="false" ht="15" hidden="false" customHeight="false" outlineLevel="0" collapsed="false">
      <c r="A335" s="21"/>
      <c r="B335" s="4"/>
      <c r="C335" s="14"/>
      <c r="D335" s="14"/>
      <c r="E335" s="14"/>
      <c r="F335" s="14"/>
      <c r="G335" s="14"/>
      <c r="H335" s="14"/>
      <c r="I335" s="14"/>
      <c r="J335" s="24"/>
      <c r="K335" s="14"/>
      <c r="L335" s="27" t="str">
        <f aca="false">IFERROR(K335/I335,"")</f>
        <v/>
      </c>
      <c r="M335" s="14"/>
      <c r="N335" s="14"/>
      <c r="O335" s="14"/>
      <c r="P335" s="14"/>
      <c r="Q335" s="26" t="str">
        <f aca="false">IFERROR(P335/O335,"")</f>
        <v/>
      </c>
      <c r="R335" s="30" t="str">
        <f aca="false">IF(A335="","",SUM(D335:H335))</f>
        <v/>
      </c>
    </row>
    <row r="336" customFormat="false" ht="15" hidden="false" customHeight="false" outlineLevel="0" collapsed="false">
      <c r="A336" s="21"/>
      <c r="B336" s="4"/>
      <c r="C336" s="14"/>
      <c r="D336" s="14"/>
      <c r="E336" s="14"/>
      <c r="F336" s="14"/>
      <c r="G336" s="14"/>
      <c r="H336" s="14"/>
      <c r="I336" s="14"/>
      <c r="J336" s="24"/>
      <c r="K336" s="14"/>
      <c r="L336" s="27" t="str">
        <f aca="false">IFERROR(K336/I336,"")</f>
        <v/>
      </c>
      <c r="M336" s="14"/>
      <c r="N336" s="14"/>
      <c r="O336" s="14"/>
      <c r="P336" s="14"/>
      <c r="Q336" s="26" t="str">
        <f aca="false">IFERROR(P336/O336,"")</f>
        <v/>
      </c>
      <c r="R336" s="30" t="str">
        <f aca="false">IF(A336="","",SUM(D336:H336))</f>
        <v/>
      </c>
    </row>
    <row r="337" customFormat="false" ht="15" hidden="false" customHeight="false" outlineLevel="0" collapsed="false">
      <c r="A337" s="21"/>
      <c r="B337" s="4"/>
      <c r="C337" s="14"/>
      <c r="D337" s="14"/>
      <c r="E337" s="14"/>
      <c r="F337" s="14"/>
      <c r="G337" s="14"/>
      <c r="H337" s="14"/>
      <c r="I337" s="14"/>
      <c r="J337" s="24"/>
      <c r="K337" s="14"/>
      <c r="L337" s="27" t="str">
        <f aca="false">IFERROR(K337/I337,"")</f>
        <v/>
      </c>
      <c r="M337" s="14"/>
      <c r="N337" s="14"/>
      <c r="O337" s="14"/>
      <c r="P337" s="14"/>
      <c r="Q337" s="26" t="str">
        <f aca="false">IFERROR(P337/O337,"")</f>
        <v/>
      </c>
      <c r="R337" s="30" t="str">
        <f aca="false">IF(A337="","",SUM(D337:H337))</f>
        <v/>
      </c>
    </row>
    <row r="338" customFormat="false" ht="15" hidden="false" customHeight="false" outlineLevel="0" collapsed="false">
      <c r="A338" s="21"/>
      <c r="B338" s="4"/>
      <c r="C338" s="14"/>
      <c r="D338" s="14"/>
      <c r="E338" s="14"/>
      <c r="F338" s="14"/>
      <c r="G338" s="14"/>
      <c r="H338" s="14"/>
      <c r="I338" s="14"/>
      <c r="J338" s="24"/>
      <c r="K338" s="14"/>
      <c r="L338" s="27" t="str">
        <f aca="false">IFERROR(K338/I338,"")</f>
        <v/>
      </c>
      <c r="M338" s="14"/>
      <c r="N338" s="14"/>
      <c r="O338" s="14"/>
      <c r="P338" s="14"/>
      <c r="Q338" s="26" t="str">
        <f aca="false">IFERROR(P338/O338,"")</f>
        <v/>
      </c>
      <c r="R338" s="30" t="str">
        <f aca="false">IF(A338="","",SUM(D338:H338))</f>
        <v/>
      </c>
    </row>
    <row r="339" customFormat="false" ht="15" hidden="false" customHeight="false" outlineLevel="0" collapsed="false">
      <c r="A339" s="21"/>
      <c r="B339" s="4"/>
      <c r="C339" s="14"/>
      <c r="D339" s="14"/>
      <c r="E339" s="14"/>
      <c r="F339" s="14"/>
      <c r="G339" s="14"/>
      <c r="H339" s="14"/>
      <c r="I339" s="14"/>
      <c r="J339" s="24"/>
      <c r="K339" s="14"/>
      <c r="L339" s="27" t="str">
        <f aca="false">IFERROR(K339/I339,"")</f>
        <v/>
      </c>
      <c r="M339" s="14"/>
      <c r="N339" s="14"/>
      <c r="O339" s="14"/>
      <c r="P339" s="14"/>
      <c r="Q339" s="26" t="str">
        <f aca="false">IFERROR(P339/O339,"")</f>
        <v/>
      </c>
      <c r="R339" s="30" t="str">
        <f aca="false">IF(A339="","",SUM(D339:H339))</f>
        <v/>
      </c>
    </row>
    <row r="340" customFormat="false" ht="15" hidden="false" customHeight="false" outlineLevel="0" collapsed="false">
      <c r="A340" s="21"/>
      <c r="B340" s="4"/>
      <c r="C340" s="14"/>
      <c r="D340" s="14"/>
      <c r="E340" s="14"/>
      <c r="F340" s="14"/>
      <c r="G340" s="14"/>
      <c r="H340" s="14"/>
      <c r="I340" s="14"/>
      <c r="J340" s="24"/>
      <c r="K340" s="14"/>
      <c r="L340" s="27" t="str">
        <f aca="false">IFERROR(K340/I340,"")</f>
        <v/>
      </c>
      <c r="M340" s="14"/>
      <c r="N340" s="14"/>
      <c r="O340" s="14"/>
      <c r="P340" s="14"/>
      <c r="Q340" s="26" t="str">
        <f aca="false">IFERROR(P340/O340,"")</f>
        <v/>
      </c>
      <c r="R340" s="30" t="str">
        <f aca="false">IF(A340="","",SUM(D340:H340))</f>
        <v/>
      </c>
    </row>
    <row r="341" customFormat="false" ht="15" hidden="false" customHeight="false" outlineLevel="0" collapsed="false">
      <c r="A341" s="21"/>
      <c r="B341" s="4"/>
      <c r="C341" s="14"/>
      <c r="D341" s="14"/>
      <c r="E341" s="14"/>
      <c r="F341" s="14"/>
      <c r="G341" s="14"/>
      <c r="H341" s="14"/>
      <c r="I341" s="14"/>
      <c r="J341" s="24"/>
      <c r="K341" s="14"/>
      <c r="L341" s="27" t="str">
        <f aca="false">IFERROR(K341/I341,"")</f>
        <v/>
      </c>
      <c r="M341" s="14"/>
      <c r="N341" s="14"/>
      <c r="O341" s="14"/>
      <c r="P341" s="14"/>
      <c r="Q341" s="26" t="str">
        <f aca="false">IFERROR(P341/O341,"")</f>
        <v/>
      </c>
      <c r="R341" s="30" t="str">
        <f aca="false">IF(A341="","",SUM(D341:H341))</f>
        <v/>
      </c>
    </row>
    <row r="342" customFormat="false" ht="15" hidden="false" customHeight="false" outlineLevel="0" collapsed="false">
      <c r="A342" s="21"/>
      <c r="B342" s="4"/>
      <c r="C342" s="14"/>
      <c r="D342" s="14"/>
      <c r="E342" s="14"/>
      <c r="F342" s="14"/>
      <c r="G342" s="14"/>
      <c r="H342" s="14"/>
      <c r="I342" s="14"/>
      <c r="J342" s="24"/>
      <c r="K342" s="14"/>
      <c r="L342" s="27" t="str">
        <f aca="false">IFERROR(K342/I342,"")</f>
        <v/>
      </c>
      <c r="M342" s="14"/>
      <c r="N342" s="14"/>
      <c r="O342" s="14"/>
      <c r="P342" s="14"/>
      <c r="Q342" s="26" t="str">
        <f aca="false">IFERROR(P342/O342,"")</f>
        <v/>
      </c>
      <c r="R342" s="30" t="str">
        <f aca="false">IF(A342="","",SUM(D342:H342))</f>
        <v/>
      </c>
    </row>
    <row r="343" customFormat="false" ht="15" hidden="false" customHeight="false" outlineLevel="0" collapsed="false">
      <c r="A343" s="21"/>
      <c r="B343" s="4"/>
      <c r="C343" s="14"/>
      <c r="D343" s="14"/>
      <c r="E343" s="14"/>
      <c r="F343" s="14"/>
      <c r="G343" s="14"/>
      <c r="H343" s="14"/>
      <c r="I343" s="14"/>
      <c r="J343" s="24"/>
      <c r="K343" s="14"/>
      <c r="L343" s="27" t="str">
        <f aca="false">IFERROR(K343/I343,"")</f>
        <v/>
      </c>
      <c r="M343" s="14"/>
      <c r="N343" s="14"/>
      <c r="O343" s="14"/>
      <c r="P343" s="14"/>
      <c r="Q343" s="26" t="str">
        <f aca="false">IFERROR(P343/O343,"")</f>
        <v/>
      </c>
      <c r="R343" s="30" t="str">
        <f aca="false">IF(A343="","",SUM(D343:H343))</f>
        <v/>
      </c>
    </row>
    <row r="344" customFormat="false" ht="15" hidden="false" customHeight="false" outlineLevel="0" collapsed="false">
      <c r="A344" s="21"/>
      <c r="B344" s="4"/>
      <c r="C344" s="14"/>
      <c r="D344" s="14"/>
      <c r="E344" s="14"/>
      <c r="F344" s="14"/>
      <c r="G344" s="14"/>
      <c r="H344" s="14"/>
      <c r="I344" s="14"/>
      <c r="J344" s="24"/>
      <c r="K344" s="14"/>
      <c r="L344" s="27" t="str">
        <f aca="false">IFERROR(K344/I344,"")</f>
        <v/>
      </c>
      <c r="M344" s="14"/>
      <c r="N344" s="14"/>
      <c r="O344" s="14"/>
      <c r="P344" s="14"/>
      <c r="Q344" s="26" t="str">
        <f aca="false">IFERROR(P344/O344,"")</f>
        <v/>
      </c>
      <c r="R344" s="30" t="str">
        <f aca="false">IF(A344="","",SUM(D344:H344))</f>
        <v/>
      </c>
    </row>
    <row r="345" customFormat="false" ht="15" hidden="false" customHeight="false" outlineLevel="0" collapsed="false">
      <c r="A345" s="21"/>
      <c r="B345" s="4"/>
      <c r="C345" s="14"/>
      <c r="D345" s="14"/>
      <c r="E345" s="14"/>
      <c r="F345" s="14"/>
      <c r="G345" s="14"/>
      <c r="H345" s="14"/>
      <c r="I345" s="14"/>
      <c r="J345" s="24"/>
      <c r="K345" s="14"/>
      <c r="L345" s="27" t="str">
        <f aca="false">IFERROR(K345/I345,"")</f>
        <v/>
      </c>
      <c r="M345" s="14"/>
      <c r="N345" s="14"/>
      <c r="O345" s="14"/>
      <c r="P345" s="14"/>
      <c r="Q345" s="26" t="str">
        <f aca="false">IFERROR(P345/O345,"")</f>
        <v/>
      </c>
      <c r="R345" s="30" t="str">
        <f aca="false">IF(A345="","",SUM(D345:H345))</f>
        <v/>
      </c>
    </row>
    <row r="346" customFormat="false" ht="15" hidden="false" customHeight="false" outlineLevel="0" collapsed="false">
      <c r="A346" s="21"/>
      <c r="B346" s="4"/>
      <c r="C346" s="14"/>
      <c r="D346" s="14"/>
      <c r="E346" s="14"/>
      <c r="F346" s="14"/>
      <c r="G346" s="14"/>
      <c r="H346" s="14"/>
      <c r="I346" s="14"/>
      <c r="J346" s="24"/>
      <c r="K346" s="14"/>
      <c r="L346" s="27" t="str">
        <f aca="false">IFERROR(K346/I346,"")</f>
        <v/>
      </c>
      <c r="M346" s="14"/>
      <c r="N346" s="14"/>
      <c r="O346" s="14"/>
      <c r="P346" s="14"/>
      <c r="Q346" s="26" t="str">
        <f aca="false">IFERROR(P346/O346,"")</f>
        <v/>
      </c>
      <c r="R346" s="30" t="str">
        <f aca="false">IF(A346="","",SUM(D346:H346))</f>
        <v/>
      </c>
    </row>
    <row r="347" customFormat="false" ht="15" hidden="false" customHeight="false" outlineLevel="0" collapsed="false">
      <c r="A347" s="21"/>
      <c r="B347" s="4"/>
      <c r="C347" s="14"/>
      <c r="D347" s="14"/>
      <c r="E347" s="14"/>
      <c r="F347" s="14"/>
      <c r="G347" s="14"/>
      <c r="H347" s="14"/>
      <c r="I347" s="14"/>
      <c r="J347" s="24"/>
      <c r="K347" s="14"/>
      <c r="L347" s="27" t="str">
        <f aca="false">IFERROR(K347/I347,"")</f>
        <v/>
      </c>
      <c r="M347" s="14"/>
      <c r="N347" s="14"/>
      <c r="O347" s="14"/>
      <c r="P347" s="14"/>
      <c r="Q347" s="26" t="str">
        <f aca="false">IFERROR(P347/O347,"")</f>
        <v/>
      </c>
      <c r="R347" s="30" t="str">
        <f aca="false">IF(A347="","",SUM(D347:H347))</f>
        <v/>
      </c>
    </row>
    <row r="348" customFormat="false" ht="15" hidden="false" customHeight="false" outlineLevel="0" collapsed="false">
      <c r="A348" s="21"/>
      <c r="B348" s="4"/>
      <c r="C348" s="14"/>
      <c r="D348" s="14"/>
      <c r="E348" s="14"/>
      <c r="F348" s="14"/>
      <c r="G348" s="14"/>
      <c r="H348" s="14"/>
      <c r="I348" s="14"/>
      <c r="J348" s="24"/>
      <c r="K348" s="14"/>
      <c r="L348" s="27" t="str">
        <f aca="false">IFERROR(K348/I348,"")</f>
        <v/>
      </c>
      <c r="M348" s="14"/>
      <c r="N348" s="14"/>
      <c r="O348" s="14"/>
      <c r="P348" s="14"/>
      <c r="Q348" s="26" t="str">
        <f aca="false">IFERROR(P348/O348,"")</f>
        <v/>
      </c>
      <c r="R348" s="30" t="str">
        <f aca="false">IF(A348="","",SUM(D348:H348))</f>
        <v/>
      </c>
    </row>
    <row r="349" customFormat="false" ht="15" hidden="false" customHeight="false" outlineLevel="0" collapsed="false">
      <c r="A349" s="21"/>
      <c r="B349" s="4"/>
      <c r="C349" s="14"/>
      <c r="D349" s="14"/>
      <c r="E349" s="14"/>
      <c r="F349" s="14"/>
      <c r="G349" s="14"/>
      <c r="H349" s="14"/>
      <c r="I349" s="14"/>
      <c r="J349" s="24"/>
      <c r="K349" s="14"/>
      <c r="L349" s="27" t="str">
        <f aca="false">IFERROR(K349/I349,"")</f>
        <v/>
      </c>
      <c r="M349" s="14"/>
      <c r="N349" s="14"/>
      <c r="O349" s="14"/>
      <c r="P349" s="14"/>
      <c r="Q349" s="26" t="str">
        <f aca="false">IFERROR(P349/O349,"")</f>
        <v/>
      </c>
      <c r="R349" s="30" t="str">
        <f aca="false">IF(A349="","",SUM(D349:H349))</f>
        <v/>
      </c>
    </row>
    <row r="350" customFormat="false" ht="15" hidden="false" customHeight="false" outlineLevel="0" collapsed="false">
      <c r="A350" s="21"/>
      <c r="B350" s="4"/>
      <c r="C350" s="14"/>
      <c r="D350" s="14"/>
      <c r="E350" s="14"/>
      <c r="F350" s="14"/>
      <c r="G350" s="14"/>
      <c r="H350" s="14"/>
      <c r="I350" s="14"/>
      <c r="J350" s="24"/>
      <c r="K350" s="14"/>
      <c r="L350" s="27" t="str">
        <f aca="false">IFERROR(K350/I350,"")</f>
        <v/>
      </c>
      <c r="M350" s="14"/>
      <c r="N350" s="14"/>
      <c r="O350" s="14"/>
      <c r="P350" s="14"/>
      <c r="Q350" s="26" t="str">
        <f aca="false">IFERROR(P350/O350,"")</f>
        <v/>
      </c>
      <c r="R350" s="30" t="str">
        <f aca="false">IF(A350="","",SUM(D350:H350))</f>
        <v/>
      </c>
    </row>
    <row r="351" customFormat="false" ht="15" hidden="false" customHeight="false" outlineLevel="0" collapsed="false">
      <c r="A351" s="21"/>
      <c r="B351" s="4"/>
      <c r="C351" s="14"/>
      <c r="D351" s="14"/>
      <c r="E351" s="14"/>
      <c r="F351" s="14"/>
      <c r="G351" s="14"/>
      <c r="H351" s="14"/>
      <c r="I351" s="14"/>
      <c r="J351" s="24"/>
      <c r="K351" s="14"/>
      <c r="L351" s="27" t="str">
        <f aca="false">IFERROR(K351/I351,"")</f>
        <v/>
      </c>
      <c r="M351" s="14"/>
      <c r="N351" s="14"/>
      <c r="O351" s="14"/>
      <c r="P351" s="14"/>
      <c r="Q351" s="26" t="str">
        <f aca="false">IFERROR(P351/O351,"")</f>
        <v/>
      </c>
      <c r="R351" s="30" t="str">
        <f aca="false">IF(A351="","",SUM(D351:H351))</f>
        <v/>
      </c>
    </row>
    <row r="352" customFormat="false" ht="15" hidden="false" customHeight="false" outlineLevel="0" collapsed="false">
      <c r="A352" s="21"/>
      <c r="B352" s="4"/>
      <c r="C352" s="14"/>
      <c r="D352" s="14"/>
      <c r="E352" s="14"/>
      <c r="F352" s="14"/>
      <c r="G352" s="14"/>
      <c r="H352" s="14"/>
      <c r="I352" s="14"/>
      <c r="J352" s="24"/>
      <c r="K352" s="14"/>
      <c r="L352" s="27" t="str">
        <f aca="false">IFERROR(K352/I352,"")</f>
        <v/>
      </c>
      <c r="M352" s="14"/>
      <c r="N352" s="14"/>
      <c r="O352" s="14"/>
      <c r="P352" s="14"/>
      <c r="Q352" s="26" t="str">
        <f aca="false">IFERROR(P352/O352,"")</f>
        <v/>
      </c>
      <c r="R352" s="30" t="str">
        <f aca="false">IF(A352="","",SUM(D352:H352))</f>
        <v/>
      </c>
    </row>
    <row r="353" customFormat="false" ht="15" hidden="false" customHeight="false" outlineLevel="0" collapsed="false">
      <c r="A353" s="21"/>
      <c r="B353" s="4"/>
      <c r="C353" s="14"/>
      <c r="D353" s="14"/>
      <c r="E353" s="14"/>
      <c r="F353" s="14"/>
      <c r="G353" s="14"/>
      <c r="H353" s="14"/>
      <c r="I353" s="14"/>
      <c r="J353" s="24"/>
      <c r="K353" s="14"/>
      <c r="L353" s="27" t="str">
        <f aca="false">IFERROR(K353/I353,"")</f>
        <v/>
      </c>
      <c r="M353" s="14"/>
      <c r="N353" s="14"/>
      <c r="O353" s="14"/>
      <c r="P353" s="14"/>
      <c r="Q353" s="26" t="str">
        <f aca="false">IFERROR(P353/O353,"")</f>
        <v/>
      </c>
      <c r="R353" s="30" t="str">
        <f aca="false">IF(A353="","",SUM(D353:H353))</f>
        <v/>
      </c>
    </row>
    <row r="354" customFormat="false" ht="15" hidden="false" customHeight="false" outlineLevel="0" collapsed="false">
      <c r="A354" s="21"/>
      <c r="B354" s="4"/>
      <c r="C354" s="14"/>
      <c r="D354" s="14"/>
      <c r="E354" s="14"/>
      <c r="F354" s="14"/>
      <c r="G354" s="14"/>
      <c r="H354" s="14"/>
      <c r="I354" s="14"/>
      <c r="J354" s="24"/>
      <c r="K354" s="14"/>
      <c r="L354" s="27" t="str">
        <f aca="false">IFERROR(K354/I354,"")</f>
        <v/>
      </c>
      <c r="M354" s="14"/>
      <c r="N354" s="14"/>
      <c r="O354" s="14"/>
      <c r="P354" s="14"/>
      <c r="Q354" s="26" t="str">
        <f aca="false">IFERROR(P354/O354,"")</f>
        <v/>
      </c>
      <c r="R354" s="30" t="str">
        <f aca="false">IF(A354="","",SUM(D354:H354))</f>
        <v/>
      </c>
    </row>
    <row r="355" customFormat="false" ht="15" hidden="false" customHeight="false" outlineLevel="0" collapsed="false">
      <c r="A355" s="21"/>
      <c r="B355" s="4"/>
      <c r="C355" s="14"/>
      <c r="D355" s="14"/>
      <c r="E355" s="14"/>
      <c r="F355" s="14"/>
      <c r="G355" s="14"/>
      <c r="H355" s="14"/>
      <c r="I355" s="14"/>
      <c r="J355" s="24"/>
      <c r="K355" s="14"/>
      <c r="L355" s="27" t="str">
        <f aca="false">IFERROR(K355/I355,"")</f>
        <v/>
      </c>
      <c r="M355" s="14"/>
      <c r="N355" s="14"/>
      <c r="O355" s="14"/>
      <c r="P355" s="14"/>
      <c r="Q355" s="26" t="str">
        <f aca="false">IFERROR(P355/O355,"")</f>
        <v/>
      </c>
      <c r="R355" s="30" t="str">
        <f aca="false">IF(A355="","",SUM(D355:H355))</f>
        <v/>
      </c>
    </row>
    <row r="356" customFormat="false" ht="15" hidden="false" customHeight="false" outlineLevel="0" collapsed="false">
      <c r="A356" s="21"/>
      <c r="B356" s="4"/>
      <c r="C356" s="14"/>
      <c r="D356" s="14"/>
      <c r="E356" s="14"/>
      <c r="F356" s="14"/>
      <c r="G356" s="14"/>
      <c r="H356" s="14"/>
      <c r="I356" s="14"/>
      <c r="J356" s="24"/>
      <c r="K356" s="14"/>
      <c r="L356" s="27" t="str">
        <f aca="false">IFERROR(K356/I356,"")</f>
        <v/>
      </c>
      <c r="M356" s="14"/>
      <c r="N356" s="14"/>
      <c r="O356" s="14"/>
      <c r="P356" s="14"/>
      <c r="Q356" s="26" t="str">
        <f aca="false">IFERROR(P356/O356,"")</f>
        <v/>
      </c>
      <c r="R356" s="30" t="str">
        <f aca="false">IF(A356="","",SUM(D356:H356))</f>
        <v/>
      </c>
    </row>
    <row r="357" customFormat="false" ht="15" hidden="false" customHeight="false" outlineLevel="0" collapsed="false">
      <c r="A357" s="21"/>
      <c r="B357" s="4"/>
      <c r="C357" s="14"/>
      <c r="D357" s="14"/>
      <c r="E357" s="14"/>
      <c r="F357" s="14"/>
      <c r="G357" s="14"/>
      <c r="H357" s="14"/>
      <c r="I357" s="14"/>
      <c r="J357" s="24"/>
      <c r="K357" s="14"/>
      <c r="L357" s="27" t="str">
        <f aca="false">IFERROR(K357/I357,"")</f>
        <v/>
      </c>
      <c r="M357" s="14"/>
      <c r="N357" s="14"/>
      <c r="O357" s="14"/>
      <c r="P357" s="14"/>
      <c r="Q357" s="26" t="str">
        <f aca="false">IFERROR(P357/O357,"")</f>
        <v/>
      </c>
      <c r="R357" s="30" t="str">
        <f aca="false">IF(A357="","",SUM(D357:H357))</f>
        <v/>
      </c>
    </row>
    <row r="358" customFormat="false" ht="15" hidden="false" customHeight="false" outlineLevel="0" collapsed="false">
      <c r="A358" s="21"/>
      <c r="B358" s="4"/>
      <c r="C358" s="14"/>
      <c r="D358" s="14"/>
      <c r="E358" s="14"/>
      <c r="F358" s="14"/>
      <c r="G358" s="14"/>
      <c r="H358" s="14"/>
      <c r="I358" s="14"/>
      <c r="J358" s="24"/>
      <c r="K358" s="14"/>
      <c r="L358" s="27" t="str">
        <f aca="false">IFERROR(K358/I358,"")</f>
        <v/>
      </c>
      <c r="M358" s="14"/>
      <c r="N358" s="14"/>
      <c r="O358" s="14"/>
      <c r="P358" s="14"/>
      <c r="Q358" s="26" t="str">
        <f aca="false">IFERROR(P358/O358,"")</f>
        <v/>
      </c>
      <c r="R358" s="30" t="str">
        <f aca="false">IF(A358="","",SUM(D358:H358))</f>
        <v/>
      </c>
    </row>
    <row r="359" customFormat="false" ht="15" hidden="false" customHeight="false" outlineLevel="0" collapsed="false">
      <c r="A359" s="21"/>
      <c r="B359" s="4"/>
      <c r="C359" s="14"/>
      <c r="D359" s="14"/>
      <c r="E359" s="14"/>
      <c r="F359" s="14"/>
      <c r="G359" s="14"/>
      <c r="H359" s="14"/>
      <c r="I359" s="14"/>
      <c r="J359" s="24"/>
      <c r="K359" s="14"/>
      <c r="L359" s="27" t="str">
        <f aca="false">IFERROR(K359/I359,"")</f>
        <v/>
      </c>
      <c r="M359" s="14"/>
      <c r="N359" s="14"/>
      <c r="O359" s="14"/>
      <c r="P359" s="14"/>
      <c r="Q359" s="26" t="str">
        <f aca="false">IFERROR(P359/O359,"")</f>
        <v/>
      </c>
      <c r="R359" s="30" t="str">
        <f aca="false">IF(A359="","",SUM(D359:H359))</f>
        <v/>
      </c>
    </row>
    <row r="360" customFormat="false" ht="15" hidden="false" customHeight="false" outlineLevel="0" collapsed="false">
      <c r="A360" s="21"/>
      <c r="B360" s="4"/>
      <c r="C360" s="14"/>
      <c r="D360" s="14"/>
      <c r="E360" s="14"/>
      <c r="F360" s="14"/>
      <c r="G360" s="14"/>
      <c r="H360" s="14"/>
      <c r="I360" s="14"/>
      <c r="J360" s="24"/>
      <c r="K360" s="14"/>
      <c r="L360" s="27" t="str">
        <f aca="false">IFERROR(K360/I360,"")</f>
        <v/>
      </c>
      <c r="M360" s="14"/>
      <c r="N360" s="14"/>
      <c r="O360" s="14"/>
      <c r="P360" s="14"/>
      <c r="Q360" s="26" t="str">
        <f aca="false">IFERROR(P360/O360,"")</f>
        <v/>
      </c>
      <c r="R360" s="30" t="str">
        <f aca="false">IF(A360="","",SUM(D360:H360))</f>
        <v/>
      </c>
    </row>
    <row r="361" customFormat="false" ht="15" hidden="false" customHeight="false" outlineLevel="0" collapsed="false">
      <c r="A361" s="21"/>
      <c r="B361" s="4"/>
      <c r="C361" s="14"/>
      <c r="D361" s="14"/>
      <c r="E361" s="14"/>
      <c r="F361" s="14"/>
      <c r="G361" s="14"/>
      <c r="H361" s="14"/>
      <c r="I361" s="14"/>
      <c r="J361" s="24"/>
      <c r="K361" s="14"/>
      <c r="L361" s="27" t="str">
        <f aca="false">IFERROR(K361/I361,"")</f>
        <v/>
      </c>
      <c r="M361" s="14"/>
      <c r="N361" s="14"/>
      <c r="O361" s="14"/>
      <c r="P361" s="14"/>
      <c r="Q361" s="26" t="str">
        <f aca="false">IFERROR(P361/O361,"")</f>
        <v/>
      </c>
      <c r="R361" s="30" t="str">
        <f aca="false">IF(A361="","",SUM(D361:H361))</f>
        <v/>
      </c>
    </row>
    <row r="362" customFormat="false" ht="15" hidden="false" customHeight="false" outlineLevel="0" collapsed="false">
      <c r="A362" s="21"/>
      <c r="B362" s="4"/>
      <c r="C362" s="14"/>
      <c r="D362" s="14"/>
      <c r="E362" s="14"/>
      <c r="F362" s="14"/>
      <c r="G362" s="14"/>
      <c r="H362" s="14"/>
      <c r="I362" s="14"/>
      <c r="J362" s="24"/>
      <c r="K362" s="14"/>
      <c r="L362" s="27" t="str">
        <f aca="false">IFERROR(K362/I362,"")</f>
        <v/>
      </c>
      <c r="M362" s="14"/>
      <c r="N362" s="14"/>
      <c r="O362" s="14"/>
      <c r="P362" s="14"/>
      <c r="Q362" s="26" t="str">
        <f aca="false">IFERROR(P362/O362,"")</f>
        <v/>
      </c>
      <c r="R362" s="30" t="str">
        <f aca="false">IF(A362="","",SUM(D362:H362))</f>
        <v/>
      </c>
    </row>
    <row r="363" customFormat="false" ht="15" hidden="false" customHeight="false" outlineLevel="0" collapsed="false">
      <c r="A363" s="21"/>
      <c r="B363" s="4"/>
      <c r="C363" s="14"/>
      <c r="D363" s="14"/>
      <c r="E363" s="14"/>
      <c r="F363" s="14"/>
      <c r="G363" s="14"/>
      <c r="H363" s="14"/>
      <c r="I363" s="14"/>
      <c r="J363" s="24"/>
      <c r="K363" s="14"/>
      <c r="L363" s="27" t="str">
        <f aca="false">IFERROR(K363/I363,"")</f>
        <v/>
      </c>
      <c r="M363" s="14"/>
      <c r="N363" s="14"/>
      <c r="O363" s="14"/>
      <c r="P363" s="14"/>
      <c r="Q363" s="26" t="str">
        <f aca="false">IFERROR(P363/O363,"")</f>
        <v/>
      </c>
      <c r="R363" s="30" t="str">
        <f aca="false">IF(A363="","",SUM(D363:H363))</f>
        <v/>
      </c>
    </row>
    <row r="364" customFormat="false" ht="15" hidden="false" customHeight="false" outlineLevel="0" collapsed="false">
      <c r="A364" s="21"/>
      <c r="B364" s="4"/>
      <c r="C364" s="14"/>
      <c r="D364" s="14"/>
      <c r="E364" s="14"/>
      <c r="F364" s="14"/>
      <c r="G364" s="14"/>
      <c r="H364" s="14"/>
      <c r="I364" s="14"/>
      <c r="J364" s="24"/>
      <c r="K364" s="14"/>
      <c r="L364" s="27" t="str">
        <f aca="false">IFERROR(K364/I364,"")</f>
        <v/>
      </c>
      <c r="M364" s="14"/>
      <c r="N364" s="14"/>
      <c r="O364" s="14"/>
      <c r="P364" s="14"/>
      <c r="Q364" s="26" t="str">
        <f aca="false">IFERROR(P364/O364,"")</f>
        <v/>
      </c>
      <c r="R364" s="30" t="str">
        <f aca="false">IF(A364="","",SUM(D364:H364))</f>
        <v/>
      </c>
    </row>
    <row r="365" customFormat="false" ht="15" hidden="false" customHeight="false" outlineLevel="0" collapsed="false">
      <c r="A365" s="21"/>
      <c r="B365" s="4"/>
      <c r="C365" s="14"/>
      <c r="D365" s="14"/>
      <c r="E365" s="14"/>
      <c r="F365" s="14"/>
      <c r="G365" s="14"/>
      <c r="H365" s="14"/>
      <c r="I365" s="14"/>
      <c r="J365" s="24"/>
      <c r="K365" s="14"/>
      <c r="L365" s="27" t="str">
        <f aca="false">IFERROR(K365/I365,"")</f>
        <v/>
      </c>
      <c r="M365" s="14"/>
      <c r="N365" s="14"/>
      <c r="O365" s="14"/>
      <c r="P365" s="14"/>
      <c r="Q365" s="26" t="str">
        <f aca="false">IFERROR(P365/O365,"")</f>
        <v/>
      </c>
      <c r="R365" s="30" t="str">
        <f aca="false">IF(A365="","",SUM(D365:H365))</f>
        <v/>
      </c>
    </row>
    <row r="366" customFormat="false" ht="15" hidden="false" customHeight="false" outlineLevel="0" collapsed="false">
      <c r="A366" s="21"/>
      <c r="B366" s="4"/>
      <c r="C366" s="14"/>
      <c r="D366" s="14"/>
      <c r="E366" s="14"/>
      <c r="F366" s="14"/>
      <c r="G366" s="14"/>
      <c r="H366" s="14"/>
      <c r="I366" s="14"/>
      <c r="J366" s="24"/>
      <c r="K366" s="14"/>
      <c r="L366" s="27" t="str">
        <f aca="false">IFERROR(K366/I366,"")</f>
        <v/>
      </c>
      <c r="M366" s="14"/>
      <c r="N366" s="14"/>
      <c r="O366" s="14"/>
      <c r="P366" s="14"/>
      <c r="Q366" s="26" t="str">
        <f aca="false">IFERROR(P366/O366,"")</f>
        <v/>
      </c>
      <c r="R366" s="30" t="str">
        <f aca="false">IF(A366="","",SUM(D366:H366))</f>
        <v/>
      </c>
    </row>
    <row r="367" customFormat="false" ht="15" hidden="false" customHeight="false" outlineLevel="0" collapsed="false">
      <c r="A367" s="21"/>
      <c r="B367" s="4"/>
      <c r="C367" s="14"/>
      <c r="D367" s="14"/>
      <c r="E367" s="14"/>
      <c r="F367" s="14"/>
      <c r="G367" s="14"/>
      <c r="H367" s="14"/>
      <c r="I367" s="14"/>
      <c r="J367" s="24"/>
      <c r="K367" s="14"/>
      <c r="L367" s="27" t="str">
        <f aca="false">IFERROR(K367/I367,"")</f>
        <v/>
      </c>
      <c r="M367" s="14"/>
      <c r="N367" s="14"/>
      <c r="O367" s="14"/>
      <c r="P367" s="14"/>
      <c r="Q367" s="26" t="str">
        <f aca="false">IFERROR(P367/O367,"")</f>
        <v/>
      </c>
      <c r="R367" s="30" t="str">
        <f aca="false">IF(A367="","",SUM(D367:H367))</f>
        <v/>
      </c>
    </row>
    <row r="368" customFormat="false" ht="15" hidden="false" customHeight="false" outlineLevel="0" collapsed="false">
      <c r="A368" s="21"/>
      <c r="B368" s="4"/>
      <c r="C368" s="14"/>
      <c r="D368" s="14"/>
      <c r="E368" s="14"/>
      <c r="F368" s="14"/>
      <c r="G368" s="14"/>
      <c r="H368" s="14"/>
      <c r="I368" s="14"/>
      <c r="J368" s="24"/>
      <c r="K368" s="14"/>
      <c r="L368" s="27" t="str">
        <f aca="false">IFERROR(K368/I368,"")</f>
        <v/>
      </c>
      <c r="M368" s="14"/>
      <c r="N368" s="14"/>
      <c r="O368" s="14"/>
      <c r="P368" s="14"/>
      <c r="Q368" s="26" t="str">
        <f aca="false">IFERROR(P368/O368,"")</f>
        <v/>
      </c>
      <c r="R368" s="30" t="str">
        <f aca="false">IF(A368="","",SUM(D368:H368))</f>
        <v/>
      </c>
    </row>
    <row r="369" customFormat="false" ht="15" hidden="false" customHeight="false" outlineLevel="0" collapsed="false">
      <c r="A369" s="21"/>
      <c r="B369" s="4"/>
      <c r="C369" s="14"/>
      <c r="D369" s="14"/>
      <c r="E369" s="14"/>
      <c r="F369" s="14"/>
      <c r="G369" s="14"/>
      <c r="H369" s="14"/>
      <c r="I369" s="14"/>
      <c r="J369" s="24"/>
      <c r="K369" s="14"/>
      <c r="L369" s="27" t="str">
        <f aca="false">IFERROR(K369/I369,"")</f>
        <v/>
      </c>
      <c r="M369" s="14"/>
      <c r="N369" s="14"/>
      <c r="O369" s="14"/>
      <c r="P369" s="14"/>
      <c r="Q369" s="26" t="str">
        <f aca="false">IFERROR(P369/O369,"")</f>
        <v/>
      </c>
      <c r="R369" s="30" t="str">
        <f aca="false">IF(A369="","",SUM(D369:H369))</f>
        <v/>
      </c>
    </row>
    <row r="370" customFormat="false" ht="15" hidden="false" customHeight="false" outlineLevel="0" collapsed="false">
      <c r="A370" s="21"/>
      <c r="B370" s="4"/>
      <c r="C370" s="14"/>
      <c r="D370" s="14"/>
      <c r="E370" s="14"/>
      <c r="F370" s="14"/>
      <c r="G370" s="14"/>
      <c r="H370" s="14"/>
      <c r="I370" s="14"/>
      <c r="J370" s="24"/>
      <c r="K370" s="14"/>
      <c r="L370" s="27" t="str">
        <f aca="false">IFERROR(K370/I370,"")</f>
        <v/>
      </c>
      <c r="M370" s="14"/>
      <c r="N370" s="14"/>
      <c r="O370" s="14"/>
      <c r="P370" s="14"/>
      <c r="Q370" s="26" t="str">
        <f aca="false">IFERROR(P370/O370,"")</f>
        <v/>
      </c>
      <c r="R370" s="30" t="str">
        <f aca="false">IF(A370="","",SUM(D370:H370))</f>
        <v/>
      </c>
    </row>
    <row r="371" customFormat="false" ht="15" hidden="false" customHeight="false" outlineLevel="0" collapsed="false">
      <c r="A371" s="21"/>
      <c r="B371" s="4"/>
      <c r="C371" s="14"/>
      <c r="D371" s="14"/>
      <c r="E371" s="14"/>
      <c r="F371" s="14"/>
      <c r="G371" s="14"/>
      <c r="H371" s="14"/>
      <c r="I371" s="14"/>
      <c r="J371" s="24"/>
      <c r="K371" s="14"/>
      <c r="L371" s="27" t="str">
        <f aca="false">IFERROR(K371/I371,"")</f>
        <v/>
      </c>
      <c r="M371" s="14"/>
      <c r="N371" s="14"/>
      <c r="O371" s="14"/>
      <c r="P371" s="14"/>
      <c r="Q371" s="26" t="str">
        <f aca="false">IFERROR(P371/O371,"")</f>
        <v/>
      </c>
      <c r="R371" s="30" t="str">
        <f aca="false">IF(A371="","",SUM(D371:H371))</f>
        <v/>
      </c>
    </row>
    <row r="372" customFormat="false" ht="15" hidden="false" customHeight="false" outlineLevel="0" collapsed="false">
      <c r="A372" s="21"/>
      <c r="B372" s="4"/>
      <c r="C372" s="14"/>
      <c r="D372" s="14"/>
      <c r="E372" s="14"/>
      <c r="F372" s="14"/>
      <c r="G372" s="14"/>
      <c r="H372" s="14"/>
      <c r="I372" s="14"/>
      <c r="J372" s="24"/>
      <c r="K372" s="14"/>
      <c r="L372" s="27" t="str">
        <f aca="false">IFERROR(K372/I372,"")</f>
        <v/>
      </c>
      <c r="M372" s="14"/>
      <c r="N372" s="14"/>
      <c r="O372" s="14"/>
      <c r="P372" s="14"/>
      <c r="Q372" s="26" t="str">
        <f aca="false">IFERROR(P372/O372,"")</f>
        <v/>
      </c>
      <c r="R372" s="30" t="str">
        <f aca="false">IF(A372="","",SUM(D372:H372))</f>
        <v/>
      </c>
    </row>
    <row r="373" customFormat="false" ht="15" hidden="false" customHeight="false" outlineLevel="0" collapsed="false">
      <c r="A373" s="21"/>
      <c r="B373" s="4"/>
      <c r="C373" s="14"/>
      <c r="D373" s="14"/>
      <c r="E373" s="14"/>
      <c r="F373" s="14"/>
      <c r="G373" s="14"/>
      <c r="H373" s="14"/>
      <c r="I373" s="14"/>
      <c r="J373" s="24"/>
      <c r="K373" s="14"/>
      <c r="L373" s="27" t="str">
        <f aca="false">IFERROR(K373/I373,"")</f>
        <v/>
      </c>
      <c r="M373" s="14"/>
      <c r="N373" s="14"/>
      <c r="O373" s="14"/>
      <c r="P373" s="14"/>
      <c r="Q373" s="26" t="str">
        <f aca="false">IFERROR(P373/O373,"")</f>
        <v/>
      </c>
      <c r="R373" s="30" t="str">
        <f aca="false">IF(A373="","",SUM(D373:H373))</f>
        <v/>
      </c>
    </row>
    <row r="374" customFormat="false" ht="15" hidden="false" customHeight="false" outlineLevel="0" collapsed="false">
      <c r="A374" s="21"/>
      <c r="B374" s="4"/>
      <c r="C374" s="14"/>
      <c r="D374" s="14"/>
      <c r="E374" s="14"/>
      <c r="F374" s="14"/>
      <c r="G374" s="14"/>
      <c r="H374" s="14"/>
      <c r="I374" s="14"/>
      <c r="J374" s="24"/>
      <c r="K374" s="14"/>
      <c r="L374" s="27" t="str">
        <f aca="false">IFERROR(K374/I374,"")</f>
        <v/>
      </c>
      <c r="M374" s="14"/>
      <c r="N374" s="14"/>
      <c r="O374" s="14"/>
      <c r="P374" s="14"/>
      <c r="Q374" s="26" t="str">
        <f aca="false">IFERROR(P374/O374,"")</f>
        <v/>
      </c>
      <c r="R374" s="30" t="str">
        <f aca="false">IF(A374="","",SUM(D374:H374))</f>
        <v/>
      </c>
    </row>
    <row r="375" customFormat="false" ht="15" hidden="false" customHeight="false" outlineLevel="0" collapsed="false">
      <c r="A375" s="21"/>
      <c r="B375" s="4"/>
      <c r="C375" s="14"/>
      <c r="D375" s="14"/>
      <c r="E375" s="14"/>
      <c r="F375" s="14"/>
      <c r="G375" s="14"/>
      <c r="H375" s="14"/>
      <c r="I375" s="14"/>
      <c r="J375" s="24"/>
      <c r="K375" s="14"/>
      <c r="L375" s="27" t="str">
        <f aca="false">IFERROR(K375/I375,"")</f>
        <v/>
      </c>
      <c r="M375" s="14"/>
      <c r="N375" s="14"/>
      <c r="O375" s="14"/>
      <c r="P375" s="14"/>
      <c r="Q375" s="26" t="str">
        <f aca="false">IFERROR(P375/O375,"")</f>
        <v/>
      </c>
      <c r="R375" s="30" t="str">
        <f aca="false">IF(A375="","",SUM(D375:H375))</f>
        <v/>
      </c>
    </row>
    <row r="376" customFormat="false" ht="15" hidden="false" customHeight="false" outlineLevel="0" collapsed="false">
      <c r="A376" s="21"/>
      <c r="B376" s="4"/>
      <c r="C376" s="14"/>
      <c r="D376" s="14"/>
      <c r="E376" s="14"/>
      <c r="F376" s="14"/>
      <c r="G376" s="14"/>
      <c r="H376" s="14"/>
      <c r="I376" s="14"/>
      <c r="J376" s="24"/>
      <c r="K376" s="14"/>
      <c r="L376" s="27" t="str">
        <f aca="false">IFERROR(K376/I376,"")</f>
        <v/>
      </c>
      <c r="M376" s="14"/>
      <c r="N376" s="14"/>
      <c r="O376" s="14"/>
      <c r="P376" s="14"/>
      <c r="Q376" s="26" t="str">
        <f aca="false">IFERROR(P376/O376,"")</f>
        <v/>
      </c>
      <c r="R376" s="30" t="str">
        <f aca="false">IF(A376="","",SUM(D376:H376))</f>
        <v/>
      </c>
    </row>
    <row r="377" customFormat="false" ht="15" hidden="false" customHeight="false" outlineLevel="0" collapsed="false">
      <c r="A377" s="21"/>
      <c r="B377" s="4"/>
      <c r="C377" s="14"/>
      <c r="D377" s="14"/>
      <c r="E377" s="14"/>
      <c r="F377" s="14"/>
      <c r="G377" s="14"/>
      <c r="H377" s="14"/>
      <c r="I377" s="14"/>
      <c r="J377" s="24"/>
      <c r="K377" s="14"/>
      <c r="L377" s="27" t="str">
        <f aca="false">IFERROR(K377/I377,"")</f>
        <v/>
      </c>
      <c r="M377" s="14"/>
      <c r="N377" s="14"/>
      <c r="O377" s="14"/>
      <c r="P377" s="14"/>
      <c r="Q377" s="26" t="str">
        <f aca="false">IFERROR(P377/O377,"")</f>
        <v/>
      </c>
      <c r="R377" s="30" t="str">
        <f aca="false">IF(A377="","",SUM(D377:H377))</f>
        <v/>
      </c>
    </row>
    <row r="378" customFormat="false" ht="15" hidden="false" customHeight="false" outlineLevel="0" collapsed="false">
      <c r="A378" s="21"/>
      <c r="B378" s="4"/>
      <c r="C378" s="14"/>
      <c r="D378" s="14"/>
      <c r="E378" s="14"/>
      <c r="F378" s="14"/>
      <c r="G378" s="14"/>
      <c r="H378" s="14"/>
      <c r="I378" s="14"/>
      <c r="J378" s="24"/>
      <c r="K378" s="14"/>
      <c r="L378" s="27" t="str">
        <f aca="false">IFERROR(K378/I378,"")</f>
        <v/>
      </c>
      <c r="M378" s="14"/>
      <c r="N378" s="14"/>
      <c r="O378" s="14"/>
      <c r="P378" s="14"/>
      <c r="Q378" s="26" t="str">
        <f aca="false">IFERROR(P378/O378,"")</f>
        <v/>
      </c>
      <c r="R378" s="30" t="str">
        <f aca="false">IF(A378="","",SUM(D378:H378))</f>
        <v/>
      </c>
    </row>
    <row r="379" customFormat="false" ht="15" hidden="false" customHeight="false" outlineLevel="0" collapsed="false">
      <c r="A379" s="21"/>
      <c r="B379" s="4"/>
      <c r="C379" s="14"/>
      <c r="D379" s="14"/>
      <c r="E379" s="14"/>
      <c r="F379" s="14"/>
      <c r="G379" s="14"/>
      <c r="H379" s="14"/>
      <c r="I379" s="14"/>
      <c r="J379" s="24"/>
      <c r="K379" s="14"/>
      <c r="L379" s="27" t="str">
        <f aca="false">IFERROR(K379/I379,"")</f>
        <v/>
      </c>
      <c r="M379" s="14"/>
      <c r="N379" s="14"/>
      <c r="O379" s="14"/>
      <c r="P379" s="14"/>
      <c r="Q379" s="26" t="str">
        <f aca="false">IFERROR(P379/O379,"")</f>
        <v/>
      </c>
      <c r="R379" s="30" t="str">
        <f aca="false">IF(A379="","",SUM(D379:H379))</f>
        <v/>
      </c>
    </row>
    <row r="380" customFormat="false" ht="15" hidden="false" customHeight="false" outlineLevel="0" collapsed="false">
      <c r="A380" s="21"/>
      <c r="B380" s="4"/>
      <c r="C380" s="14"/>
      <c r="D380" s="14"/>
      <c r="E380" s="14"/>
      <c r="F380" s="14"/>
      <c r="G380" s="14"/>
      <c r="H380" s="14"/>
      <c r="I380" s="14"/>
      <c r="J380" s="24"/>
      <c r="K380" s="14"/>
      <c r="L380" s="27" t="str">
        <f aca="false">IFERROR(K380/I380,"")</f>
        <v/>
      </c>
      <c r="M380" s="14"/>
      <c r="N380" s="14"/>
      <c r="O380" s="14"/>
      <c r="P380" s="14"/>
      <c r="Q380" s="26" t="str">
        <f aca="false">IFERROR(P380/O380,"")</f>
        <v/>
      </c>
      <c r="R380" s="30" t="str">
        <f aca="false">IF(A380="","",SUM(D380:H380))</f>
        <v/>
      </c>
    </row>
    <row r="381" customFormat="false" ht="15" hidden="false" customHeight="false" outlineLevel="0" collapsed="false">
      <c r="A381" s="21"/>
      <c r="B381" s="4"/>
      <c r="C381" s="14"/>
      <c r="D381" s="14"/>
      <c r="E381" s="14"/>
      <c r="F381" s="14"/>
      <c r="G381" s="14"/>
      <c r="H381" s="14"/>
      <c r="I381" s="14"/>
      <c r="J381" s="24"/>
      <c r="K381" s="14"/>
      <c r="L381" s="27" t="str">
        <f aca="false">IFERROR(K381/I381,"")</f>
        <v/>
      </c>
      <c r="M381" s="14"/>
      <c r="N381" s="14"/>
      <c r="O381" s="14"/>
      <c r="P381" s="14"/>
      <c r="Q381" s="26" t="str">
        <f aca="false">IFERROR(P381/O381,"")</f>
        <v/>
      </c>
      <c r="R381" s="30" t="str">
        <f aca="false">IF(A381="","",SUM(D381:H381))</f>
        <v/>
      </c>
    </row>
    <row r="382" customFormat="false" ht="15" hidden="false" customHeight="false" outlineLevel="0" collapsed="false">
      <c r="A382" s="21"/>
      <c r="B382" s="4"/>
      <c r="C382" s="14"/>
      <c r="D382" s="14"/>
      <c r="E382" s="14"/>
      <c r="F382" s="14"/>
      <c r="G382" s="14"/>
      <c r="H382" s="14"/>
      <c r="I382" s="14"/>
      <c r="J382" s="24"/>
      <c r="K382" s="14"/>
      <c r="L382" s="27" t="str">
        <f aca="false">IFERROR(K382/I382,"")</f>
        <v/>
      </c>
      <c r="M382" s="14"/>
      <c r="N382" s="14"/>
      <c r="O382" s="14"/>
      <c r="P382" s="14"/>
      <c r="Q382" s="26" t="str">
        <f aca="false">IFERROR(P382/O382,"")</f>
        <v/>
      </c>
      <c r="R382" s="30" t="str">
        <f aca="false">IF(A382="","",SUM(D382:H382))</f>
        <v/>
      </c>
    </row>
    <row r="383" customFormat="false" ht="15" hidden="false" customHeight="false" outlineLevel="0" collapsed="false">
      <c r="A383" s="21"/>
      <c r="B383" s="4"/>
      <c r="C383" s="14"/>
      <c r="D383" s="14"/>
      <c r="E383" s="14"/>
      <c r="F383" s="14"/>
      <c r="G383" s="14"/>
      <c r="H383" s="14"/>
      <c r="I383" s="14"/>
      <c r="J383" s="24"/>
      <c r="K383" s="14"/>
      <c r="L383" s="27" t="str">
        <f aca="false">IFERROR(K383/I383,"")</f>
        <v/>
      </c>
      <c r="M383" s="14"/>
      <c r="N383" s="14"/>
      <c r="O383" s="14"/>
      <c r="P383" s="14"/>
      <c r="Q383" s="26" t="str">
        <f aca="false">IFERROR(P383/O383,"")</f>
        <v/>
      </c>
      <c r="R383" s="30" t="str">
        <f aca="false">IF(A383="","",SUM(D383:H383))</f>
        <v/>
      </c>
    </row>
    <row r="384" customFormat="false" ht="15" hidden="false" customHeight="false" outlineLevel="0" collapsed="false">
      <c r="A384" s="21"/>
      <c r="B384" s="4"/>
      <c r="C384" s="14"/>
      <c r="D384" s="14"/>
      <c r="E384" s="14"/>
      <c r="F384" s="14"/>
      <c r="G384" s="14"/>
      <c r="H384" s="14"/>
      <c r="I384" s="14"/>
      <c r="J384" s="24"/>
      <c r="K384" s="14"/>
      <c r="L384" s="27" t="str">
        <f aca="false">IFERROR(K384/I384,"")</f>
        <v/>
      </c>
      <c r="M384" s="14"/>
      <c r="N384" s="14"/>
      <c r="O384" s="14"/>
      <c r="P384" s="14"/>
      <c r="Q384" s="26" t="str">
        <f aca="false">IFERROR(P384/O384,"")</f>
        <v/>
      </c>
      <c r="R384" s="30" t="str">
        <f aca="false">IF(A384="","",SUM(D384:H384))</f>
        <v/>
      </c>
    </row>
    <row r="385" customFormat="false" ht="15" hidden="false" customHeight="false" outlineLevel="0" collapsed="false">
      <c r="A385" s="21"/>
      <c r="B385" s="4"/>
      <c r="C385" s="14"/>
      <c r="D385" s="14"/>
      <c r="E385" s="14"/>
      <c r="F385" s="14"/>
      <c r="G385" s="14"/>
      <c r="H385" s="14"/>
      <c r="I385" s="14"/>
      <c r="J385" s="24"/>
      <c r="K385" s="14"/>
      <c r="L385" s="27" t="str">
        <f aca="false">IFERROR(K385/I385,"")</f>
        <v/>
      </c>
      <c r="M385" s="14"/>
      <c r="N385" s="14"/>
      <c r="O385" s="14"/>
      <c r="P385" s="14"/>
      <c r="Q385" s="26" t="str">
        <f aca="false">IFERROR(P385/O385,"")</f>
        <v/>
      </c>
      <c r="R385" s="30" t="str">
        <f aca="false">IF(A385="","",SUM(D385:H385))</f>
        <v/>
      </c>
    </row>
    <row r="386" customFormat="false" ht="15" hidden="false" customHeight="false" outlineLevel="0" collapsed="false">
      <c r="A386" s="21"/>
      <c r="B386" s="4"/>
      <c r="C386" s="14"/>
      <c r="D386" s="14"/>
      <c r="E386" s="14"/>
      <c r="F386" s="14"/>
      <c r="G386" s="14"/>
      <c r="H386" s="14"/>
      <c r="I386" s="14"/>
      <c r="J386" s="24"/>
      <c r="K386" s="14"/>
      <c r="L386" s="27" t="str">
        <f aca="false">IFERROR(K386/I386,"")</f>
        <v/>
      </c>
      <c r="M386" s="14"/>
      <c r="N386" s="14"/>
      <c r="O386" s="14"/>
      <c r="P386" s="14"/>
      <c r="Q386" s="26" t="str">
        <f aca="false">IFERROR(P386/O386,"")</f>
        <v/>
      </c>
      <c r="R386" s="30" t="str">
        <f aca="false">IF(A386="","",SUM(D386:H386))</f>
        <v/>
      </c>
    </row>
    <row r="387" customFormat="false" ht="15" hidden="false" customHeight="false" outlineLevel="0" collapsed="false">
      <c r="A387" s="21"/>
      <c r="B387" s="4"/>
      <c r="C387" s="14"/>
      <c r="D387" s="14"/>
      <c r="E387" s="14"/>
      <c r="F387" s="14"/>
      <c r="G387" s="14"/>
      <c r="H387" s="14"/>
      <c r="I387" s="14"/>
      <c r="J387" s="24"/>
      <c r="K387" s="14"/>
      <c r="L387" s="27" t="str">
        <f aca="false">IFERROR(K387/I387,"")</f>
        <v/>
      </c>
      <c r="M387" s="14"/>
      <c r="N387" s="14"/>
      <c r="O387" s="14"/>
      <c r="P387" s="14"/>
      <c r="Q387" s="26" t="str">
        <f aca="false">IFERROR(P387/O387,"")</f>
        <v/>
      </c>
      <c r="R387" s="30" t="str">
        <f aca="false">IF(A387="","",SUM(D387:H387))</f>
        <v/>
      </c>
    </row>
    <row r="388" customFormat="false" ht="15" hidden="false" customHeight="false" outlineLevel="0" collapsed="false">
      <c r="A388" s="21"/>
      <c r="B388" s="4"/>
      <c r="C388" s="14"/>
      <c r="D388" s="14"/>
      <c r="E388" s="14"/>
      <c r="F388" s="14"/>
      <c r="G388" s="14"/>
      <c r="H388" s="14"/>
      <c r="I388" s="14"/>
      <c r="J388" s="24"/>
      <c r="K388" s="14"/>
      <c r="L388" s="27" t="str">
        <f aca="false">IFERROR(K388/I388,"")</f>
        <v/>
      </c>
      <c r="M388" s="14"/>
      <c r="N388" s="14"/>
      <c r="O388" s="14"/>
      <c r="P388" s="14"/>
      <c r="Q388" s="26" t="str">
        <f aca="false">IFERROR(P388/O388,"")</f>
        <v/>
      </c>
      <c r="R388" s="30" t="str">
        <f aca="false">IF(A388="","",SUM(D388:H388))</f>
        <v/>
      </c>
    </row>
    <row r="389" customFormat="false" ht="15" hidden="false" customHeight="false" outlineLevel="0" collapsed="false">
      <c r="A389" s="21"/>
      <c r="B389" s="4"/>
      <c r="C389" s="14"/>
      <c r="D389" s="14"/>
      <c r="E389" s="14"/>
      <c r="F389" s="14"/>
      <c r="G389" s="14"/>
      <c r="H389" s="14"/>
      <c r="I389" s="14"/>
      <c r="J389" s="24"/>
      <c r="K389" s="14"/>
      <c r="L389" s="27" t="str">
        <f aca="false">IFERROR(K389/I389,"")</f>
        <v/>
      </c>
      <c r="M389" s="14"/>
      <c r="N389" s="14"/>
      <c r="O389" s="14"/>
      <c r="P389" s="14"/>
      <c r="Q389" s="26" t="str">
        <f aca="false">IFERROR(P389/O389,"")</f>
        <v/>
      </c>
      <c r="R389" s="30" t="str">
        <f aca="false">IF(A389="","",SUM(D389:H389))</f>
        <v/>
      </c>
    </row>
    <row r="390" customFormat="false" ht="15" hidden="false" customHeight="false" outlineLevel="0" collapsed="false">
      <c r="A390" s="21"/>
      <c r="B390" s="4"/>
      <c r="C390" s="14"/>
      <c r="D390" s="14"/>
      <c r="E390" s="14"/>
      <c r="F390" s="14"/>
      <c r="G390" s="14"/>
      <c r="H390" s="14"/>
      <c r="I390" s="14"/>
      <c r="J390" s="24"/>
      <c r="K390" s="14"/>
      <c r="L390" s="27" t="str">
        <f aca="false">IFERROR(K390/I390,"")</f>
        <v/>
      </c>
      <c r="M390" s="14"/>
      <c r="N390" s="14"/>
      <c r="O390" s="14"/>
      <c r="P390" s="14"/>
      <c r="Q390" s="26" t="str">
        <f aca="false">IFERROR(P390/O390,"")</f>
        <v/>
      </c>
      <c r="R390" s="30" t="str">
        <f aca="false">IF(A390="","",SUM(D390:H390))</f>
        <v/>
      </c>
    </row>
    <row r="391" customFormat="false" ht="15" hidden="false" customHeight="false" outlineLevel="0" collapsed="false">
      <c r="A391" s="21"/>
      <c r="B391" s="4"/>
      <c r="C391" s="14"/>
      <c r="D391" s="14"/>
      <c r="E391" s="14"/>
      <c r="F391" s="14"/>
      <c r="G391" s="14"/>
      <c r="H391" s="14"/>
      <c r="I391" s="14"/>
      <c r="J391" s="24"/>
      <c r="K391" s="14"/>
      <c r="L391" s="27" t="str">
        <f aca="false">IFERROR(K391/I391,"")</f>
        <v/>
      </c>
      <c r="M391" s="14"/>
      <c r="N391" s="14"/>
      <c r="O391" s="14"/>
      <c r="P391" s="14"/>
      <c r="Q391" s="26" t="str">
        <f aca="false">IFERROR(P391/O391,"")</f>
        <v/>
      </c>
      <c r="R391" s="30" t="str">
        <f aca="false">IF(A391="","",SUM(D391:H391))</f>
        <v/>
      </c>
    </row>
    <row r="392" customFormat="false" ht="15" hidden="false" customHeight="false" outlineLevel="0" collapsed="false">
      <c r="A392" s="21"/>
      <c r="B392" s="4"/>
      <c r="C392" s="14"/>
      <c r="D392" s="14"/>
      <c r="E392" s="14"/>
      <c r="F392" s="14"/>
      <c r="G392" s="14"/>
      <c r="H392" s="14"/>
      <c r="I392" s="14"/>
      <c r="J392" s="24"/>
      <c r="K392" s="14"/>
      <c r="L392" s="27" t="str">
        <f aca="false">IFERROR(K392/I392,"")</f>
        <v/>
      </c>
      <c r="M392" s="14"/>
      <c r="N392" s="14"/>
      <c r="O392" s="14"/>
      <c r="P392" s="14"/>
      <c r="Q392" s="26" t="str">
        <f aca="false">IFERROR(P392/O392,"")</f>
        <v/>
      </c>
      <c r="R392" s="30" t="str">
        <f aca="false">IF(A392="","",SUM(D392:H392))</f>
        <v/>
      </c>
    </row>
    <row r="393" customFormat="false" ht="15" hidden="false" customHeight="false" outlineLevel="0" collapsed="false">
      <c r="A393" s="21"/>
      <c r="B393" s="4"/>
      <c r="C393" s="14"/>
      <c r="D393" s="14"/>
      <c r="E393" s="14"/>
      <c r="F393" s="14"/>
      <c r="G393" s="14"/>
      <c r="H393" s="14"/>
      <c r="I393" s="14"/>
      <c r="J393" s="24"/>
      <c r="K393" s="14"/>
      <c r="L393" s="27" t="str">
        <f aca="false">IFERROR(K393/I393,"")</f>
        <v/>
      </c>
      <c r="M393" s="14"/>
      <c r="N393" s="14"/>
      <c r="O393" s="14"/>
      <c r="P393" s="14"/>
      <c r="Q393" s="26" t="str">
        <f aca="false">IFERROR(P393/O393,"")</f>
        <v/>
      </c>
      <c r="R393" s="30" t="str">
        <f aca="false">IF(A393="","",SUM(D393:H393))</f>
        <v/>
      </c>
    </row>
    <row r="394" customFormat="false" ht="15" hidden="false" customHeight="false" outlineLevel="0" collapsed="false">
      <c r="A394" s="21"/>
      <c r="B394" s="4"/>
      <c r="C394" s="14"/>
      <c r="D394" s="14"/>
      <c r="E394" s="14"/>
      <c r="F394" s="14"/>
      <c r="G394" s="14"/>
      <c r="H394" s="14"/>
      <c r="I394" s="14"/>
      <c r="J394" s="24"/>
      <c r="K394" s="14"/>
      <c r="L394" s="27" t="str">
        <f aca="false">IFERROR(K394/I394,"")</f>
        <v/>
      </c>
      <c r="M394" s="14"/>
      <c r="N394" s="14"/>
      <c r="O394" s="14"/>
      <c r="P394" s="14"/>
      <c r="Q394" s="26" t="str">
        <f aca="false">IFERROR(P394/O394,"")</f>
        <v/>
      </c>
      <c r="R394" s="30" t="str">
        <f aca="false">IF(A394="","",SUM(D394:H394))</f>
        <v/>
      </c>
    </row>
    <row r="395" customFormat="false" ht="15" hidden="false" customHeight="false" outlineLevel="0" collapsed="false">
      <c r="A395" s="21"/>
      <c r="B395" s="4"/>
      <c r="C395" s="14"/>
      <c r="D395" s="14"/>
      <c r="E395" s="14"/>
      <c r="F395" s="14"/>
      <c r="G395" s="14"/>
      <c r="H395" s="14"/>
      <c r="I395" s="14"/>
      <c r="J395" s="24"/>
      <c r="K395" s="14"/>
      <c r="L395" s="27" t="str">
        <f aca="false">IFERROR(K395/I395,"")</f>
        <v/>
      </c>
      <c r="M395" s="14"/>
      <c r="N395" s="14"/>
      <c r="O395" s="14"/>
      <c r="P395" s="14"/>
      <c r="Q395" s="26" t="str">
        <f aca="false">IFERROR(P395/O395,"")</f>
        <v/>
      </c>
      <c r="R395" s="30" t="str">
        <f aca="false">IF(A395="","",SUM(D395:H395))</f>
        <v/>
      </c>
    </row>
    <row r="396" customFormat="false" ht="15" hidden="false" customHeight="false" outlineLevel="0" collapsed="false">
      <c r="A396" s="21"/>
      <c r="B396" s="4"/>
      <c r="C396" s="14"/>
      <c r="D396" s="14"/>
      <c r="E396" s="14"/>
      <c r="F396" s="14"/>
      <c r="G396" s="14"/>
      <c r="H396" s="14"/>
      <c r="I396" s="14"/>
      <c r="J396" s="24"/>
      <c r="K396" s="14"/>
      <c r="L396" s="27" t="str">
        <f aca="false">IFERROR(K396/I396,"")</f>
        <v/>
      </c>
      <c r="M396" s="14"/>
      <c r="N396" s="14"/>
      <c r="O396" s="14"/>
      <c r="P396" s="14"/>
      <c r="Q396" s="26" t="str">
        <f aca="false">IFERROR(P396/O396,"")</f>
        <v/>
      </c>
      <c r="R396" s="30" t="str">
        <f aca="false">IF(A396="","",SUM(D396:H396))</f>
        <v/>
      </c>
    </row>
    <row r="397" customFormat="false" ht="15" hidden="false" customHeight="false" outlineLevel="0" collapsed="false">
      <c r="A397" s="21"/>
      <c r="B397" s="4"/>
      <c r="C397" s="14"/>
      <c r="D397" s="14"/>
      <c r="E397" s="14"/>
      <c r="F397" s="14"/>
      <c r="G397" s="14"/>
      <c r="H397" s="14"/>
      <c r="I397" s="14"/>
      <c r="J397" s="24"/>
      <c r="K397" s="14"/>
      <c r="L397" s="27" t="str">
        <f aca="false">IFERROR(K397/I397,"")</f>
        <v/>
      </c>
      <c r="M397" s="14"/>
      <c r="N397" s="14"/>
      <c r="O397" s="14"/>
      <c r="P397" s="14"/>
      <c r="Q397" s="26" t="str">
        <f aca="false">IFERROR(P397/O397,"")</f>
        <v/>
      </c>
      <c r="R397" s="30" t="str">
        <f aca="false">IF(A397="","",SUM(D397:H397))</f>
        <v/>
      </c>
    </row>
    <row r="398" customFormat="false" ht="15" hidden="false" customHeight="false" outlineLevel="0" collapsed="false">
      <c r="A398" s="21"/>
      <c r="B398" s="4"/>
      <c r="C398" s="14"/>
      <c r="D398" s="14"/>
      <c r="E398" s="14"/>
      <c r="F398" s="14"/>
      <c r="G398" s="14"/>
      <c r="H398" s="14"/>
      <c r="I398" s="14"/>
      <c r="J398" s="24"/>
      <c r="K398" s="14"/>
      <c r="L398" s="27" t="str">
        <f aca="false">IFERROR(K398/I398,"")</f>
        <v/>
      </c>
      <c r="M398" s="14"/>
      <c r="N398" s="14"/>
      <c r="O398" s="14"/>
      <c r="P398" s="14"/>
      <c r="Q398" s="26" t="str">
        <f aca="false">IFERROR(P398/O398,"")</f>
        <v/>
      </c>
      <c r="R398" s="30" t="str">
        <f aca="false">IF(A398="","",SUM(D398:H398))</f>
        <v/>
      </c>
    </row>
    <row r="399" customFormat="false" ht="15" hidden="false" customHeight="false" outlineLevel="0" collapsed="false">
      <c r="A399" s="21"/>
      <c r="B399" s="4"/>
      <c r="C399" s="14"/>
      <c r="D399" s="14"/>
      <c r="E399" s="14"/>
      <c r="F399" s="14"/>
      <c r="G399" s="14"/>
      <c r="H399" s="14"/>
      <c r="I399" s="14"/>
      <c r="J399" s="24"/>
      <c r="K399" s="14"/>
      <c r="L399" s="27" t="str">
        <f aca="false">IFERROR(K399/I399,"")</f>
        <v/>
      </c>
      <c r="M399" s="14"/>
      <c r="N399" s="14"/>
      <c r="O399" s="14"/>
      <c r="P399" s="14"/>
      <c r="Q399" s="26" t="str">
        <f aca="false">IFERROR(P399/O399,"")</f>
        <v/>
      </c>
      <c r="R399" s="30" t="str">
        <f aca="false">IF(A399="","",SUM(D399:H399))</f>
        <v/>
      </c>
    </row>
    <row r="400" customFormat="false" ht="15" hidden="false" customHeight="false" outlineLevel="0" collapsed="false">
      <c r="A400" s="21"/>
      <c r="B400" s="4"/>
      <c r="C400" s="14"/>
      <c r="D400" s="14"/>
      <c r="E400" s="14"/>
      <c r="F400" s="14"/>
      <c r="G400" s="14"/>
      <c r="H400" s="14"/>
      <c r="I400" s="14"/>
      <c r="J400" s="24"/>
      <c r="K400" s="14"/>
      <c r="L400" s="27" t="str">
        <f aca="false">IFERROR(K400/I400,"")</f>
        <v/>
      </c>
      <c r="M400" s="14"/>
      <c r="N400" s="14"/>
      <c r="O400" s="14"/>
      <c r="P400" s="14"/>
      <c r="Q400" s="26" t="str">
        <f aca="false">IFERROR(P400/O400,"")</f>
        <v/>
      </c>
      <c r="R400" s="30" t="str">
        <f aca="false">IF(A400="","",SUM(D400:H400))</f>
        <v/>
      </c>
    </row>
    <row r="401" customFormat="false" ht="15" hidden="false" customHeight="false" outlineLevel="0" collapsed="false">
      <c r="A401" s="21"/>
      <c r="B401" s="4"/>
      <c r="C401" s="14"/>
      <c r="D401" s="14"/>
      <c r="E401" s="14"/>
      <c r="F401" s="14"/>
      <c r="G401" s="14"/>
      <c r="H401" s="14"/>
      <c r="I401" s="14"/>
      <c r="J401" s="24"/>
      <c r="K401" s="14"/>
      <c r="L401" s="27" t="str">
        <f aca="false">IFERROR(K401/I401,"")</f>
        <v/>
      </c>
      <c r="M401" s="14"/>
      <c r="N401" s="14"/>
      <c r="O401" s="14"/>
      <c r="P401" s="14"/>
      <c r="Q401" s="26" t="str">
        <f aca="false">IFERROR(P401/O401,"")</f>
        <v/>
      </c>
      <c r="R401" s="30" t="str">
        <f aca="false">IF(A401="","",SUM(D401:H401))</f>
        <v/>
      </c>
    </row>
    <row r="402" customFormat="false" ht="15" hidden="false" customHeight="false" outlineLevel="0" collapsed="false">
      <c r="A402" s="21"/>
      <c r="B402" s="4"/>
      <c r="C402" s="14"/>
      <c r="D402" s="14"/>
      <c r="E402" s="14"/>
      <c r="F402" s="14"/>
      <c r="G402" s="14"/>
      <c r="H402" s="14"/>
      <c r="I402" s="14"/>
      <c r="J402" s="24"/>
      <c r="K402" s="14"/>
      <c r="L402" s="27" t="str">
        <f aca="false">IFERROR(K402/I402,"")</f>
        <v/>
      </c>
      <c r="M402" s="14"/>
      <c r="N402" s="14"/>
      <c r="O402" s="14"/>
      <c r="P402" s="14"/>
      <c r="Q402" s="26" t="str">
        <f aca="false">IFERROR(P402/O402,"")</f>
        <v/>
      </c>
      <c r="R402" s="30" t="str">
        <f aca="false">IF(A402="","",SUM(D402:H402))</f>
        <v/>
      </c>
    </row>
    <row r="403" customFormat="false" ht="15" hidden="false" customHeight="false" outlineLevel="0" collapsed="false">
      <c r="A403" s="21"/>
      <c r="B403" s="4"/>
      <c r="C403" s="14"/>
      <c r="D403" s="14"/>
      <c r="E403" s="14"/>
      <c r="F403" s="14"/>
      <c r="G403" s="14"/>
      <c r="H403" s="14"/>
      <c r="I403" s="14"/>
      <c r="J403" s="24"/>
      <c r="K403" s="14"/>
      <c r="L403" s="27" t="str">
        <f aca="false">IFERROR(K403/I403,"")</f>
        <v/>
      </c>
      <c r="M403" s="14"/>
      <c r="N403" s="14"/>
      <c r="O403" s="14"/>
      <c r="P403" s="14"/>
      <c r="Q403" s="26" t="str">
        <f aca="false">IFERROR(P403/O403,"")</f>
        <v/>
      </c>
      <c r="R403" s="30" t="str">
        <f aca="false">IF(A403="","",SUM(D403:H403))</f>
        <v/>
      </c>
    </row>
    <row r="404" customFormat="false" ht="15" hidden="false" customHeight="false" outlineLevel="0" collapsed="false">
      <c r="A404" s="21"/>
      <c r="B404" s="4"/>
      <c r="C404" s="14"/>
      <c r="D404" s="14"/>
      <c r="E404" s="14"/>
      <c r="F404" s="14"/>
      <c r="G404" s="14"/>
      <c r="H404" s="14"/>
      <c r="I404" s="14"/>
      <c r="J404" s="24"/>
      <c r="K404" s="14"/>
      <c r="L404" s="27" t="str">
        <f aca="false">IFERROR(K404/I404,"")</f>
        <v/>
      </c>
      <c r="M404" s="14"/>
      <c r="N404" s="14"/>
      <c r="O404" s="14"/>
      <c r="P404" s="14"/>
      <c r="Q404" s="26" t="str">
        <f aca="false">IFERROR(P404/O404,"")</f>
        <v/>
      </c>
      <c r="R404" s="30" t="str">
        <f aca="false">IF(A404="","",SUM(D404:H404))</f>
        <v/>
      </c>
    </row>
    <row r="405" customFormat="false" ht="15" hidden="false" customHeight="false" outlineLevel="0" collapsed="false">
      <c r="A405" s="21"/>
      <c r="B405" s="4"/>
      <c r="C405" s="14"/>
      <c r="D405" s="14"/>
      <c r="E405" s="14"/>
      <c r="F405" s="14"/>
      <c r="G405" s="14"/>
      <c r="H405" s="14"/>
      <c r="I405" s="14"/>
      <c r="J405" s="24"/>
      <c r="K405" s="14"/>
      <c r="L405" s="27" t="str">
        <f aca="false">IFERROR(K405/I405,"")</f>
        <v/>
      </c>
      <c r="M405" s="14"/>
      <c r="N405" s="14"/>
      <c r="O405" s="14"/>
      <c r="P405" s="14"/>
      <c r="Q405" s="26" t="str">
        <f aca="false">IFERROR(P405/O405,"")</f>
        <v/>
      </c>
      <c r="R405" s="30" t="str">
        <f aca="false">IF(A405="","",SUM(D405:H405))</f>
        <v/>
      </c>
    </row>
    <row r="406" customFormat="false" ht="15" hidden="false" customHeight="false" outlineLevel="0" collapsed="false">
      <c r="A406" s="21"/>
      <c r="B406" s="4"/>
      <c r="C406" s="14"/>
      <c r="D406" s="14"/>
      <c r="E406" s="14"/>
      <c r="F406" s="14"/>
      <c r="G406" s="14"/>
      <c r="H406" s="14"/>
      <c r="I406" s="14"/>
      <c r="J406" s="24"/>
      <c r="K406" s="14"/>
      <c r="L406" s="27" t="str">
        <f aca="false">IFERROR(K406/I406,"")</f>
        <v/>
      </c>
      <c r="M406" s="14"/>
      <c r="N406" s="14"/>
      <c r="O406" s="14"/>
      <c r="P406" s="14"/>
      <c r="Q406" s="26" t="str">
        <f aca="false">IFERROR(P406/O406,"")</f>
        <v/>
      </c>
      <c r="R406" s="30" t="str">
        <f aca="false">IF(A406="","",SUM(D406:H406))</f>
        <v/>
      </c>
    </row>
    <row r="407" customFormat="false" ht="15" hidden="false" customHeight="false" outlineLevel="0" collapsed="false">
      <c r="A407" s="21"/>
      <c r="B407" s="4"/>
      <c r="C407" s="14"/>
      <c r="D407" s="14"/>
      <c r="E407" s="14"/>
      <c r="F407" s="14"/>
      <c r="G407" s="14"/>
      <c r="H407" s="14"/>
      <c r="I407" s="14"/>
      <c r="J407" s="24"/>
      <c r="K407" s="14"/>
      <c r="L407" s="27" t="str">
        <f aca="false">IFERROR(K407/I407,"")</f>
        <v/>
      </c>
      <c r="M407" s="14"/>
      <c r="N407" s="14"/>
      <c r="O407" s="14"/>
      <c r="P407" s="14"/>
      <c r="Q407" s="26" t="str">
        <f aca="false">IFERROR(P407/O407,"")</f>
        <v/>
      </c>
      <c r="R407" s="30" t="str">
        <f aca="false">IF(A407="","",SUM(D407:H407))</f>
        <v/>
      </c>
    </row>
    <row r="408" customFormat="false" ht="15" hidden="false" customHeight="false" outlineLevel="0" collapsed="false">
      <c r="A408" s="21"/>
      <c r="B408" s="4"/>
      <c r="C408" s="14"/>
      <c r="D408" s="14"/>
      <c r="E408" s="14"/>
      <c r="F408" s="14"/>
      <c r="G408" s="14"/>
      <c r="H408" s="14"/>
      <c r="I408" s="14"/>
      <c r="J408" s="24"/>
      <c r="K408" s="14"/>
      <c r="L408" s="27" t="str">
        <f aca="false">IFERROR(K408/I408,"")</f>
        <v/>
      </c>
      <c r="M408" s="14"/>
      <c r="N408" s="14"/>
      <c r="O408" s="14"/>
      <c r="P408" s="14"/>
      <c r="Q408" s="26" t="str">
        <f aca="false">IFERROR(P408/O408,"")</f>
        <v/>
      </c>
      <c r="R408" s="30" t="str">
        <f aca="false">IF(A408="","",SUM(D408:H408))</f>
        <v/>
      </c>
    </row>
    <row r="409" customFormat="false" ht="15" hidden="false" customHeight="false" outlineLevel="0" collapsed="false">
      <c r="A409" s="21"/>
      <c r="B409" s="4"/>
      <c r="C409" s="14"/>
      <c r="D409" s="14"/>
      <c r="E409" s="14"/>
      <c r="F409" s="14"/>
      <c r="G409" s="14"/>
      <c r="H409" s="14"/>
      <c r="I409" s="14"/>
      <c r="J409" s="24"/>
      <c r="K409" s="14"/>
      <c r="L409" s="27" t="str">
        <f aca="false">IFERROR(K409/I409,"")</f>
        <v/>
      </c>
      <c r="M409" s="14"/>
      <c r="N409" s="14"/>
      <c r="O409" s="14"/>
      <c r="P409" s="14"/>
      <c r="Q409" s="26" t="str">
        <f aca="false">IFERROR(P409/O409,"")</f>
        <v/>
      </c>
      <c r="R409" s="30" t="str">
        <f aca="false">IF(A409="","",SUM(D409:H409))</f>
        <v/>
      </c>
    </row>
    <row r="410" customFormat="false" ht="15" hidden="false" customHeight="false" outlineLevel="0" collapsed="false">
      <c r="A410" s="21"/>
      <c r="B410" s="4"/>
      <c r="C410" s="14"/>
      <c r="D410" s="14"/>
      <c r="E410" s="14"/>
      <c r="F410" s="14"/>
      <c r="G410" s="14"/>
      <c r="H410" s="14"/>
      <c r="I410" s="14"/>
      <c r="J410" s="24"/>
      <c r="K410" s="14"/>
      <c r="L410" s="27" t="str">
        <f aca="false">IFERROR(K410/I410,"")</f>
        <v/>
      </c>
      <c r="M410" s="14"/>
      <c r="N410" s="14"/>
      <c r="O410" s="14"/>
      <c r="P410" s="14"/>
      <c r="Q410" s="26" t="str">
        <f aca="false">IFERROR(P410/O410,"")</f>
        <v/>
      </c>
      <c r="R410" s="30" t="str">
        <f aca="false">IF(A410="","",SUM(D410:H410))</f>
        <v/>
      </c>
    </row>
    <row r="411" customFormat="false" ht="15" hidden="false" customHeight="false" outlineLevel="0" collapsed="false">
      <c r="A411" s="21"/>
      <c r="B411" s="4"/>
      <c r="C411" s="14"/>
      <c r="D411" s="14"/>
      <c r="E411" s="14"/>
      <c r="F411" s="14"/>
      <c r="G411" s="14"/>
      <c r="H411" s="14"/>
      <c r="I411" s="14"/>
      <c r="J411" s="24"/>
      <c r="K411" s="14"/>
      <c r="L411" s="27" t="str">
        <f aca="false">IFERROR(K411/I411,"")</f>
        <v/>
      </c>
      <c r="M411" s="14"/>
      <c r="N411" s="14"/>
      <c r="O411" s="14"/>
      <c r="P411" s="14"/>
      <c r="Q411" s="26" t="str">
        <f aca="false">IFERROR(P411/O411,"")</f>
        <v/>
      </c>
      <c r="R411" s="30" t="str">
        <f aca="false">IF(A411="","",SUM(D411:H411))</f>
        <v/>
      </c>
    </row>
    <row r="412" customFormat="false" ht="15" hidden="false" customHeight="false" outlineLevel="0" collapsed="false">
      <c r="A412" s="21"/>
      <c r="B412" s="4"/>
      <c r="C412" s="14"/>
      <c r="D412" s="14"/>
      <c r="E412" s="14"/>
      <c r="F412" s="14"/>
      <c r="G412" s="14"/>
      <c r="H412" s="14"/>
      <c r="I412" s="14"/>
      <c r="J412" s="24"/>
      <c r="K412" s="14"/>
      <c r="L412" s="27" t="str">
        <f aca="false">IFERROR(K412/I412,"")</f>
        <v/>
      </c>
      <c r="M412" s="14"/>
      <c r="N412" s="14"/>
      <c r="O412" s="14"/>
      <c r="P412" s="14"/>
      <c r="Q412" s="26" t="str">
        <f aca="false">IFERROR(P412/O412,"")</f>
        <v/>
      </c>
      <c r="R412" s="30" t="str">
        <f aca="false">IF(A412="","",SUM(D412:H412))</f>
        <v/>
      </c>
    </row>
    <row r="413" customFormat="false" ht="15" hidden="false" customHeight="false" outlineLevel="0" collapsed="false">
      <c r="A413" s="21"/>
      <c r="B413" s="4"/>
      <c r="C413" s="14"/>
      <c r="D413" s="14"/>
      <c r="E413" s="14"/>
      <c r="F413" s="14"/>
      <c r="G413" s="14"/>
      <c r="H413" s="14"/>
      <c r="I413" s="14"/>
      <c r="J413" s="24"/>
      <c r="K413" s="14"/>
      <c r="L413" s="27" t="str">
        <f aca="false">IFERROR(K413/I413,"")</f>
        <v/>
      </c>
      <c r="M413" s="14"/>
      <c r="N413" s="14"/>
      <c r="O413" s="14"/>
      <c r="P413" s="14"/>
      <c r="Q413" s="26" t="str">
        <f aca="false">IFERROR(P413/O413,"")</f>
        <v/>
      </c>
      <c r="R413" s="30" t="str">
        <f aca="false">IF(A413="","",SUM(D413:H413))</f>
        <v/>
      </c>
    </row>
    <row r="414" customFormat="false" ht="15" hidden="false" customHeight="false" outlineLevel="0" collapsed="false">
      <c r="A414" s="21"/>
      <c r="B414" s="4"/>
      <c r="C414" s="14"/>
      <c r="D414" s="14"/>
      <c r="E414" s="14"/>
      <c r="F414" s="14"/>
      <c r="G414" s="14"/>
      <c r="H414" s="14"/>
      <c r="I414" s="14"/>
      <c r="J414" s="24"/>
      <c r="K414" s="14"/>
      <c r="L414" s="27" t="str">
        <f aca="false">IFERROR(K414/I414,"")</f>
        <v/>
      </c>
      <c r="M414" s="14"/>
      <c r="N414" s="14"/>
      <c r="O414" s="14"/>
      <c r="P414" s="14"/>
      <c r="Q414" s="26" t="str">
        <f aca="false">IFERROR(P414/O414,"")</f>
        <v/>
      </c>
      <c r="R414" s="30" t="str">
        <f aca="false">IF(A414="","",SUM(D414:H414))</f>
        <v/>
      </c>
    </row>
    <row r="415" customFormat="false" ht="15" hidden="false" customHeight="false" outlineLevel="0" collapsed="false">
      <c r="A415" s="21"/>
      <c r="B415" s="4"/>
      <c r="C415" s="14"/>
      <c r="D415" s="14"/>
      <c r="E415" s="14"/>
      <c r="F415" s="14"/>
      <c r="G415" s="14"/>
      <c r="H415" s="14"/>
      <c r="I415" s="14"/>
      <c r="J415" s="24"/>
      <c r="K415" s="14"/>
      <c r="L415" s="27" t="str">
        <f aca="false">IFERROR(K415/I415,"")</f>
        <v/>
      </c>
      <c r="M415" s="14"/>
      <c r="N415" s="14"/>
      <c r="O415" s="14"/>
      <c r="P415" s="14"/>
      <c r="Q415" s="26" t="str">
        <f aca="false">IFERROR(P415/O415,"")</f>
        <v/>
      </c>
      <c r="R415" s="30" t="str">
        <f aca="false">IF(A415="","",SUM(D415:H415))</f>
        <v/>
      </c>
    </row>
    <row r="416" customFormat="false" ht="15" hidden="false" customHeight="false" outlineLevel="0" collapsed="false">
      <c r="A416" s="21"/>
      <c r="B416" s="4"/>
      <c r="C416" s="14"/>
      <c r="D416" s="14"/>
      <c r="E416" s="14"/>
      <c r="F416" s="14"/>
      <c r="G416" s="14"/>
      <c r="H416" s="14"/>
      <c r="I416" s="14"/>
      <c r="J416" s="24"/>
      <c r="K416" s="14"/>
      <c r="L416" s="27" t="str">
        <f aca="false">IFERROR(K416/I416,"")</f>
        <v/>
      </c>
      <c r="M416" s="14"/>
      <c r="N416" s="14"/>
      <c r="O416" s="14"/>
      <c r="P416" s="14"/>
      <c r="Q416" s="26" t="str">
        <f aca="false">IFERROR(P416/O416,"")</f>
        <v/>
      </c>
      <c r="R416" s="30" t="str">
        <f aca="false">IF(A416="","",SUM(D416:H416))</f>
        <v/>
      </c>
    </row>
    <row r="417" customFormat="false" ht="15" hidden="false" customHeight="false" outlineLevel="0" collapsed="false">
      <c r="A417" s="21"/>
      <c r="B417" s="4"/>
      <c r="C417" s="14"/>
      <c r="D417" s="14"/>
      <c r="E417" s="14"/>
      <c r="F417" s="14"/>
      <c r="G417" s="14"/>
      <c r="H417" s="14"/>
      <c r="I417" s="14"/>
      <c r="J417" s="24"/>
      <c r="K417" s="14"/>
      <c r="L417" s="27" t="str">
        <f aca="false">IFERROR(K417/I417,"")</f>
        <v/>
      </c>
      <c r="M417" s="14"/>
      <c r="N417" s="14"/>
      <c r="O417" s="14"/>
      <c r="P417" s="14"/>
      <c r="Q417" s="26" t="str">
        <f aca="false">IFERROR(P417/O417,"")</f>
        <v/>
      </c>
      <c r="R417" s="30" t="str">
        <f aca="false">IF(A417="","",SUM(D417:H417))</f>
        <v/>
      </c>
    </row>
    <row r="418" customFormat="false" ht="15" hidden="false" customHeight="false" outlineLevel="0" collapsed="false">
      <c r="A418" s="21"/>
      <c r="B418" s="4"/>
      <c r="C418" s="14"/>
      <c r="D418" s="14"/>
      <c r="E418" s="14"/>
      <c r="F418" s="14"/>
      <c r="G418" s="14"/>
      <c r="H418" s="14"/>
      <c r="I418" s="14"/>
      <c r="J418" s="24"/>
      <c r="K418" s="14"/>
      <c r="L418" s="27" t="str">
        <f aca="false">IFERROR(K418/I418,"")</f>
        <v/>
      </c>
      <c r="M418" s="14"/>
      <c r="N418" s="14"/>
      <c r="O418" s="14"/>
      <c r="P418" s="14"/>
      <c r="Q418" s="26" t="str">
        <f aca="false">IFERROR(P418/O418,"")</f>
        <v/>
      </c>
      <c r="R418" s="30" t="str">
        <f aca="false">IF(A418="","",SUM(D418:H418))</f>
        <v/>
      </c>
    </row>
    <row r="419" customFormat="false" ht="15" hidden="false" customHeight="false" outlineLevel="0" collapsed="false">
      <c r="A419" s="21"/>
      <c r="B419" s="4"/>
      <c r="C419" s="14"/>
      <c r="D419" s="14"/>
      <c r="E419" s="14"/>
      <c r="F419" s="14"/>
      <c r="G419" s="14"/>
      <c r="H419" s="14"/>
      <c r="I419" s="14"/>
      <c r="J419" s="24"/>
      <c r="K419" s="14"/>
      <c r="L419" s="27" t="str">
        <f aca="false">IFERROR(K419/I419,"")</f>
        <v/>
      </c>
      <c r="M419" s="14"/>
      <c r="N419" s="14"/>
      <c r="O419" s="14"/>
      <c r="P419" s="14"/>
      <c r="Q419" s="26" t="str">
        <f aca="false">IFERROR(P419/O419,"")</f>
        <v/>
      </c>
      <c r="R419" s="30" t="str">
        <f aca="false">IF(A419="","",SUM(D419:H419))</f>
        <v/>
      </c>
    </row>
    <row r="420" customFormat="false" ht="15" hidden="false" customHeight="false" outlineLevel="0" collapsed="false">
      <c r="A420" s="21"/>
      <c r="B420" s="4"/>
      <c r="C420" s="14"/>
      <c r="D420" s="14"/>
      <c r="E420" s="14"/>
      <c r="F420" s="14"/>
      <c r="G420" s="14"/>
      <c r="H420" s="14"/>
      <c r="I420" s="14"/>
      <c r="J420" s="24"/>
      <c r="K420" s="14"/>
      <c r="L420" s="27" t="str">
        <f aca="false">IFERROR(K420/I420,"")</f>
        <v/>
      </c>
      <c r="M420" s="14"/>
      <c r="N420" s="14"/>
      <c r="O420" s="14"/>
      <c r="P420" s="14"/>
      <c r="Q420" s="26" t="str">
        <f aca="false">IFERROR(P420/O420,"")</f>
        <v/>
      </c>
      <c r="R420" s="30" t="str">
        <f aca="false">IF(A420="","",SUM(D420:H420))</f>
        <v/>
      </c>
    </row>
    <row r="421" customFormat="false" ht="15" hidden="false" customHeight="false" outlineLevel="0" collapsed="false">
      <c r="A421" s="21"/>
      <c r="B421" s="4"/>
      <c r="C421" s="14"/>
      <c r="D421" s="14"/>
      <c r="E421" s="14"/>
      <c r="F421" s="14"/>
      <c r="G421" s="14"/>
      <c r="H421" s="14"/>
      <c r="I421" s="14"/>
      <c r="J421" s="24"/>
      <c r="K421" s="14"/>
      <c r="L421" s="27" t="str">
        <f aca="false">IFERROR(K421/I421,"")</f>
        <v/>
      </c>
      <c r="M421" s="14"/>
      <c r="N421" s="14"/>
      <c r="O421" s="14"/>
      <c r="P421" s="14"/>
      <c r="Q421" s="26" t="str">
        <f aca="false">IFERROR(P421/O421,"")</f>
        <v/>
      </c>
      <c r="R421" s="30" t="str">
        <f aca="false">IF(A421="","",SUM(D421:H421))</f>
        <v/>
      </c>
    </row>
    <row r="422" customFormat="false" ht="15" hidden="false" customHeight="false" outlineLevel="0" collapsed="false">
      <c r="A422" s="21"/>
      <c r="B422" s="4"/>
      <c r="C422" s="14"/>
      <c r="D422" s="14"/>
      <c r="E422" s="14"/>
      <c r="F422" s="14"/>
      <c r="G422" s="14"/>
      <c r="H422" s="14"/>
      <c r="I422" s="14"/>
      <c r="J422" s="24"/>
      <c r="K422" s="14"/>
      <c r="L422" s="27" t="str">
        <f aca="false">IFERROR(K422/I422,"")</f>
        <v/>
      </c>
      <c r="M422" s="14"/>
      <c r="N422" s="14"/>
      <c r="O422" s="14"/>
      <c r="P422" s="14"/>
      <c r="Q422" s="26" t="str">
        <f aca="false">IFERROR(P422/O422,"")</f>
        <v/>
      </c>
      <c r="R422" s="30" t="str">
        <f aca="false">IF(A422="","",SUM(D422:H422))</f>
        <v/>
      </c>
    </row>
    <row r="423" customFormat="false" ht="15" hidden="false" customHeight="false" outlineLevel="0" collapsed="false">
      <c r="A423" s="21"/>
      <c r="B423" s="4"/>
      <c r="C423" s="14"/>
      <c r="D423" s="14"/>
      <c r="E423" s="14"/>
      <c r="F423" s="14"/>
      <c r="G423" s="14"/>
      <c r="H423" s="14"/>
      <c r="I423" s="14"/>
      <c r="J423" s="24"/>
      <c r="K423" s="14"/>
      <c r="L423" s="27" t="str">
        <f aca="false">IFERROR(K423/I423,"")</f>
        <v/>
      </c>
      <c r="M423" s="14"/>
      <c r="N423" s="14"/>
      <c r="O423" s="14"/>
      <c r="P423" s="14"/>
      <c r="Q423" s="26" t="str">
        <f aca="false">IFERROR(P423/O423,"")</f>
        <v/>
      </c>
      <c r="R423" s="30" t="str">
        <f aca="false">IF(A423="","",SUM(D423:H423))</f>
        <v/>
      </c>
    </row>
    <row r="424" customFormat="false" ht="15" hidden="false" customHeight="false" outlineLevel="0" collapsed="false">
      <c r="A424" s="21"/>
      <c r="B424" s="4"/>
      <c r="C424" s="14"/>
      <c r="D424" s="14"/>
      <c r="E424" s="14"/>
      <c r="F424" s="14"/>
      <c r="G424" s="14"/>
      <c r="H424" s="14"/>
      <c r="I424" s="14"/>
      <c r="J424" s="24"/>
      <c r="K424" s="14"/>
      <c r="L424" s="27" t="str">
        <f aca="false">IFERROR(K424/I424,"")</f>
        <v/>
      </c>
      <c r="M424" s="14"/>
      <c r="N424" s="14"/>
      <c r="O424" s="14"/>
      <c r="P424" s="14"/>
      <c r="Q424" s="26" t="str">
        <f aca="false">IFERROR(P424/O424,"")</f>
        <v/>
      </c>
      <c r="R424" s="30" t="str">
        <f aca="false">IF(A424="","",SUM(D424:H424))</f>
        <v/>
      </c>
    </row>
    <row r="425" customFormat="false" ht="15" hidden="false" customHeight="false" outlineLevel="0" collapsed="false">
      <c r="A425" s="21"/>
      <c r="B425" s="4"/>
      <c r="C425" s="14"/>
      <c r="D425" s="14"/>
      <c r="E425" s="14"/>
      <c r="F425" s="14"/>
      <c r="G425" s="14"/>
      <c r="H425" s="14"/>
      <c r="I425" s="14"/>
      <c r="J425" s="24"/>
      <c r="K425" s="14"/>
      <c r="L425" s="27" t="str">
        <f aca="false">IFERROR(K425/I425,"")</f>
        <v/>
      </c>
      <c r="M425" s="14"/>
      <c r="N425" s="14"/>
      <c r="O425" s="14"/>
      <c r="P425" s="14"/>
      <c r="Q425" s="26" t="str">
        <f aca="false">IFERROR(P425/O425,"")</f>
        <v/>
      </c>
      <c r="R425" s="30" t="str">
        <f aca="false">IF(A425="","",SUM(D425:H425))</f>
        <v/>
      </c>
    </row>
    <row r="426" customFormat="false" ht="15" hidden="false" customHeight="false" outlineLevel="0" collapsed="false">
      <c r="A426" s="21"/>
      <c r="B426" s="4"/>
      <c r="C426" s="14"/>
      <c r="D426" s="14"/>
      <c r="E426" s="14"/>
      <c r="F426" s="14"/>
      <c r="G426" s="14"/>
      <c r="H426" s="14"/>
      <c r="I426" s="14"/>
      <c r="J426" s="24"/>
      <c r="K426" s="14"/>
      <c r="L426" s="27" t="str">
        <f aca="false">IFERROR(K426/I426,"")</f>
        <v/>
      </c>
      <c r="M426" s="14"/>
      <c r="N426" s="14"/>
      <c r="O426" s="14"/>
      <c r="P426" s="14"/>
      <c r="Q426" s="26" t="str">
        <f aca="false">IFERROR(P426/O426,"")</f>
        <v/>
      </c>
      <c r="R426" s="30" t="str">
        <f aca="false">IF(A426="","",SUM(D426:H426))</f>
        <v/>
      </c>
    </row>
    <row r="427" customFormat="false" ht="15" hidden="false" customHeight="false" outlineLevel="0" collapsed="false">
      <c r="A427" s="21"/>
      <c r="B427" s="4"/>
      <c r="C427" s="14"/>
      <c r="D427" s="14"/>
      <c r="E427" s="14"/>
      <c r="F427" s="14"/>
      <c r="G427" s="14"/>
      <c r="H427" s="14"/>
      <c r="I427" s="14"/>
      <c r="J427" s="24"/>
      <c r="K427" s="14"/>
      <c r="L427" s="27" t="str">
        <f aca="false">IFERROR(K427/I427,"")</f>
        <v/>
      </c>
      <c r="M427" s="14"/>
      <c r="N427" s="14"/>
      <c r="O427" s="14"/>
      <c r="P427" s="14"/>
      <c r="Q427" s="26" t="str">
        <f aca="false">IFERROR(P427/O427,"")</f>
        <v/>
      </c>
      <c r="R427" s="30" t="str">
        <f aca="false">IF(A427="","",SUM(D427:H427))</f>
        <v/>
      </c>
    </row>
    <row r="428" customFormat="false" ht="15" hidden="false" customHeight="false" outlineLevel="0" collapsed="false">
      <c r="A428" s="21"/>
      <c r="B428" s="4"/>
      <c r="C428" s="14"/>
      <c r="D428" s="14"/>
      <c r="E428" s="14"/>
      <c r="F428" s="14"/>
      <c r="G428" s="14"/>
      <c r="H428" s="14"/>
      <c r="I428" s="14"/>
      <c r="J428" s="24"/>
      <c r="K428" s="14"/>
      <c r="L428" s="27" t="str">
        <f aca="false">IFERROR(K428/I428,"")</f>
        <v/>
      </c>
      <c r="M428" s="14"/>
      <c r="N428" s="14"/>
      <c r="O428" s="14"/>
      <c r="P428" s="14"/>
      <c r="Q428" s="26" t="str">
        <f aca="false">IFERROR(P428/O428,"")</f>
        <v/>
      </c>
      <c r="R428" s="30" t="str">
        <f aca="false">IF(A428="","",SUM(D428:H428))</f>
        <v/>
      </c>
    </row>
    <row r="429" customFormat="false" ht="15" hidden="false" customHeight="false" outlineLevel="0" collapsed="false">
      <c r="A429" s="21"/>
      <c r="B429" s="4"/>
      <c r="C429" s="14"/>
      <c r="D429" s="14"/>
      <c r="E429" s="14"/>
      <c r="F429" s="14"/>
      <c r="G429" s="14"/>
      <c r="H429" s="14"/>
      <c r="I429" s="14"/>
      <c r="J429" s="24"/>
      <c r="K429" s="14"/>
      <c r="L429" s="27" t="str">
        <f aca="false">IFERROR(K429/I429,"")</f>
        <v/>
      </c>
      <c r="M429" s="14"/>
      <c r="N429" s="14"/>
      <c r="O429" s="14"/>
      <c r="P429" s="14"/>
      <c r="Q429" s="26" t="str">
        <f aca="false">IFERROR(P429/O429,"")</f>
        <v/>
      </c>
      <c r="R429" s="30" t="str">
        <f aca="false">IF(A429="","",SUM(D429:H429))</f>
        <v/>
      </c>
    </row>
    <row r="430" customFormat="false" ht="15" hidden="false" customHeight="false" outlineLevel="0" collapsed="false">
      <c r="A430" s="21"/>
      <c r="B430" s="4"/>
      <c r="C430" s="14"/>
      <c r="D430" s="14"/>
      <c r="E430" s="14"/>
      <c r="F430" s="14"/>
      <c r="G430" s="14"/>
      <c r="H430" s="14"/>
      <c r="I430" s="14"/>
      <c r="J430" s="24"/>
      <c r="K430" s="14"/>
      <c r="L430" s="27" t="str">
        <f aca="false">IFERROR(K430/I430,"")</f>
        <v/>
      </c>
      <c r="M430" s="14"/>
      <c r="N430" s="14"/>
      <c r="O430" s="14"/>
      <c r="P430" s="14"/>
      <c r="Q430" s="26" t="str">
        <f aca="false">IFERROR(P430/O430,"")</f>
        <v/>
      </c>
      <c r="R430" s="30" t="str">
        <f aca="false">IF(A430="","",SUM(D430:H430))</f>
        <v/>
      </c>
    </row>
    <row r="431" customFormat="false" ht="15" hidden="false" customHeight="false" outlineLevel="0" collapsed="false">
      <c r="A431" s="21"/>
      <c r="B431" s="4"/>
      <c r="C431" s="14"/>
      <c r="D431" s="14"/>
      <c r="E431" s="14"/>
      <c r="F431" s="14"/>
      <c r="G431" s="14"/>
      <c r="H431" s="14"/>
      <c r="I431" s="14"/>
      <c r="J431" s="24"/>
      <c r="K431" s="14"/>
      <c r="L431" s="27" t="str">
        <f aca="false">IFERROR(K431/I431,"")</f>
        <v/>
      </c>
      <c r="M431" s="14"/>
      <c r="N431" s="14"/>
      <c r="O431" s="14"/>
      <c r="P431" s="14"/>
      <c r="Q431" s="26" t="str">
        <f aca="false">IFERROR(P431/O431,"")</f>
        <v/>
      </c>
      <c r="R431" s="30" t="str">
        <f aca="false">IF(A431="","",SUM(D431:H431))</f>
        <v/>
      </c>
    </row>
    <row r="432" customFormat="false" ht="15" hidden="false" customHeight="false" outlineLevel="0" collapsed="false">
      <c r="A432" s="21"/>
      <c r="B432" s="4"/>
      <c r="C432" s="14"/>
      <c r="D432" s="14"/>
      <c r="E432" s="14"/>
      <c r="F432" s="14"/>
      <c r="G432" s="14"/>
      <c r="H432" s="14"/>
      <c r="I432" s="14"/>
      <c r="J432" s="24"/>
      <c r="K432" s="14"/>
      <c r="L432" s="27" t="str">
        <f aca="false">IFERROR(K432/I432,"")</f>
        <v/>
      </c>
      <c r="M432" s="14"/>
      <c r="N432" s="14"/>
      <c r="O432" s="14"/>
      <c r="P432" s="14"/>
      <c r="Q432" s="26" t="str">
        <f aca="false">IFERROR(P432/O432,"")</f>
        <v/>
      </c>
      <c r="R432" s="30" t="str">
        <f aca="false">IF(A432="","",SUM(D432:H432))</f>
        <v/>
      </c>
    </row>
    <row r="433" customFormat="false" ht="15" hidden="false" customHeight="false" outlineLevel="0" collapsed="false">
      <c r="A433" s="21"/>
      <c r="B433" s="4"/>
      <c r="C433" s="14"/>
      <c r="D433" s="14"/>
      <c r="E433" s="14"/>
      <c r="F433" s="14"/>
      <c r="G433" s="14"/>
      <c r="H433" s="14"/>
      <c r="I433" s="14"/>
      <c r="J433" s="24"/>
      <c r="K433" s="14"/>
      <c r="L433" s="27" t="str">
        <f aca="false">IFERROR(K433/I433,"")</f>
        <v/>
      </c>
      <c r="M433" s="14"/>
      <c r="N433" s="14"/>
      <c r="O433" s="14"/>
      <c r="P433" s="14"/>
      <c r="Q433" s="26" t="str">
        <f aca="false">IFERROR(P433/O433,"")</f>
        <v/>
      </c>
      <c r="R433" s="30" t="str">
        <f aca="false">IF(A433="","",SUM(D433:H433))</f>
        <v/>
      </c>
    </row>
    <row r="434" customFormat="false" ht="15" hidden="false" customHeight="false" outlineLevel="0" collapsed="false">
      <c r="A434" s="21"/>
      <c r="B434" s="4"/>
      <c r="C434" s="14"/>
      <c r="D434" s="14"/>
      <c r="E434" s="14"/>
      <c r="F434" s="14"/>
      <c r="G434" s="14"/>
      <c r="H434" s="14"/>
      <c r="I434" s="14"/>
      <c r="J434" s="24"/>
      <c r="K434" s="14"/>
      <c r="L434" s="27" t="str">
        <f aca="false">IFERROR(K434/I434,"")</f>
        <v/>
      </c>
      <c r="M434" s="14"/>
      <c r="N434" s="14"/>
      <c r="O434" s="14"/>
      <c r="P434" s="14"/>
      <c r="Q434" s="26" t="str">
        <f aca="false">IFERROR(P434/O434,"")</f>
        <v/>
      </c>
      <c r="R434" s="30" t="str">
        <f aca="false">IF(A434="","",SUM(D434:H434))</f>
        <v/>
      </c>
    </row>
    <row r="435" customFormat="false" ht="15" hidden="false" customHeight="false" outlineLevel="0" collapsed="false">
      <c r="A435" s="21"/>
      <c r="B435" s="4"/>
      <c r="C435" s="14"/>
      <c r="D435" s="14"/>
      <c r="E435" s="14"/>
      <c r="F435" s="14"/>
      <c r="G435" s="14"/>
      <c r="H435" s="14"/>
      <c r="I435" s="14"/>
      <c r="J435" s="24"/>
      <c r="K435" s="14"/>
      <c r="L435" s="27" t="str">
        <f aca="false">IFERROR(K435/I435,"")</f>
        <v/>
      </c>
      <c r="M435" s="14"/>
      <c r="N435" s="14"/>
      <c r="O435" s="14"/>
      <c r="P435" s="14"/>
      <c r="Q435" s="26" t="str">
        <f aca="false">IFERROR(P435/O435,"")</f>
        <v/>
      </c>
      <c r="R435" s="30" t="str">
        <f aca="false">IF(A435="","",SUM(D435:H435))</f>
        <v/>
      </c>
    </row>
    <row r="436" customFormat="false" ht="15" hidden="false" customHeight="false" outlineLevel="0" collapsed="false">
      <c r="A436" s="21"/>
      <c r="B436" s="4"/>
      <c r="C436" s="14"/>
      <c r="D436" s="14"/>
      <c r="E436" s="14"/>
      <c r="F436" s="14"/>
      <c r="G436" s="14"/>
      <c r="H436" s="14"/>
      <c r="I436" s="14"/>
      <c r="J436" s="24"/>
      <c r="K436" s="14"/>
      <c r="L436" s="27" t="str">
        <f aca="false">IFERROR(K436/I436,"")</f>
        <v/>
      </c>
      <c r="M436" s="14"/>
      <c r="N436" s="14"/>
      <c r="O436" s="14"/>
      <c r="P436" s="14"/>
      <c r="Q436" s="26" t="str">
        <f aca="false">IFERROR(P436/O436,"")</f>
        <v/>
      </c>
      <c r="R436" s="30" t="str">
        <f aca="false">IF(A436="","",SUM(D436:H436))</f>
        <v/>
      </c>
    </row>
    <row r="437" customFormat="false" ht="15" hidden="false" customHeight="false" outlineLevel="0" collapsed="false">
      <c r="A437" s="21"/>
      <c r="B437" s="4"/>
      <c r="C437" s="14"/>
      <c r="D437" s="14"/>
      <c r="E437" s="14"/>
      <c r="F437" s="14"/>
      <c r="G437" s="14"/>
      <c r="H437" s="14"/>
      <c r="I437" s="14"/>
      <c r="J437" s="24"/>
      <c r="K437" s="14"/>
      <c r="L437" s="27" t="str">
        <f aca="false">IFERROR(K437/I437,"")</f>
        <v/>
      </c>
      <c r="M437" s="14"/>
      <c r="N437" s="14"/>
      <c r="O437" s="14"/>
      <c r="P437" s="14"/>
      <c r="Q437" s="26" t="str">
        <f aca="false">IFERROR(P437/O437,"")</f>
        <v/>
      </c>
      <c r="R437" s="30" t="str">
        <f aca="false">IF(A437="","",SUM(D437:H437))</f>
        <v/>
      </c>
    </row>
    <row r="438" customFormat="false" ht="15" hidden="false" customHeight="false" outlineLevel="0" collapsed="false">
      <c r="A438" s="21"/>
      <c r="B438" s="4"/>
      <c r="C438" s="14"/>
      <c r="D438" s="14"/>
      <c r="E438" s="14"/>
      <c r="F438" s="14"/>
      <c r="G438" s="14"/>
      <c r="H438" s="14"/>
      <c r="I438" s="14"/>
      <c r="J438" s="24"/>
      <c r="K438" s="14"/>
      <c r="L438" s="27" t="str">
        <f aca="false">IFERROR(K438/I438,"")</f>
        <v/>
      </c>
      <c r="M438" s="14"/>
      <c r="N438" s="14"/>
      <c r="O438" s="14"/>
      <c r="P438" s="14"/>
      <c r="Q438" s="26" t="str">
        <f aca="false">IFERROR(P438/O438,"")</f>
        <v/>
      </c>
      <c r="R438" s="30" t="str">
        <f aca="false">IF(A438="","",SUM(D438:H438))</f>
        <v/>
      </c>
    </row>
    <row r="439" customFormat="false" ht="15" hidden="false" customHeight="false" outlineLevel="0" collapsed="false">
      <c r="A439" s="21"/>
      <c r="B439" s="4"/>
      <c r="C439" s="14"/>
      <c r="D439" s="14"/>
      <c r="E439" s="14"/>
      <c r="F439" s="14"/>
      <c r="G439" s="14"/>
      <c r="H439" s="14"/>
      <c r="I439" s="14"/>
      <c r="J439" s="24"/>
      <c r="K439" s="14"/>
      <c r="L439" s="27" t="str">
        <f aca="false">IFERROR(K439/I439,"")</f>
        <v/>
      </c>
      <c r="M439" s="14"/>
      <c r="N439" s="14"/>
      <c r="O439" s="14"/>
      <c r="P439" s="14"/>
      <c r="Q439" s="26" t="str">
        <f aca="false">IFERROR(P439/O439,"")</f>
        <v/>
      </c>
      <c r="R439" s="30" t="str">
        <f aca="false">IF(A439="","",SUM(D439:H439))</f>
        <v/>
      </c>
    </row>
    <row r="440" customFormat="false" ht="15" hidden="false" customHeight="false" outlineLevel="0" collapsed="false">
      <c r="A440" s="21"/>
      <c r="B440" s="4"/>
      <c r="C440" s="14"/>
      <c r="D440" s="14"/>
      <c r="E440" s="14"/>
      <c r="F440" s="14"/>
      <c r="G440" s="14"/>
      <c r="H440" s="14"/>
      <c r="I440" s="14"/>
      <c r="J440" s="24"/>
      <c r="K440" s="14"/>
      <c r="L440" s="27" t="str">
        <f aca="false">IFERROR(K440/I440,"")</f>
        <v/>
      </c>
      <c r="M440" s="14"/>
      <c r="N440" s="14"/>
      <c r="O440" s="14"/>
      <c r="P440" s="14"/>
      <c r="Q440" s="26" t="str">
        <f aca="false">IFERROR(P440/O440,"")</f>
        <v/>
      </c>
      <c r="R440" s="30" t="str">
        <f aca="false">IF(A440="","",SUM(D440:H440))</f>
        <v/>
      </c>
    </row>
    <row r="441" customFormat="false" ht="15" hidden="false" customHeight="false" outlineLevel="0" collapsed="false">
      <c r="A441" s="21"/>
      <c r="B441" s="4"/>
      <c r="C441" s="14"/>
      <c r="D441" s="14"/>
      <c r="E441" s="14"/>
      <c r="F441" s="14"/>
      <c r="G441" s="14"/>
      <c r="H441" s="14"/>
      <c r="I441" s="14"/>
      <c r="J441" s="24"/>
      <c r="K441" s="14"/>
      <c r="L441" s="27" t="str">
        <f aca="false">IFERROR(K441/I441,"")</f>
        <v/>
      </c>
      <c r="M441" s="14"/>
      <c r="N441" s="14"/>
      <c r="O441" s="14"/>
      <c r="P441" s="14"/>
      <c r="Q441" s="26" t="str">
        <f aca="false">IFERROR(P441/O441,"")</f>
        <v/>
      </c>
      <c r="R441" s="30" t="str">
        <f aca="false">IF(A441="","",SUM(D441:H441))</f>
        <v/>
      </c>
    </row>
    <row r="442" customFormat="false" ht="15" hidden="false" customHeight="false" outlineLevel="0" collapsed="false">
      <c r="A442" s="21"/>
      <c r="B442" s="4"/>
      <c r="C442" s="14"/>
      <c r="D442" s="14"/>
      <c r="E442" s="14"/>
      <c r="F442" s="14"/>
      <c r="G442" s="14"/>
      <c r="H442" s="14"/>
      <c r="I442" s="14"/>
      <c r="J442" s="24"/>
      <c r="K442" s="14"/>
      <c r="L442" s="27" t="str">
        <f aca="false">IFERROR(K442/I442,"")</f>
        <v/>
      </c>
      <c r="M442" s="14"/>
      <c r="N442" s="14"/>
      <c r="O442" s="14"/>
      <c r="P442" s="14"/>
      <c r="Q442" s="26" t="str">
        <f aca="false">IFERROR(P442/O442,"")</f>
        <v/>
      </c>
      <c r="R442" s="30" t="str">
        <f aca="false">IF(A442="","",SUM(D442:H442))</f>
        <v/>
      </c>
    </row>
    <row r="443" customFormat="false" ht="15" hidden="false" customHeight="false" outlineLevel="0" collapsed="false">
      <c r="A443" s="21"/>
      <c r="B443" s="4"/>
      <c r="C443" s="14"/>
      <c r="D443" s="14"/>
      <c r="E443" s="14"/>
      <c r="F443" s="14"/>
      <c r="G443" s="14"/>
      <c r="H443" s="14"/>
      <c r="I443" s="14"/>
      <c r="J443" s="24"/>
      <c r="K443" s="14"/>
      <c r="L443" s="27" t="str">
        <f aca="false">IFERROR(K443/I443,"")</f>
        <v/>
      </c>
      <c r="M443" s="14"/>
      <c r="N443" s="14"/>
      <c r="O443" s="14"/>
      <c r="P443" s="14"/>
      <c r="Q443" s="26" t="str">
        <f aca="false">IFERROR(P443/O443,"")</f>
        <v/>
      </c>
      <c r="R443" s="30" t="str">
        <f aca="false">IF(A443="","",SUM(D443:H443))</f>
        <v/>
      </c>
    </row>
    <row r="444" customFormat="false" ht="15" hidden="false" customHeight="false" outlineLevel="0" collapsed="false">
      <c r="A444" s="21"/>
      <c r="B444" s="4"/>
      <c r="C444" s="14"/>
      <c r="D444" s="14"/>
      <c r="E444" s="14"/>
      <c r="F444" s="14"/>
      <c r="G444" s="14"/>
      <c r="H444" s="14"/>
      <c r="I444" s="14"/>
      <c r="J444" s="24"/>
      <c r="K444" s="14"/>
      <c r="L444" s="27" t="str">
        <f aca="false">IFERROR(K444/I444,"")</f>
        <v/>
      </c>
      <c r="M444" s="14"/>
      <c r="N444" s="14"/>
      <c r="O444" s="14"/>
      <c r="P444" s="14"/>
      <c r="Q444" s="26" t="str">
        <f aca="false">IFERROR(P444/O444,"")</f>
        <v/>
      </c>
      <c r="R444" s="30" t="str">
        <f aca="false">IF(A444="","",SUM(D444:H444))</f>
        <v/>
      </c>
    </row>
    <row r="445" customFormat="false" ht="15" hidden="false" customHeight="false" outlineLevel="0" collapsed="false">
      <c r="A445" s="21"/>
      <c r="B445" s="4"/>
      <c r="C445" s="14"/>
      <c r="D445" s="14"/>
      <c r="E445" s="14"/>
      <c r="F445" s="14"/>
      <c r="G445" s="14"/>
      <c r="H445" s="14"/>
      <c r="I445" s="14"/>
      <c r="J445" s="24"/>
      <c r="K445" s="14"/>
      <c r="L445" s="27" t="str">
        <f aca="false">IFERROR(K445/I445,"")</f>
        <v/>
      </c>
      <c r="M445" s="14"/>
      <c r="N445" s="14"/>
      <c r="O445" s="14"/>
      <c r="P445" s="14"/>
      <c r="Q445" s="26" t="str">
        <f aca="false">IFERROR(P445/O445,"")</f>
        <v/>
      </c>
      <c r="R445" s="30" t="str">
        <f aca="false">IF(A445="","",SUM(D445:H445))</f>
        <v/>
      </c>
    </row>
    <row r="446" customFormat="false" ht="15" hidden="false" customHeight="false" outlineLevel="0" collapsed="false">
      <c r="A446" s="21"/>
      <c r="B446" s="4"/>
      <c r="C446" s="14"/>
      <c r="D446" s="14"/>
      <c r="E446" s="14"/>
      <c r="F446" s="14"/>
      <c r="G446" s="14"/>
      <c r="H446" s="14"/>
      <c r="I446" s="14"/>
      <c r="J446" s="24"/>
      <c r="K446" s="14"/>
      <c r="L446" s="27" t="str">
        <f aca="false">IFERROR(K446/I446,"")</f>
        <v/>
      </c>
      <c r="M446" s="14"/>
      <c r="N446" s="14"/>
      <c r="O446" s="14"/>
      <c r="P446" s="14"/>
      <c r="Q446" s="26" t="str">
        <f aca="false">IFERROR(P446/O446,"")</f>
        <v/>
      </c>
      <c r="R446" s="30" t="str">
        <f aca="false">IF(A446="","",SUM(D446:H446))</f>
        <v/>
      </c>
    </row>
    <row r="447" customFormat="false" ht="15" hidden="false" customHeight="false" outlineLevel="0" collapsed="false">
      <c r="A447" s="21"/>
      <c r="B447" s="4"/>
      <c r="C447" s="14"/>
      <c r="D447" s="14"/>
      <c r="E447" s="14"/>
      <c r="F447" s="14"/>
      <c r="G447" s="14"/>
      <c r="H447" s="14"/>
      <c r="I447" s="14"/>
      <c r="J447" s="24"/>
      <c r="K447" s="14"/>
      <c r="L447" s="27" t="str">
        <f aca="false">IFERROR(K447/I447,"")</f>
        <v/>
      </c>
      <c r="M447" s="14"/>
      <c r="N447" s="14"/>
      <c r="O447" s="14"/>
      <c r="P447" s="14"/>
      <c r="Q447" s="26" t="str">
        <f aca="false">IFERROR(P447/O447,"")</f>
        <v/>
      </c>
      <c r="R447" s="30" t="str">
        <f aca="false">IF(A447="","",SUM(D447:H447))</f>
        <v/>
      </c>
    </row>
    <row r="448" customFormat="false" ht="15" hidden="false" customHeight="false" outlineLevel="0" collapsed="false">
      <c r="A448" s="21"/>
      <c r="B448" s="4"/>
      <c r="C448" s="14"/>
      <c r="D448" s="14"/>
      <c r="E448" s="14"/>
      <c r="F448" s="14"/>
      <c r="G448" s="14"/>
      <c r="H448" s="14"/>
      <c r="I448" s="14"/>
      <c r="J448" s="24"/>
      <c r="K448" s="14"/>
      <c r="L448" s="27" t="str">
        <f aca="false">IFERROR(K448/I448,"")</f>
        <v/>
      </c>
      <c r="M448" s="14"/>
      <c r="N448" s="14"/>
      <c r="O448" s="14"/>
      <c r="P448" s="14"/>
      <c r="Q448" s="26" t="str">
        <f aca="false">IFERROR(P448/O448,"")</f>
        <v/>
      </c>
      <c r="R448" s="30" t="str">
        <f aca="false">IF(A448="","",SUM(D448:H448))</f>
        <v/>
      </c>
    </row>
    <row r="449" customFormat="false" ht="15" hidden="false" customHeight="false" outlineLevel="0" collapsed="false">
      <c r="A449" s="21"/>
      <c r="B449" s="4"/>
      <c r="C449" s="14"/>
      <c r="D449" s="14"/>
      <c r="E449" s="14"/>
      <c r="F449" s="14"/>
      <c r="G449" s="14"/>
      <c r="H449" s="14"/>
      <c r="I449" s="14"/>
      <c r="J449" s="24"/>
      <c r="K449" s="14"/>
      <c r="L449" s="27" t="str">
        <f aca="false">IFERROR(K449/I449,"")</f>
        <v/>
      </c>
      <c r="M449" s="14"/>
      <c r="N449" s="14"/>
      <c r="O449" s="14"/>
      <c r="P449" s="14"/>
      <c r="Q449" s="26" t="str">
        <f aca="false">IFERROR(P449/O449,"")</f>
        <v/>
      </c>
      <c r="R449" s="30" t="str">
        <f aca="false">IF(A449="","",SUM(D449:H449))</f>
        <v/>
      </c>
    </row>
    <row r="450" customFormat="false" ht="15" hidden="false" customHeight="false" outlineLevel="0" collapsed="false">
      <c r="A450" s="21"/>
      <c r="B450" s="4"/>
      <c r="C450" s="14"/>
      <c r="D450" s="14"/>
      <c r="E450" s="14"/>
      <c r="F450" s="14"/>
      <c r="G450" s="14"/>
      <c r="H450" s="14"/>
      <c r="I450" s="14"/>
      <c r="J450" s="24"/>
      <c r="K450" s="14"/>
      <c r="L450" s="27" t="str">
        <f aca="false">IFERROR(K450/I450,"")</f>
        <v/>
      </c>
      <c r="M450" s="14"/>
      <c r="N450" s="14"/>
      <c r="O450" s="14"/>
      <c r="P450" s="14"/>
      <c r="Q450" s="26" t="str">
        <f aca="false">IFERROR(P450/O450,"")</f>
        <v/>
      </c>
      <c r="R450" s="30" t="str">
        <f aca="false">IF(A450="","",SUM(D450:H450))</f>
        <v/>
      </c>
    </row>
    <row r="451" customFormat="false" ht="15" hidden="false" customHeight="false" outlineLevel="0" collapsed="false">
      <c r="A451" s="21"/>
      <c r="B451" s="4"/>
      <c r="C451" s="14"/>
      <c r="D451" s="14"/>
      <c r="E451" s="14"/>
      <c r="F451" s="14"/>
      <c r="G451" s="14"/>
      <c r="H451" s="14"/>
      <c r="I451" s="14"/>
      <c r="J451" s="24"/>
      <c r="K451" s="14"/>
      <c r="L451" s="27" t="str">
        <f aca="false">IFERROR(K451/I451,"")</f>
        <v/>
      </c>
      <c r="M451" s="14"/>
      <c r="N451" s="14"/>
      <c r="O451" s="14"/>
      <c r="P451" s="14"/>
      <c r="Q451" s="26" t="str">
        <f aca="false">IFERROR(P451/O451,"")</f>
        <v/>
      </c>
      <c r="R451" s="30" t="str">
        <f aca="false">IF(A451="","",SUM(D451:H451))</f>
        <v/>
      </c>
    </row>
    <row r="452" customFormat="false" ht="15" hidden="false" customHeight="false" outlineLevel="0" collapsed="false">
      <c r="A452" s="21"/>
      <c r="B452" s="4"/>
      <c r="C452" s="14"/>
      <c r="D452" s="14"/>
      <c r="E452" s="14"/>
      <c r="F452" s="14"/>
      <c r="G452" s="14"/>
      <c r="H452" s="14"/>
      <c r="I452" s="14"/>
      <c r="J452" s="24"/>
      <c r="K452" s="14"/>
      <c r="L452" s="27" t="str">
        <f aca="false">IFERROR(K452/I452,"")</f>
        <v/>
      </c>
      <c r="M452" s="14"/>
      <c r="N452" s="14"/>
      <c r="O452" s="14"/>
      <c r="P452" s="14"/>
      <c r="Q452" s="26" t="str">
        <f aca="false">IFERROR(P452/O452,"")</f>
        <v/>
      </c>
      <c r="R452" s="30" t="str">
        <f aca="false">IF(A452="","",SUM(D452:H452))</f>
        <v/>
      </c>
    </row>
    <row r="453" customFormat="false" ht="15" hidden="false" customHeight="false" outlineLevel="0" collapsed="false">
      <c r="A453" s="21"/>
      <c r="B453" s="4"/>
      <c r="C453" s="14"/>
      <c r="D453" s="14"/>
      <c r="E453" s="14"/>
      <c r="F453" s="14"/>
      <c r="G453" s="14"/>
      <c r="H453" s="14"/>
      <c r="I453" s="14"/>
      <c r="J453" s="24"/>
      <c r="K453" s="14"/>
      <c r="L453" s="27" t="str">
        <f aca="false">IFERROR(K453/I453,"")</f>
        <v/>
      </c>
      <c r="M453" s="14"/>
      <c r="N453" s="14"/>
      <c r="O453" s="14"/>
      <c r="P453" s="14"/>
      <c r="Q453" s="26" t="str">
        <f aca="false">IFERROR(P453/O453,"")</f>
        <v/>
      </c>
      <c r="R453" s="30" t="str">
        <f aca="false">IF(A453="","",SUM(D453:H453))</f>
        <v/>
      </c>
    </row>
    <row r="454" customFormat="false" ht="15" hidden="false" customHeight="false" outlineLevel="0" collapsed="false">
      <c r="A454" s="21"/>
      <c r="B454" s="4"/>
      <c r="C454" s="14"/>
      <c r="D454" s="14"/>
      <c r="E454" s="14"/>
      <c r="F454" s="14"/>
      <c r="G454" s="14"/>
      <c r="H454" s="14"/>
      <c r="I454" s="14"/>
      <c r="J454" s="24"/>
      <c r="K454" s="14"/>
      <c r="L454" s="27" t="str">
        <f aca="false">IFERROR(K454/I454,"")</f>
        <v/>
      </c>
      <c r="M454" s="14"/>
      <c r="N454" s="14"/>
      <c r="O454" s="14"/>
      <c r="P454" s="14"/>
      <c r="Q454" s="26" t="str">
        <f aca="false">IFERROR(P454/O454,"")</f>
        <v/>
      </c>
      <c r="R454" s="30" t="str">
        <f aca="false">IF(A454="","",SUM(D454:H454))</f>
        <v/>
      </c>
    </row>
    <row r="455" customFormat="false" ht="15" hidden="false" customHeight="false" outlineLevel="0" collapsed="false">
      <c r="A455" s="21"/>
      <c r="B455" s="4"/>
      <c r="C455" s="14"/>
      <c r="D455" s="14"/>
      <c r="E455" s="14"/>
      <c r="F455" s="14"/>
      <c r="G455" s="14"/>
      <c r="H455" s="14"/>
      <c r="I455" s="14"/>
      <c r="J455" s="24"/>
      <c r="K455" s="14"/>
      <c r="L455" s="27" t="str">
        <f aca="false">IFERROR(K455/I455,"")</f>
        <v/>
      </c>
      <c r="M455" s="14"/>
      <c r="N455" s="14"/>
      <c r="O455" s="14"/>
      <c r="P455" s="14"/>
      <c r="Q455" s="26" t="str">
        <f aca="false">IFERROR(P455/O455,"")</f>
        <v/>
      </c>
      <c r="R455" s="30" t="str">
        <f aca="false">IF(A455="","",SUM(D455:H455))</f>
        <v/>
      </c>
    </row>
    <row r="456" customFormat="false" ht="15" hidden="false" customHeight="false" outlineLevel="0" collapsed="false">
      <c r="A456" s="21"/>
      <c r="B456" s="4"/>
      <c r="C456" s="14"/>
      <c r="D456" s="14"/>
      <c r="E456" s="14"/>
      <c r="F456" s="14"/>
      <c r="G456" s="14"/>
      <c r="H456" s="14"/>
      <c r="I456" s="14"/>
      <c r="J456" s="24"/>
      <c r="K456" s="14"/>
      <c r="L456" s="27" t="str">
        <f aca="false">IFERROR(K456/I456,"")</f>
        <v/>
      </c>
      <c r="M456" s="14"/>
      <c r="N456" s="14"/>
      <c r="O456" s="14"/>
      <c r="P456" s="14"/>
      <c r="Q456" s="26" t="str">
        <f aca="false">IFERROR(P456/O456,"")</f>
        <v/>
      </c>
      <c r="R456" s="30" t="str">
        <f aca="false">IF(A456="","",SUM(D456:H456))</f>
        <v/>
      </c>
    </row>
    <row r="457" customFormat="false" ht="15" hidden="false" customHeight="false" outlineLevel="0" collapsed="false">
      <c r="A457" s="21"/>
      <c r="B457" s="4"/>
      <c r="C457" s="14"/>
      <c r="D457" s="14"/>
      <c r="E457" s="14"/>
      <c r="F457" s="14"/>
      <c r="G457" s="14"/>
      <c r="H457" s="14"/>
      <c r="I457" s="14"/>
      <c r="J457" s="24"/>
      <c r="K457" s="14"/>
      <c r="L457" s="27" t="str">
        <f aca="false">IFERROR(K457/I457,"")</f>
        <v/>
      </c>
      <c r="M457" s="14"/>
      <c r="N457" s="14"/>
      <c r="O457" s="14"/>
      <c r="P457" s="14"/>
      <c r="Q457" s="26" t="str">
        <f aca="false">IFERROR(P457/O457,"")</f>
        <v/>
      </c>
      <c r="R457" s="30" t="str">
        <f aca="false">IF(A457="","",SUM(D457:H457))</f>
        <v/>
      </c>
    </row>
    <row r="458" customFormat="false" ht="15" hidden="false" customHeight="false" outlineLevel="0" collapsed="false">
      <c r="A458" s="21"/>
      <c r="B458" s="4"/>
      <c r="C458" s="14"/>
      <c r="D458" s="14"/>
      <c r="E458" s="14"/>
      <c r="F458" s="14"/>
      <c r="G458" s="14"/>
      <c r="H458" s="14"/>
      <c r="I458" s="14"/>
      <c r="J458" s="24"/>
      <c r="K458" s="14"/>
      <c r="L458" s="27" t="str">
        <f aca="false">IFERROR(K458/I458,"")</f>
        <v/>
      </c>
      <c r="M458" s="14"/>
      <c r="N458" s="14"/>
      <c r="O458" s="14"/>
      <c r="P458" s="14"/>
      <c r="Q458" s="26" t="str">
        <f aca="false">IFERROR(P458/O458,"")</f>
        <v/>
      </c>
      <c r="R458" s="30" t="str">
        <f aca="false">IF(A458="","",SUM(D458:H458))</f>
        <v/>
      </c>
    </row>
    <row r="459" customFormat="false" ht="15" hidden="false" customHeight="false" outlineLevel="0" collapsed="false">
      <c r="A459" s="21"/>
      <c r="B459" s="4"/>
      <c r="C459" s="14"/>
      <c r="D459" s="14"/>
      <c r="E459" s="14"/>
      <c r="F459" s="14"/>
      <c r="G459" s="14"/>
      <c r="H459" s="14"/>
      <c r="I459" s="14"/>
      <c r="J459" s="24"/>
      <c r="K459" s="14"/>
      <c r="L459" s="27" t="str">
        <f aca="false">IFERROR(K459/I459,"")</f>
        <v/>
      </c>
      <c r="M459" s="14"/>
      <c r="N459" s="14"/>
      <c r="O459" s="14"/>
      <c r="P459" s="14"/>
      <c r="Q459" s="26" t="str">
        <f aca="false">IFERROR(P459/O459,"")</f>
        <v/>
      </c>
      <c r="R459" s="30" t="str">
        <f aca="false">IF(A459="","",SUM(D459:H459))</f>
        <v/>
      </c>
    </row>
    <row r="460" customFormat="false" ht="15" hidden="false" customHeight="false" outlineLevel="0" collapsed="false">
      <c r="A460" s="21"/>
      <c r="B460" s="4"/>
      <c r="C460" s="14"/>
      <c r="D460" s="14"/>
      <c r="E460" s="14"/>
      <c r="F460" s="14"/>
      <c r="G460" s="14"/>
      <c r="H460" s="14"/>
      <c r="I460" s="14"/>
      <c r="J460" s="24"/>
      <c r="K460" s="14"/>
      <c r="L460" s="27" t="str">
        <f aca="false">IFERROR(K460/I460,"")</f>
        <v/>
      </c>
      <c r="M460" s="14"/>
      <c r="N460" s="14"/>
      <c r="O460" s="14"/>
      <c r="P460" s="14"/>
      <c r="Q460" s="26" t="str">
        <f aca="false">IFERROR(P460/O460,"")</f>
        <v/>
      </c>
      <c r="R460" s="30" t="str">
        <f aca="false">IF(A460="","",SUM(D460:H460))</f>
        <v/>
      </c>
    </row>
    <row r="461" customFormat="false" ht="15" hidden="false" customHeight="false" outlineLevel="0" collapsed="false">
      <c r="A461" s="21"/>
      <c r="B461" s="4"/>
      <c r="C461" s="14"/>
      <c r="D461" s="14"/>
      <c r="E461" s="14"/>
      <c r="F461" s="14"/>
      <c r="G461" s="14"/>
      <c r="H461" s="14"/>
      <c r="I461" s="14"/>
      <c r="J461" s="24"/>
      <c r="K461" s="14"/>
      <c r="L461" s="27" t="str">
        <f aca="false">IFERROR(K461/I461,"")</f>
        <v/>
      </c>
      <c r="M461" s="14"/>
      <c r="N461" s="14"/>
      <c r="O461" s="14"/>
      <c r="P461" s="14"/>
      <c r="Q461" s="26" t="str">
        <f aca="false">IFERROR(P461/O461,"")</f>
        <v/>
      </c>
      <c r="R461" s="30" t="str">
        <f aca="false">IF(A461="","",SUM(D461:H461))</f>
        <v/>
      </c>
    </row>
    <row r="462" customFormat="false" ht="15" hidden="false" customHeight="false" outlineLevel="0" collapsed="false">
      <c r="A462" s="21"/>
      <c r="B462" s="4"/>
      <c r="C462" s="14"/>
      <c r="D462" s="14"/>
      <c r="E462" s="14"/>
      <c r="F462" s="14"/>
      <c r="G462" s="14"/>
      <c r="H462" s="14"/>
      <c r="I462" s="14"/>
      <c r="J462" s="24"/>
      <c r="K462" s="14"/>
      <c r="L462" s="27" t="str">
        <f aca="false">IFERROR(K462/I462,"")</f>
        <v/>
      </c>
      <c r="M462" s="14"/>
      <c r="N462" s="14"/>
      <c r="O462" s="14"/>
      <c r="P462" s="14"/>
      <c r="Q462" s="26" t="str">
        <f aca="false">IFERROR(P462/O462,"")</f>
        <v/>
      </c>
      <c r="R462" s="30" t="str">
        <f aca="false">IF(A462="","",SUM(D462:H462))</f>
        <v/>
      </c>
    </row>
    <row r="463" customFormat="false" ht="15" hidden="false" customHeight="false" outlineLevel="0" collapsed="false">
      <c r="A463" s="21"/>
      <c r="B463" s="4"/>
      <c r="C463" s="14"/>
      <c r="D463" s="14"/>
      <c r="E463" s="14"/>
      <c r="F463" s="14"/>
      <c r="G463" s="14"/>
      <c r="H463" s="14"/>
      <c r="I463" s="14"/>
      <c r="J463" s="24"/>
      <c r="K463" s="14"/>
      <c r="L463" s="27" t="str">
        <f aca="false">IFERROR(K463/I463,"")</f>
        <v/>
      </c>
      <c r="M463" s="14"/>
      <c r="N463" s="14"/>
      <c r="O463" s="14"/>
      <c r="P463" s="14"/>
      <c r="Q463" s="26" t="str">
        <f aca="false">IFERROR(P463/O463,"")</f>
        <v/>
      </c>
      <c r="R463" s="30" t="str">
        <f aca="false">IF(A463="","",SUM(D463:H463))</f>
        <v/>
      </c>
    </row>
    <row r="464" customFormat="false" ht="15" hidden="false" customHeight="false" outlineLevel="0" collapsed="false">
      <c r="A464" s="21"/>
      <c r="B464" s="4"/>
      <c r="C464" s="14"/>
      <c r="D464" s="14"/>
      <c r="E464" s="14"/>
      <c r="F464" s="14"/>
      <c r="G464" s="14"/>
      <c r="H464" s="14"/>
      <c r="I464" s="14"/>
      <c r="J464" s="24"/>
      <c r="K464" s="14"/>
      <c r="L464" s="27" t="str">
        <f aca="false">IFERROR(K464/I464,"")</f>
        <v/>
      </c>
      <c r="M464" s="14"/>
      <c r="N464" s="14"/>
      <c r="O464" s="14"/>
      <c r="P464" s="14"/>
      <c r="Q464" s="26" t="str">
        <f aca="false">IFERROR(P464/O464,"")</f>
        <v/>
      </c>
      <c r="R464" s="30" t="str">
        <f aca="false">IF(A464="","",SUM(D464:H464))</f>
        <v/>
      </c>
    </row>
    <row r="465" customFormat="false" ht="15" hidden="false" customHeight="false" outlineLevel="0" collapsed="false">
      <c r="A465" s="21"/>
      <c r="B465" s="4"/>
      <c r="C465" s="14"/>
      <c r="D465" s="14"/>
      <c r="E465" s="14"/>
      <c r="F465" s="14"/>
      <c r="G465" s="14"/>
      <c r="H465" s="14"/>
      <c r="I465" s="14"/>
      <c r="J465" s="24"/>
      <c r="K465" s="14"/>
      <c r="L465" s="27" t="str">
        <f aca="false">IFERROR(K465/I465,"")</f>
        <v/>
      </c>
      <c r="M465" s="14"/>
      <c r="N465" s="14"/>
      <c r="O465" s="14"/>
      <c r="P465" s="14"/>
      <c r="Q465" s="26" t="str">
        <f aca="false">IFERROR(P465/O465,"")</f>
        <v/>
      </c>
      <c r="R465" s="30" t="str">
        <f aca="false">IF(A465="","",SUM(D465:H465))</f>
        <v/>
      </c>
    </row>
    <row r="466" customFormat="false" ht="15" hidden="false" customHeight="false" outlineLevel="0" collapsed="false">
      <c r="A466" s="21"/>
      <c r="B466" s="4"/>
      <c r="C466" s="14"/>
      <c r="D466" s="14"/>
      <c r="E466" s="14"/>
      <c r="F466" s="14"/>
      <c r="G466" s="14"/>
      <c r="H466" s="14"/>
      <c r="I466" s="14"/>
      <c r="J466" s="24"/>
      <c r="K466" s="14"/>
      <c r="L466" s="27" t="str">
        <f aca="false">IFERROR(K466/I466,"")</f>
        <v/>
      </c>
      <c r="M466" s="14"/>
      <c r="N466" s="14"/>
      <c r="O466" s="14"/>
      <c r="P466" s="14"/>
      <c r="Q466" s="26" t="str">
        <f aca="false">IFERROR(P466/O466,"")</f>
        <v/>
      </c>
      <c r="R466" s="30" t="str">
        <f aca="false">IF(A466="","",SUM(D466:H466))</f>
        <v/>
      </c>
    </row>
    <row r="467" customFormat="false" ht="15" hidden="false" customHeight="false" outlineLevel="0" collapsed="false">
      <c r="A467" s="21"/>
      <c r="B467" s="4"/>
      <c r="C467" s="14"/>
      <c r="D467" s="14"/>
      <c r="E467" s="14"/>
      <c r="F467" s="14"/>
      <c r="G467" s="14"/>
      <c r="H467" s="14"/>
      <c r="I467" s="14"/>
      <c r="J467" s="24"/>
      <c r="K467" s="14"/>
      <c r="L467" s="27" t="str">
        <f aca="false">IFERROR(K467/I467,"")</f>
        <v/>
      </c>
      <c r="M467" s="14"/>
      <c r="N467" s="14"/>
      <c r="O467" s="14"/>
      <c r="P467" s="14"/>
      <c r="Q467" s="26" t="str">
        <f aca="false">IFERROR(P467/O467,"")</f>
        <v/>
      </c>
      <c r="R467" s="30" t="str">
        <f aca="false">IF(A467="","",SUM(D467:H467))</f>
        <v/>
      </c>
    </row>
    <row r="468" customFormat="false" ht="15" hidden="false" customHeight="false" outlineLevel="0" collapsed="false">
      <c r="A468" s="21"/>
      <c r="B468" s="4"/>
      <c r="C468" s="14"/>
      <c r="D468" s="14"/>
      <c r="E468" s="14"/>
      <c r="F468" s="14"/>
      <c r="G468" s="14"/>
      <c r="H468" s="14"/>
      <c r="I468" s="14"/>
      <c r="J468" s="24"/>
      <c r="K468" s="14"/>
      <c r="L468" s="27" t="str">
        <f aca="false">IFERROR(K468/I468,"")</f>
        <v/>
      </c>
      <c r="M468" s="14"/>
      <c r="N468" s="14"/>
      <c r="O468" s="14"/>
      <c r="P468" s="14"/>
      <c r="Q468" s="26" t="str">
        <f aca="false">IFERROR(P468/O468,"")</f>
        <v/>
      </c>
      <c r="R468" s="30" t="str">
        <f aca="false">IF(A468="","",SUM(D468:H468))</f>
        <v/>
      </c>
    </row>
    <row r="469" customFormat="false" ht="15" hidden="false" customHeight="false" outlineLevel="0" collapsed="false">
      <c r="A469" s="21"/>
      <c r="B469" s="4"/>
      <c r="C469" s="14"/>
      <c r="D469" s="14"/>
      <c r="E469" s="14"/>
      <c r="F469" s="14"/>
      <c r="G469" s="14"/>
      <c r="H469" s="14"/>
      <c r="I469" s="14"/>
      <c r="J469" s="24"/>
      <c r="K469" s="14"/>
      <c r="L469" s="27" t="str">
        <f aca="false">IFERROR(K469/I469,"")</f>
        <v/>
      </c>
      <c r="M469" s="14"/>
      <c r="N469" s="14"/>
      <c r="O469" s="14"/>
      <c r="P469" s="14"/>
      <c r="Q469" s="26" t="str">
        <f aca="false">IFERROR(P469/O469,"")</f>
        <v/>
      </c>
      <c r="R469" s="30" t="str">
        <f aca="false">IF(A469="","",SUM(D469:H469))</f>
        <v/>
      </c>
    </row>
    <row r="470" customFormat="false" ht="15" hidden="false" customHeight="false" outlineLevel="0" collapsed="false">
      <c r="A470" s="21"/>
      <c r="B470" s="4"/>
      <c r="C470" s="14"/>
      <c r="D470" s="14"/>
      <c r="E470" s="14"/>
      <c r="F470" s="14"/>
      <c r="G470" s="14"/>
      <c r="H470" s="14"/>
      <c r="I470" s="14"/>
      <c r="J470" s="24"/>
      <c r="K470" s="14"/>
      <c r="L470" s="27" t="str">
        <f aca="false">IFERROR(K470/I470,"")</f>
        <v/>
      </c>
      <c r="M470" s="14"/>
      <c r="N470" s="14"/>
      <c r="O470" s="14"/>
      <c r="P470" s="14"/>
      <c r="Q470" s="26" t="str">
        <f aca="false">IFERROR(P470/O470,"")</f>
        <v/>
      </c>
      <c r="R470" s="30" t="str">
        <f aca="false">IF(A470="","",SUM(D470:H470))</f>
        <v/>
      </c>
    </row>
    <row r="471" customFormat="false" ht="15" hidden="false" customHeight="false" outlineLevel="0" collapsed="false">
      <c r="A471" s="21"/>
      <c r="B471" s="4"/>
      <c r="C471" s="14"/>
      <c r="D471" s="14"/>
      <c r="E471" s="14"/>
      <c r="F471" s="14"/>
      <c r="G471" s="14"/>
      <c r="H471" s="14"/>
      <c r="I471" s="14"/>
      <c r="J471" s="24"/>
      <c r="K471" s="14"/>
      <c r="L471" s="27" t="str">
        <f aca="false">IFERROR(K471/I471,"")</f>
        <v/>
      </c>
      <c r="M471" s="14"/>
      <c r="N471" s="14"/>
      <c r="O471" s="14"/>
      <c r="P471" s="14"/>
      <c r="Q471" s="26" t="str">
        <f aca="false">IFERROR(P471/O471,"")</f>
        <v/>
      </c>
      <c r="R471" s="30" t="str">
        <f aca="false">IF(A471="","",SUM(D471:H471))</f>
        <v/>
      </c>
    </row>
    <row r="472" customFormat="false" ht="15" hidden="false" customHeight="false" outlineLevel="0" collapsed="false">
      <c r="A472" s="21"/>
      <c r="B472" s="4"/>
      <c r="C472" s="14"/>
      <c r="D472" s="14"/>
      <c r="E472" s="14"/>
      <c r="F472" s="14"/>
      <c r="G472" s="14"/>
      <c r="H472" s="14"/>
      <c r="I472" s="14"/>
      <c r="J472" s="24"/>
      <c r="K472" s="14"/>
      <c r="L472" s="27" t="str">
        <f aca="false">IFERROR(K472/I472,"")</f>
        <v/>
      </c>
      <c r="M472" s="14"/>
      <c r="N472" s="14"/>
      <c r="O472" s="14"/>
      <c r="P472" s="14"/>
      <c r="Q472" s="26" t="str">
        <f aca="false">IFERROR(P472/O472,"")</f>
        <v/>
      </c>
      <c r="R472" s="30" t="str">
        <f aca="false">IF(A472="","",SUM(D472:H472))</f>
        <v/>
      </c>
    </row>
    <row r="473" customFormat="false" ht="15" hidden="false" customHeight="false" outlineLevel="0" collapsed="false">
      <c r="A473" s="21"/>
      <c r="B473" s="4"/>
      <c r="C473" s="14"/>
      <c r="D473" s="14"/>
      <c r="E473" s="14"/>
      <c r="F473" s="14"/>
      <c r="G473" s="14"/>
      <c r="H473" s="14"/>
      <c r="I473" s="14"/>
      <c r="J473" s="24"/>
      <c r="K473" s="14"/>
      <c r="L473" s="27" t="str">
        <f aca="false">IFERROR(K473/I473,"")</f>
        <v/>
      </c>
      <c r="M473" s="14"/>
      <c r="N473" s="14"/>
      <c r="O473" s="14"/>
      <c r="P473" s="14"/>
      <c r="Q473" s="26" t="str">
        <f aca="false">IFERROR(P473/O473,"")</f>
        <v/>
      </c>
      <c r="R473" s="30" t="str">
        <f aca="false">IF(A473="","",SUM(D473:H473))</f>
        <v/>
      </c>
    </row>
    <row r="474" customFormat="false" ht="15" hidden="false" customHeight="false" outlineLevel="0" collapsed="false">
      <c r="A474" s="21"/>
      <c r="B474" s="4"/>
      <c r="C474" s="14"/>
      <c r="D474" s="14"/>
      <c r="E474" s="14"/>
      <c r="F474" s="14"/>
      <c r="G474" s="14"/>
      <c r="H474" s="14"/>
      <c r="I474" s="14"/>
      <c r="J474" s="24"/>
      <c r="K474" s="14"/>
      <c r="L474" s="27" t="str">
        <f aca="false">IFERROR(K474/I474,"")</f>
        <v/>
      </c>
      <c r="M474" s="14"/>
      <c r="N474" s="14"/>
      <c r="O474" s="14"/>
      <c r="P474" s="14"/>
      <c r="Q474" s="26" t="str">
        <f aca="false">IFERROR(P474/O474,"")</f>
        <v/>
      </c>
      <c r="R474" s="30" t="str">
        <f aca="false">IF(A474="","",SUM(D474:H474))</f>
        <v/>
      </c>
    </row>
    <row r="475" customFormat="false" ht="15" hidden="false" customHeight="false" outlineLevel="0" collapsed="false">
      <c r="A475" s="21"/>
      <c r="B475" s="4"/>
      <c r="C475" s="14"/>
      <c r="D475" s="14"/>
      <c r="E475" s="14"/>
      <c r="F475" s="14"/>
      <c r="G475" s="14"/>
      <c r="H475" s="14"/>
      <c r="I475" s="14"/>
      <c r="J475" s="24"/>
      <c r="K475" s="14"/>
      <c r="L475" s="27" t="str">
        <f aca="false">IFERROR(K475/I475,"")</f>
        <v/>
      </c>
      <c r="M475" s="14"/>
      <c r="N475" s="14"/>
      <c r="O475" s="14"/>
      <c r="P475" s="14"/>
      <c r="Q475" s="26" t="str">
        <f aca="false">IFERROR(P475/O475,"")</f>
        <v/>
      </c>
      <c r="R475" s="30" t="str">
        <f aca="false">IF(A475="","",SUM(D475:H475))</f>
        <v/>
      </c>
    </row>
    <row r="476" customFormat="false" ht="15" hidden="false" customHeight="false" outlineLevel="0" collapsed="false">
      <c r="A476" s="21"/>
      <c r="B476" s="4"/>
      <c r="C476" s="14"/>
      <c r="D476" s="14"/>
      <c r="E476" s="14"/>
      <c r="F476" s="14"/>
      <c r="G476" s="14"/>
      <c r="H476" s="14"/>
      <c r="I476" s="14"/>
      <c r="J476" s="24"/>
      <c r="K476" s="14"/>
      <c r="L476" s="27" t="str">
        <f aca="false">IFERROR(K476/I476,"")</f>
        <v/>
      </c>
      <c r="M476" s="14"/>
      <c r="N476" s="14"/>
      <c r="O476" s="14"/>
      <c r="P476" s="14"/>
      <c r="Q476" s="26" t="str">
        <f aca="false">IFERROR(P476/O476,"")</f>
        <v/>
      </c>
      <c r="R476" s="30" t="str">
        <f aca="false">IF(A476="","",SUM(D476:H476))</f>
        <v/>
      </c>
    </row>
    <row r="477" customFormat="false" ht="15" hidden="false" customHeight="false" outlineLevel="0" collapsed="false">
      <c r="A477" s="21"/>
      <c r="B477" s="4"/>
      <c r="C477" s="14"/>
      <c r="D477" s="14"/>
      <c r="E477" s="14"/>
      <c r="F477" s="14"/>
      <c r="G477" s="14"/>
      <c r="H477" s="14"/>
      <c r="I477" s="14"/>
      <c r="J477" s="24"/>
      <c r="K477" s="14"/>
      <c r="L477" s="27" t="str">
        <f aca="false">IFERROR(K477/I477,"")</f>
        <v/>
      </c>
      <c r="M477" s="14"/>
      <c r="N477" s="14"/>
      <c r="O477" s="14"/>
      <c r="P477" s="14"/>
      <c r="Q477" s="26" t="str">
        <f aca="false">IFERROR(P477/O477,"")</f>
        <v/>
      </c>
      <c r="R477" s="30" t="str">
        <f aca="false">IF(A477="","",SUM(D477:H477))</f>
        <v/>
      </c>
    </row>
    <row r="478" customFormat="false" ht="15" hidden="false" customHeight="false" outlineLevel="0" collapsed="false">
      <c r="A478" s="21"/>
      <c r="B478" s="4"/>
      <c r="C478" s="14"/>
      <c r="D478" s="14"/>
      <c r="E478" s="14"/>
      <c r="F478" s="14"/>
      <c r="G478" s="14"/>
      <c r="H478" s="14"/>
      <c r="I478" s="14"/>
      <c r="J478" s="24"/>
      <c r="K478" s="14"/>
      <c r="L478" s="27" t="str">
        <f aca="false">IFERROR(K478/I478,"")</f>
        <v/>
      </c>
      <c r="M478" s="14"/>
      <c r="N478" s="14"/>
      <c r="O478" s="14"/>
      <c r="P478" s="14"/>
      <c r="Q478" s="26" t="str">
        <f aca="false">IFERROR(P478/O478,"")</f>
        <v/>
      </c>
      <c r="R478" s="30" t="str">
        <f aca="false">IF(A478="","",SUM(D478:H478))</f>
        <v/>
      </c>
    </row>
    <row r="479" customFormat="false" ht="15" hidden="false" customHeight="false" outlineLevel="0" collapsed="false">
      <c r="A479" s="21"/>
      <c r="B479" s="4"/>
      <c r="C479" s="14"/>
      <c r="D479" s="14"/>
      <c r="E479" s="14"/>
      <c r="F479" s="14"/>
      <c r="G479" s="14"/>
      <c r="H479" s="14"/>
      <c r="I479" s="14"/>
      <c r="J479" s="24"/>
      <c r="K479" s="14"/>
      <c r="L479" s="27" t="str">
        <f aca="false">IFERROR(K479/I479,"")</f>
        <v/>
      </c>
      <c r="M479" s="14"/>
      <c r="N479" s="14"/>
      <c r="O479" s="14"/>
      <c r="P479" s="14"/>
      <c r="Q479" s="26" t="str">
        <f aca="false">IFERROR(P479/O479,"")</f>
        <v/>
      </c>
      <c r="R479" s="30" t="str">
        <f aca="false">IF(A479="","",SUM(D479:H479))</f>
        <v/>
      </c>
    </row>
    <row r="480" customFormat="false" ht="15" hidden="false" customHeight="false" outlineLevel="0" collapsed="false">
      <c r="A480" s="21"/>
      <c r="B480" s="4"/>
      <c r="C480" s="14"/>
      <c r="D480" s="14"/>
      <c r="E480" s="14"/>
      <c r="F480" s="14"/>
      <c r="G480" s="14"/>
      <c r="H480" s="14"/>
      <c r="I480" s="14"/>
      <c r="J480" s="24"/>
      <c r="K480" s="14"/>
      <c r="L480" s="27" t="str">
        <f aca="false">IFERROR(K480/I480,"")</f>
        <v/>
      </c>
      <c r="M480" s="14"/>
      <c r="N480" s="14"/>
      <c r="O480" s="14"/>
      <c r="P480" s="14"/>
      <c r="Q480" s="26" t="str">
        <f aca="false">IFERROR(P480/O480,"")</f>
        <v/>
      </c>
      <c r="R480" s="30" t="str">
        <f aca="false">IF(A480="","",SUM(D480:H480))</f>
        <v/>
      </c>
    </row>
    <row r="481" customFormat="false" ht="15" hidden="false" customHeight="false" outlineLevel="0" collapsed="false">
      <c r="A481" s="21"/>
      <c r="B481" s="4"/>
      <c r="C481" s="14"/>
      <c r="D481" s="14"/>
      <c r="E481" s="14"/>
      <c r="F481" s="14"/>
      <c r="G481" s="14"/>
      <c r="H481" s="14"/>
      <c r="I481" s="14"/>
      <c r="J481" s="24"/>
      <c r="K481" s="14"/>
      <c r="L481" s="27" t="str">
        <f aca="false">IFERROR(K481/I481,"")</f>
        <v/>
      </c>
      <c r="M481" s="14"/>
      <c r="N481" s="14"/>
      <c r="O481" s="14"/>
      <c r="P481" s="14"/>
      <c r="Q481" s="26" t="str">
        <f aca="false">IFERROR(P481/O481,"")</f>
        <v/>
      </c>
      <c r="R481" s="30" t="str">
        <f aca="false">IF(A481="","",SUM(D481:H481))</f>
        <v/>
      </c>
    </row>
    <row r="482" customFormat="false" ht="15" hidden="false" customHeight="false" outlineLevel="0" collapsed="false">
      <c r="A482" s="21"/>
      <c r="B482" s="4"/>
      <c r="C482" s="14"/>
      <c r="D482" s="14"/>
      <c r="E482" s="14"/>
      <c r="F482" s="14"/>
      <c r="G482" s="14"/>
      <c r="H482" s="14"/>
      <c r="I482" s="14"/>
      <c r="J482" s="24"/>
      <c r="K482" s="14"/>
      <c r="L482" s="27" t="str">
        <f aca="false">IFERROR(K482/I482,"")</f>
        <v/>
      </c>
      <c r="M482" s="14"/>
      <c r="N482" s="14"/>
      <c r="O482" s="14"/>
      <c r="P482" s="14"/>
      <c r="Q482" s="26" t="str">
        <f aca="false">IFERROR(P482/O482,"")</f>
        <v/>
      </c>
      <c r="R482" s="30" t="str">
        <f aca="false">IF(A482="","",SUM(D482:H482))</f>
        <v/>
      </c>
    </row>
    <row r="483" customFormat="false" ht="15" hidden="false" customHeight="false" outlineLevel="0" collapsed="false">
      <c r="A483" s="21"/>
      <c r="B483" s="4"/>
      <c r="C483" s="14"/>
      <c r="D483" s="14"/>
      <c r="E483" s="14"/>
      <c r="F483" s="14"/>
      <c r="G483" s="14"/>
      <c r="H483" s="14"/>
      <c r="I483" s="14"/>
      <c r="J483" s="24"/>
      <c r="K483" s="14"/>
      <c r="L483" s="27" t="str">
        <f aca="false">IFERROR(K483/I483,"")</f>
        <v/>
      </c>
      <c r="M483" s="14"/>
      <c r="N483" s="14"/>
      <c r="O483" s="14"/>
      <c r="P483" s="14"/>
      <c r="Q483" s="26" t="str">
        <f aca="false">IFERROR(P483/O483,"")</f>
        <v/>
      </c>
      <c r="R483" s="30" t="str">
        <f aca="false">IF(A483="","",SUM(D483:H483))</f>
        <v/>
      </c>
    </row>
    <row r="484" customFormat="false" ht="15" hidden="false" customHeight="false" outlineLevel="0" collapsed="false">
      <c r="A484" s="21"/>
      <c r="B484" s="4"/>
      <c r="C484" s="14"/>
      <c r="D484" s="14"/>
      <c r="E484" s="14"/>
      <c r="F484" s="14"/>
      <c r="G484" s="14"/>
      <c r="H484" s="14"/>
      <c r="I484" s="14"/>
      <c r="J484" s="24"/>
      <c r="K484" s="14"/>
      <c r="L484" s="27" t="str">
        <f aca="false">IFERROR(K484/I484,"")</f>
        <v/>
      </c>
      <c r="M484" s="14"/>
      <c r="N484" s="14"/>
      <c r="O484" s="14"/>
      <c r="P484" s="14"/>
      <c r="Q484" s="26" t="str">
        <f aca="false">IFERROR(P484/O484,"")</f>
        <v/>
      </c>
      <c r="R484" s="30" t="str">
        <f aca="false">IF(A484="","",SUM(D484:H484))</f>
        <v/>
      </c>
    </row>
    <row r="485" customFormat="false" ht="15" hidden="false" customHeight="false" outlineLevel="0" collapsed="false">
      <c r="A485" s="21"/>
      <c r="B485" s="4"/>
      <c r="C485" s="14"/>
      <c r="D485" s="14"/>
      <c r="E485" s="14"/>
      <c r="F485" s="14"/>
      <c r="G485" s="14"/>
      <c r="H485" s="14"/>
      <c r="I485" s="14"/>
      <c r="J485" s="24"/>
      <c r="K485" s="14"/>
      <c r="L485" s="27" t="str">
        <f aca="false">IFERROR(K485/I485,"")</f>
        <v/>
      </c>
      <c r="M485" s="14"/>
      <c r="N485" s="14"/>
      <c r="O485" s="14"/>
      <c r="P485" s="14"/>
      <c r="Q485" s="26" t="str">
        <f aca="false">IFERROR(P485/O485,"")</f>
        <v/>
      </c>
      <c r="R485" s="30" t="str">
        <f aca="false">IF(A485="","",SUM(D485:H485))</f>
        <v/>
      </c>
    </row>
    <row r="486" customFormat="false" ht="15" hidden="false" customHeight="false" outlineLevel="0" collapsed="false">
      <c r="A486" s="21"/>
      <c r="B486" s="4"/>
      <c r="C486" s="14"/>
      <c r="D486" s="14"/>
      <c r="E486" s="14"/>
      <c r="F486" s="14"/>
      <c r="G486" s="14"/>
      <c r="H486" s="14"/>
      <c r="I486" s="14"/>
      <c r="J486" s="24"/>
      <c r="K486" s="14"/>
      <c r="L486" s="27" t="str">
        <f aca="false">IFERROR(K486/I486,"")</f>
        <v/>
      </c>
      <c r="M486" s="14"/>
      <c r="N486" s="14"/>
      <c r="O486" s="14"/>
      <c r="P486" s="14"/>
      <c r="Q486" s="26" t="str">
        <f aca="false">IFERROR(P486/O486,"")</f>
        <v/>
      </c>
      <c r="R486" s="30" t="str">
        <f aca="false">IF(A486="","",SUM(D486:H486))</f>
        <v/>
      </c>
    </row>
    <row r="487" customFormat="false" ht="15" hidden="false" customHeight="false" outlineLevel="0" collapsed="false">
      <c r="A487" s="21"/>
      <c r="B487" s="4"/>
      <c r="C487" s="14"/>
      <c r="D487" s="14"/>
      <c r="E487" s="14"/>
      <c r="F487" s="14"/>
      <c r="G487" s="14"/>
      <c r="H487" s="14"/>
      <c r="I487" s="14"/>
      <c r="J487" s="24"/>
      <c r="K487" s="14"/>
      <c r="L487" s="27" t="str">
        <f aca="false">IFERROR(K487/I487,"")</f>
        <v/>
      </c>
      <c r="M487" s="14"/>
      <c r="N487" s="14"/>
      <c r="O487" s="14"/>
      <c r="P487" s="14"/>
      <c r="Q487" s="26" t="str">
        <f aca="false">IFERROR(P487/O487,"")</f>
        <v/>
      </c>
      <c r="R487" s="30" t="str">
        <f aca="false">IF(A487="","",SUM(D487:H487))</f>
        <v/>
      </c>
    </row>
    <row r="488" customFormat="false" ht="15" hidden="false" customHeight="false" outlineLevel="0" collapsed="false">
      <c r="A488" s="21"/>
      <c r="B488" s="4"/>
      <c r="C488" s="14"/>
      <c r="D488" s="14"/>
      <c r="E488" s="14"/>
      <c r="F488" s="14"/>
      <c r="G488" s="14"/>
      <c r="H488" s="14"/>
      <c r="I488" s="14"/>
      <c r="J488" s="24"/>
      <c r="K488" s="14"/>
      <c r="L488" s="27" t="str">
        <f aca="false">IFERROR(K488/I488,"")</f>
        <v/>
      </c>
      <c r="M488" s="14"/>
      <c r="N488" s="14"/>
      <c r="O488" s="14"/>
      <c r="P488" s="14"/>
      <c r="Q488" s="26" t="str">
        <f aca="false">IFERROR(P488/O488,"")</f>
        <v/>
      </c>
      <c r="R488" s="30" t="str">
        <f aca="false">IF(A488="","",SUM(D488:H488))</f>
        <v/>
      </c>
    </row>
    <row r="489" customFormat="false" ht="15" hidden="false" customHeight="false" outlineLevel="0" collapsed="false">
      <c r="A489" s="21"/>
      <c r="B489" s="4"/>
      <c r="C489" s="14"/>
      <c r="D489" s="14"/>
      <c r="E489" s="14"/>
      <c r="F489" s="14"/>
      <c r="G489" s="14"/>
      <c r="H489" s="14"/>
      <c r="I489" s="14"/>
      <c r="J489" s="24"/>
      <c r="K489" s="14"/>
      <c r="L489" s="27" t="str">
        <f aca="false">IFERROR(K489/I489,"")</f>
        <v/>
      </c>
      <c r="M489" s="14"/>
      <c r="N489" s="14"/>
      <c r="O489" s="14"/>
      <c r="P489" s="14"/>
      <c r="Q489" s="26" t="str">
        <f aca="false">IFERROR(P489/O489,"")</f>
        <v/>
      </c>
      <c r="R489" s="30" t="str">
        <f aca="false">IF(A489="","",SUM(D489:H489))</f>
        <v/>
      </c>
    </row>
    <row r="490" customFormat="false" ht="15" hidden="false" customHeight="false" outlineLevel="0" collapsed="false">
      <c r="A490" s="21"/>
      <c r="B490" s="4"/>
      <c r="C490" s="14"/>
      <c r="D490" s="14"/>
      <c r="E490" s="14"/>
      <c r="F490" s="14"/>
      <c r="G490" s="14"/>
      <c r="H490" s="14"/>
      <c r="I490" s="14"/>
      <c r="J490" s="24"/>
      <c r="K490" s="14"/>
      <c r="L490" s="27" t="str">
        <f aca="false">IFERROR(K490/I490,"")</f>
        <v/>
      </c>
      <c r="M490" s="14"/>
      <c r="N490" s="14"/>
      <c r="O490" s="14"/>
      <c r="P490" s="14"/>
      <c r="Q490" s="26" t="str">
        <f aca="false">IFERROR(P490/O490,"")</f>
        <v/>
      </c>
      <c r="R490" s="30" t="str">
        <f aca="false">IF(A490="","",SUM(D490:H490))</f>
        <v/>
      </c>
    </row>
    <row r="491" customFormat="false" ht="15" hidden="false" customHeight="false" outlineLevel="0" collapsed="false">
      <c r="A491" s="21"/>
      <c r="B491" s="4"/>
      <c r="C491" s="14"/>
      <c r="D491" s="14"/>
      <c r="E491" s="14"/>
      <c r="F491" s="14"/>
      <c r="G491" s="14"/>
      <c r="H491" s="14"/>
      <c r="I491" s="14"/>
      <c r="J491" s="24"/>
      <c r="K491" s="14"/>
      <c r="L491" s="27" t="str">
        <f aca="false">IFERROR(K491/I491,"")</f>
        <v/>
      </c>
      <c r="M491" s="14"/>
      <c r="N491" s="14"/>
      <c r="O491" s="14"/>
      <c r="P491" s="14"/>
      <c r="Q491" s="26" t="str">
        <f aca="false">IFERROR(P491/O491,"")</f>
        <v/>
      </c>
      <c r="R491" s="30" t="str">
        <f aca="false">IF(A491="","",SUM(D491:H491))</f>
        <v/>
      </c>
    </row>
    <row r="492" customFormat="false" ht="15" hidden="false" customHeight="false" outlineLevel="0" collapsed="false">
      <c r="A492" s="21"/>
      <c r="B492" s="4"/>
      <c r="C492" s="14"/>
      <c r="D492" s="14"/>
      <c r="E492" s="14"/>
      <c r="F492" s="14"/>
      <c r="G492" s="14"/>
      <c r="H492" s="14"/>
      <c r="I492" s="14"/>
      <c r="J492" s="24"/>
      <c r="K492" s="14"/>
      <c r="L492" s="27" t="str">
        <f aca="false">IFERROR(K492/I492,"")</f>
        <v/>
      </c>
      <c r="M492" s="14"/>
      <c r="N492" s="14"/>
      <c r="O492" s="14"/>
      <c r="P492" s="14"/>
      <c r="Q492" s="26" t="str">
        <f aca="false">IFERROR(P492/O492,"")</f>
        <v/>
      </c>
      <c r="R492" s="30" t="str">
        <f aca="false">IF(A492="","",SUM(D492:H492))</f>
        <v/>
      </c>
    </row>
    <row r="493" customFormat="false" ht="15" hidden="false" customHeight="false" outlineLevel="0" collapsed="false">
      <c r="A493" s="21"/>
      <c r="B493" s="4"/>
      <c r="C493" s="14"/>
      <c r="D493" s="14"/>
      <c r="E493" s="14"/>
      <c r="F493" s="14"/>
      <c r="G493" s="14"/>
      <c r="H493" s="14"/>
      <c r="I493" s="14"/>
      <c r="J493" s="24"/>
      <c r="K493" s="14"/>
      <c r="L493" s="27" t="str">
        <f aca="false">IFERROR(K493/I493,"")</f>
        <v/>
      </c>
      <c r="M493" s="14"/>
      <c r="N493" s="14"/>
      <c r="O493" s="14"/>
      <c r="P493" s="14"/>
      <c r="Q493" s="26" t="str">
        <f aca="false">IFERROR(P493/O493,"")</f>
        <v/>
      </c>
      <c r="R493" s="30" t="str">
        <f aca="false">IF(A493="","",SUM(D493:H493))</f>
        <v/>
      </c>
    </row>
    <row r="494" customFormat="false" ht="15" hidden="false" customHeight="false" outlineLevel="0" collapsed="false">
      <c r="A494" s="21"/>
      <c r="B494" s="4"/>
      <c r="C494" s="14"/>
      <c r="D494" s="14"/>
      <c r="E494" s="14"/>
      <c r="F494" s="14"/>
      <c r="G494" s="14"/>
      <c r="H494" s="14"/>
      <c r="I494" s="14"/>
      <c r="J494" s="24"/>
      <c r="K494" s="14"/>
      <c r="L494" s="27" t="str">
        <f aca="false">IFERROR(K494/I494,"")</f>
        <v/>
      </c>
      <c r="M494" s="14"/>
      <c r="N494" s="14"/>
      <c r="O494" s="14"/>
      <c r="P494" s="14"/>
      <c r="Q494" s="26" t="str">
        <f aca="false">IFERROR(P494/O494,"")</f>
        <v/>
      </c>
      <c r="R494" s="30" t="str">
        <f aca="false">IF(A494="","",SUM(D494:H494))</f>
        <v/>
      </c>
    </row>
    <row r="495" customFormat="false" ht="15" hidden="false" customHeight="false" outlineLevel="0" collapsed="false">
      <c r="A495" s="21"/>
      <c r="B495" s="4"/>
      <c r="C495" s="14"/>
      <c r="D495" s="14"/>
      <c r="E495" s="14"/>
      <c r="F495" s="14"/>
      <c r="G495" s="14"/>
      <c r="H495" s="14"/>
      <c r="I495" s="14"/>
      <c r="J495" s="24"/>
      <c r="K495" s="14"/>
      <c r="L495" s="27" t="str">
        <f aca="false">IFERROR(K495/I495,"")</f>
        <v/>
      </c>
      <c r="M495" s="14"/>
      <c r="N495" s="14"/>
      <c r="O495" s="14"/>
      <c r="P495" s="14"/>
      <c r="Q495" s="26" t="str">
        <f aca="false">IFERROR(P495/O495,"")</f>
        <v/>
      </c>
      <c r="R495" s="30" t="str">
        <f aca="false">IF(A495="","",SUM(D495:H495))</f>
        <v/>
      </c>
    </row>
    <row r="496" customFormat="false" ht="15" hidden="false" customHeight="false" outlineLevel="0" collapsed="false">
      <c r="A496" s="21"/>
      <c r="B496" s="4"/>
      <c r="C496" s="14"/>
      <c r="D496" s="14"/>
      <c r="E496" s="14"/>
      <c r="F496" s="14"/>
      <c r="G496" s="14"/>
      <c r="H496" s="14"/>
      <c r="I496" s="14"/>
      <c r="J496" s="24"/>
      <c r="K496" s="14"/>
      <c r="L496" s="27" t="str">
        <f aca="false">IFERROR(K496/I496,"")</f>
        <v/>
      </c>
      <c r="M496" s="14"/>
      <c r="N496" s="14"/>
      <c r="O496" s="14"/>
      <c r="P496" s="14"/>
      <c r="Q496" s="26" t="str">
        <f aca="false">IFERROR(P496/O496,"")</f>
        <v/>
      </c>
      <c r="R496" s="30" t="str">
        <f aca="false">IF(A496="","",SUM(D496:H496))</f>
        <v/>
      </c>
    </row>
    <row r="497" customFormat="false" ht="15" hidden="false" customHeight="false" outlineLevel="0" collapsed="false">
      <c r="A497" s="21"/>
      <c r="B497" s="4"/>
      <c r="C497" s="14"/>
      <c r="D497" s="14"/>
      <c r="E497" s="14"/>
      <c r="F497" s="14"/>
      <c r="G497" s="14"/>
      <c r="H497" s="14"/>
      <c r="I497" s="14"/>
      <c r="J497" s="24"/>
      <c r="K497" s="14"/>
      <c r="L497" s="27" t="str">
        <f aca="false">IFERROR(K497/I497,"")</f>
        <v/>
      </c>
      <c r="M497" s="14"/>
      <c r="N497" s="14"/>
      <c r="O497" s="14"/>
      <c r="P497" s="14"/>
      <c r="Q497" s="26" t="str">
        <f aca="false">IFERROR(P497/O497,"")</f>
        <v/>
      </c>
      <c r="R497" s="30" t="str">
        <f aca="false">IF(A497="","",SUM(D497:H497))</f>
        <v/>
      </c>
    </row>
    <row r="498" customFormat="false" ht="15" hidden="false" customHeight="false" outlineLevel="0" collapsed="false">
      <c r="A498" s="21"/>
      <c r="B498" s="4"/>
      <c r="C498" s="14"/>
      <c r="D498" s="14"/>
      <c r="E498" s="14"/>
      <c r="F498" s="14"/>
      <c r="G498" s="14"/>
      <c r="H498" s="14"/>
      <c r="I498" s="14"/>
      <c r="J498" s="24"/>
      <c r="K498" s="14"/>
      <c r="L498" s="27" t="str">
        <f aca="false">IFERROR(K498/I498,"")</f>
        <v/>
      </c>
      <c r="M498" s="14"/>
      <c r="N498" s="14"/>
      <c r="O498" s="14"/>
      <c r="P498" s="14"/>
      <c r="Q498" s="26" t="str">
        <f aca="false">IFERROR(P498/O498,"")</f>
        <v/>
      </c>
      <c r="R498" s="30" t="str">
        <f aca="false">IF(A498="","",SUM(D498:H498))</f>
        <v/>
      </c>
    </row>
    <row r="499" customFormat="false" ht="15" hidden="false" customHeight="false" outlineLevel="0" collapsed="false">
      <c r="A499" s="21"/>
      <c r="B499" s="4"/>
      <c r="C499" s="14"/>
      <c r="D499" s="14"/>
      <c r="E499" s="14"/>
      <c r="F499" s="14"/>
      <c r="G499" s="14"/>
      <c r="H499" s="14"/>
      <c r="I499" s="14"/>
      <c r="J499" s="24"/>
      <c r="K499" s="14"/>
      <c r="L499" s="27" t="str">
        <f aca="false">IFERROR(K499/I499,"")</f>
        <v/>
      </c>
      <c r="M499" s="14"/>
      <c r="N499" s="14"/>
      <c r="O499" s="14"/>
      <c r="P499" s="14"/>
      <c r="Q499" s="26" t="str">
        <f aca="false">IFERROR(P499/O499,"")</f>
        <v/>
      </c>
      <c r="R499" s="30" t="str">
        <f aca="false">IF(A499="","",SUM(D499:H499))</f>
        <v/>
      </c>
    </row>
    <row r="500" customFormat="false" ht="15" hidden="false" customHeight="false" outlineLevel="0" collapsed="false">
      <c r="A500" s="21"/>
      <c r="B500" s="4"/>
      <c r="C500" s="14"/>
      <c r="D500" s="14"/>
      <c r="E500" s="14"/>
      <c r="F500" s="14"/>
      <c r="G500" s="14"/>
      <c r="H500" s="14"/>
      <c r="I500" s="14"/>
      <c r="J500" s="24"/>
      <c r="K500" s="14"/>
      <c r="L500" s="27" t="str">
        <f aca="false">IFERROR(K500/I500,"")</f>
        <v/>
      </c>
      <c r="M500" s="14"/>
      <c r="N500" s="14"/>
      <c r="O500" s="14"/>
      <c r="P500" s="14"/>
      <c r="Q500" s="26" t="str">
        <f aca="false">IFERROR(P500/O500,"")</f>
        <v/>
      </c>
      <c r="R500" s="30" t="str">
        <f aca="false">IF(A500="","",SUM(D500:H500))</f>
        <v/>
      </c>
    </row>
  </sheetData>
  <dataValidations count="3">
    <dataValidation allowBlank="true" errorStyle="stop" operator="greaterThan" prompt="First day of the month" showDropDown="false" showErrorMessage="false" showInputMessage="false" sqref="A2:A500" type="date">
      <formula1>36526</formula1>
      <formula2>0</formula2>
    </dataValidation>
    <dataValidation allowBlank="true" error="Rating must be between 1 and 5" errorStyle="stop" operator="between" showDropDown="false" showErrorMessage="false" showInputMessage="false" sqref="J2:J500" type="decimal">
      <formula1>1</formula1>
      <formula2>5</formula2>
    </dataValidation>
    <dataValidation allowBlank="true" errorStyle="stop" operator="greaterThanOrEqual" showDropDown="false" showErrorMessage="false" showInputMessage="false" sqref="C2:I500 K2:K500 M2:P500" type="decimal">
      <formula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&amp;L&amp;"Arial,Regular"Template by Gaurav Phogat, gauravphogat.com&amp;RPage &amp;P of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4" min="3" style="0" width="18"/>
    <col collapsed="false" customWidth="true" hidden="false" outlineLevel="0" max="5" min="5" style="0" width="12"/>
  </cols>
  <sheetData>
    <row r="1" customFormat="false" ht="19.7" hidden="false" customHeight="false" outlineLevel="0" collapsed="false">
      <c r="A1" s="1" t="s">
        <v>176</v>
      </c>
      <c r="C1" s="31" t="s">
        <v>177</v>
      </c>
    </row>
    <row r="2" customFormat="false" ht="15" hidden="false" customHeight="false" outlineLevel="0" collapsed="false">
      <c r="A2" s="8" t="s">
        <v>135</v>
      </c>
      <c r="B2" s="32" t="n">
        <v>46266</v>
      </c>
    </row>
    <row r="3" customFormat="false" ht="15" hidden="false" customHeight="false" outlineLevel="0" collapsed="false">
      <c r="A3" s="8" t="s">
        <v>136</v>
      </c>
      <c r="B3" s="33" t="s">
        <v>114</v>
      </c>
      <c r="C3" s="13" t="s">
        <v>178</v>
      </c>
      <c r="D3" s="19" t="str">
        <f aca="false">IF(B3="All","*",B3)</f>
        <v>*</v>
      </c>
    </row>
    <row r="4" customFormat="false" ht="15" hidden="false" customHeight="false" outlineLevel="0" collapsed="false">
      <c r="A4" s="8" t="s">
        <v>95</v>
      </c>
      <c r="B4" s="33" t="s">
        <v>114</v>
      </c>
      <c r="D4" s="19" t="str">
        <f aca="false">IF(B4="All","*",B4)</f>
        <v>*</v>
      </c>
    </row>
    <row r="5" customFormat="false" ht="15" hidden="false" customHeight="false" outlineLevel="0" collapsed="false">
      <c r="A5" s="8" t="s">
        <v>137</v>
      </c>
      <c r="B5" s="33" t="s">
        <v>114</v>
      </c>
      <c r="D5" s="19" t="str">
        <f aca="false">IF(B5="All","*",B5)</f>
        <v>*</v>
      </c>
    </row>
    <row r="7" customFormat="false" ht="31.5" hidden="false" customHeight="true" outlineLevel="0" collapsed="false">
      <c r="A7" s="10" t="s">
        <v>179</v>
      </c>
      <c r="B7" s="10" t="s">
        <v>180</v>
      </c>
      <c r="C7" s="10" t="s">
        <v>181</v>
      </c>
      <c r="D7" s="10" t="s">
        <v>182</v>
      </c>
      <c r="E7" s="10" t="s">
        <v>9</v>
      </c>
    </row>
    <row r="8" customFormat="false" ht="15" hidden="false" customHeight="false" outlineLevel="0" collapsed="false">
      <c r="A8" s="34" t="s">
        <v>140</v>
      </c>
      <c r="B8" s="35" t="n">
        <f aca="false">SUMIFS('Inputs - Monthly by channel'!G:G,'Inputs - Monthly by channel'!$A:$A,$B$2,'Inputs - Monthly by channel'!$B:$B,$D$3,'Inputs - Monthly by channel'!$C:$C,$D$4,'Inputs - Monthly by channel'!$D:$D,$D$5)</f>
        <v>3951693</v>
      </c>
      <c r="C8" s="36"/>
      <c r="D8" s="36"/>
      <c r="E8" s="37"/>
    </row>
    <row r="9" customFormat="false" ht="15" hidden="false" customHeight="false" outlineLevel="0" collapsed="false">
      <c r="A9" s="34" t="s">
        <v>141</v>
      </c>
      <c r="B9" s="35" t="n">
        <f aca="false">SUMIFS('Inputs - Monthly by channel'!H:H,'Inputs - Monthly by channel'!$A:$A,$B$2,'Inputs - Monthly by channel'!$B:$B,$D$3,'Inputs - Monthly by channel'!$C:$C,$D$4,'Inputs - Monthly by channel'!$D:$D,$D$5)</f>
        <v>57986</v>
      </c>
      <c r="C9" s="38" t="n">
        <f aca="false">IFERROR(B9/B8,"")</f>
        <v>0.0146737107361326</v>
      </c>
      <c r="D9" s="36"/>
      <c r="E9" s="37"/>
    </row>
    <row r="10" customFormat="false" ht="15" hidden="false" customHeight="false" outlineLevel="0" collapsed="false">
      <c r="A10" s="34" t="s">
        <v>183</v>
      </c>
      <c r="B10" s="35" t="n">
        <f aca="false">SUMIFS('Inputs - Monthly by channel'!I:I,'Inputs - Monthly by channel'!$A:$A,$B$2,'Inputs - Monthly by channel'!$B:$B,$D$3,'Inputs - Monthly by channel'!$C:$C,$D$4,'Inputs - Monthly by channel'!$D:$D,$D$5)</f>
        <v>50942</v>
      </c>
      <c r="C10" s="36" t="n">
        <f aca="false">IFERROR(B10/B9,"")</f>
        <v>0.878522401959094</v>
      </c>
      <c r="D10" s="36"/>
      <c r="E10" s="37"/>
    </row>
    <row r="11" customFormat="false" ht="15" hidden="false" customHeight="false" outlineLevel="0" collapsed="false">
      <c r="A11" s="34" t="s">
        <v>184</v>
      </c>
      <c r="B11" s="35" t="n">
        <f aca="false">SUMIFS('Inputs - Monthly by channel'!J:J,'Inputs - Monthly by channel'!$A:$A,$B$2,'Inputs - Monthly by channel'!$B:$B,$D$3,'Inputs - Monthly by channel'!$C:$C,$D$4,'Inputs - Monthly by channel'!$D:$D,$D$5)</f>
        <v>3770</v>
      </c>
      <c r="C11" s="36" t="n">
        <f aca="false">IFERROR(B11/B10,"")</f>
        <v>0.0740057320089514</v>
      </c>
      <c r="D11" s="36"/>
      <c r="E11" s="37"/>
    </row>
    <row r="12" customFormat="false" ht="15" hidden="false" customHeight="false" outlineLevel="0" collapsed="false">
      <c r="A12" s="34" t="s">
        <v>144</v>
      </c>
      <c r="B12" s="35" t="n">
        <f aca="false">SUMIFS('Inputs - Monthly by channel'!K:K,'Inputs - Monthly by channel'!$A:$A,$B$2,'Inputs - Monthly by channel'!$B:$B,$D$3,'Inputs - Monthly by channel'!$C:$C,$D$4,'Inputs - Monthly by channel'!$D:$D,$D$5)</f>
        <v>2535</v>
      </c>
      <c r="C12" s="36" t="n">
        <f aca="false">IFERROR(B12/B11,"")</f>
        <v>0.672413793103448</v>
      </c>
      <c r="D12" s="36"/>
      <c r="E12" s="37"/>
    </row>
    <row r="13" customFormat="false" ht="15" hidden="false" customHeight="false" outlineLevel="0" collapsed="false">
      <c r="A13" s="34" t="s">
        <v>148</v>
      </c>
      <c r="B13" s="35" t="n">
        <f aca="false">SUMIFS('Inputs - Monthly by channel'!O:O,'Inputs - Monthly by channel'!$A:$A,$B$2,'Inputs - Monthly by channel'!$B:$B,$D$3,'Inputs - Monthly by channel'!$C:$C,$D$4,'Inputs - Monthly by channel'!$D:$D,$D$5)</f>
        <v>1488</v>
      </c>
      <c r="C13" s="36" t="n">
        <f aca="false">IFERROR(B13/B12,"")</f>
        <v>0.58698224852071</v>
      </c>
      <c r="D13" s="36" t="n">
        <f aca="false">IFERROR(INDEX('Settings and targets'!$K$1:$K$30,MATCH($B$4,'Settings and targets'!$I$1:$I$30,0)),"")</f>
        <v>0.6</v>
      </c>
      <c r="E13" s="37" t="str">
        <f aca="false">IF(OR(C13="",D13=""),"",IF(C13&gt;=D13,"Green",IF(C13&gt;=D13*(1-'Settings and targets'!$S$2),"Amber","Red")))</f>
        <v>Amber</v>
      </c>
    </row>
    <row r="14" customFormat="false" ht="15" hidden="false" customHeight="false" outlineLevel="0" collapsed="false">
      <c r="A14" s="34" t="s">
        <v>149</v>
      </c>
      <c r="B14" s="35" t="n">
        <f aca="false">SUMIFS('Inputs - Monthly by channel'!P:P,'Inputs - Monthly by channel'!$A:$A,$B$2,'Inputs - Monthly by channel'!$B:$B,$D$3,'Inputs - Monthly by channel'!$C:$C,$D$4,'Inputs - Monthly by channel'!$D:$D,$D$5)</f>
        <v>1147</v>
      </c>
      <c r="C14" s="36" t="n">
        <f aca="false">IFERROR(B14/B13,"")</f>
        <v>0.770833333333333</v>
      </c>
      <c r="D14" s="36" t="n">
        <f aca="false">IFERROR(INDEX('Settings and targets'!$L$1:$L$30,MATCH($B$4,'Settings and targets'!$I$1:$I$30,0)),"")</f>
        <v>0.79</v>
      </c>
      <c r="E14" s="37" t="str">
        <f aca="false">IF(OR(C14="",D14=""),"",IF(C14&gt;=D14,"Green",IF(C14&gt;=D14*(1-'Settings and targets'!$S$2),"Amber","Red")))</f>
        <v>Amber</v>
      </c>
    </row>
    <row r="15" customFormat="false" ht="15" hidden="false" customHeight="false" outlineLevel="0" collapsed="false">
      <c r="A15" s="34" t="s">
        <v>150</v>
      </c>
      <c r="B15" s="35" t="n">
        <f aca="false">SUMIFS('Inputs - Monthly by channel'!Q:Q,'Inputs - Monthly by channel'!$A:$A,$B$2,'Inputs - Monthly by channel'!$B:$B,$D$3,'Inputs - Monthly by channel'!$C:$C,$D$4,'Inputs - Monthly by channel'!$D:$D,$D$5)</f>
        <v>746</v>
      </c>
      <c r="C15" s="36" t="n">
        <f aca="false">IFERROR(B15/B14,"")</f>
        <v>0.650392327811683</v>
      </c>
      <c r="D15" s="36" t="n">
        <f aca="false">IFERROR(INDEX('Settings and targets'!$M$1:$M$30,MATCH($B$4,'Settings and targets'!$I$1:$I$30,0)),"")</f>
        <v>0.67</v>
      </c>
      <c r="E15" s="37" t="str">
        <f aca="false">IF(OR(C15="",D15=""),"",IF(C15&gt;=D15,"Green",IF(C15&gt;=D15*(1-'Settings and targets'!$S$2),"Amber","Red")))</f>
        <v>Amber</v>
      </c>
    </row>
    <row r="16" customFormat="false" ht="15" hidden="false" customHeight="false" outlineLevel="0" collapsed="false">
      <c r="A16" s="34" t="s">
        <v>185</v>
      </c>
      <c r="B16" s="39" t="n">
        <f aca="false">SUMIFS('Inputs - Monthly by channel'!R:R,'Inputs - Monthly by channel'!$A:$A,$B$2,'Inputs - Monthly by channel'!$B:$B,$D$3,'Inputs - Monthly by channel'!$C:$C,$D$4,'Inputs - Monthly by channel'!$D:$D,$D$5)</f>
        <v>30535900</v>
      </c>
      <c r="C16" s="36"/>
      <c r="D16" s="36"/>
      <c r="E16" s="37"/>
    </row>
    <row r="17" customFormat="false" ht="15" hidden="false" customHeight="false" outlineLevel="0" collapsed="false">
      <c r="A17" s="34" t="s">
        <v>186</v>
      </c>
      <c r="B17" s="39" t="n">
        <f aca="false">SUMIFS('Inputs - Monthly by channel'!T:T,'Inputs - Monthly by channel'!$A:$A,$B$2,'Inputs - Monthly by channel'!$B:$B,$D$3,'Inputs - Monthly by channel'!$C:$C,$D$4,'Inputs - Monthly by channel'!$D:$D,$D$5)</f>
        <v>3553000</v>
      </c>
      <c r="C17" s="36"/>
      <c r="D17" s="36"/>
      <c r="E17" s="37"/>
    </row>
    <row r="19" customFormat="false" ht="15" hidden="false" customHeight="true" outlineLevel="0" collapsed="false">
      <c r="A19" s="10" t="s">
        <v>187</v>
      </c>
      <c r="B19" s="10" t="s">
        <v>188</v>
      </c>
      <c r="D19" s="10" t="s">
        <v>189</v>
      </c>
      <c r="E19" s="10"/>
    </row>
    <row r="20" customFormat="false" ht="15" hidden="false" customHeight="false" outlineLevel="0" collapsed="false">
      <c r="A20" s="34" t="s">
        <v>154</v>
      </c>
      <c r="B20" s="39" t="n">
        <f aca="false">IFERROR(B17/B12,"")</f>
        <v>1401.57790927022</v>
      </c>
      <c r="D20" s="5" t="s">
        <v>190</v>
      </c>
      <c r="E20" s="40" t="n">
        <f aca="false">COUNTIFS('Inputs - Monthly by channel'!$AF:$AF,"CHECK",'Inputs - Monthly by channel'!$A:$A,$B$2)</f>
        <v>0</v>
      </c>
    </row>
    <row r="21" customFormat="false" ht="27.75" hidden="false" customHeight="true" outlineLevel="0" collapsed="false">
      <c r="A21" s="34" t="s">
        <v>155</v>
      </c>
      <c r="B21" s="39" t="n">
        <f aca="false">IFERROR(B17/B14,"")</f>
        <v>3097.6460331299</v>
      </c>
      <c r="D21" s="41" t="s">
        <v>191</v>
      </c>
      <c r="E21" s="40" t="n">
        <f aca="false">COUNTIFS('Inputs - Monthly by channel'!$D:$D,"Google Ads*",'Inputs - Monthly by channel'!$T:$T,0,'Inputs - Monthly by channel'!$J:$J,"&gt;0",'Inputs - Monthly by channel'!$A:$A,$B$2)+COUNTIFS('Inputs - Monthly by channel'!$D:$D,"Meta Ads",'Inputs - Monthly by channel'!$T:$T,0,'Inputs - Monthly by channel'!$J:$J,"&gt;0",'Inputs - Monthly by channel'!$A:$A,$B$2)</f>
        <v>0</v>
      </c>
    </row>
    <row r="22" customFormat="false" ht="15" hidden="false" customHeight="false" outlineLevel="0" collapsed="false">
      <c r="A22" s="34" t="s">
        <v>156</v>
      </c>
      <c r="B22" s="39" t="n">
        <f aca="false">IFERROR(B17/B15,"")</f>
        <v>4762.7345844504</v>
      </c>
    </row>
    <row r="23" customFormat="false" ht="15" hidden="false" customHeight="false" outlineLevel="0" collapsed="false">
      <c r="A23" s="34" t="s">
        <v>157</v>
      </c>
      <c r="B23" s="39" t="n">
        <f aca="false">IFERROR(B16/B15,"")</f>
        <v>40932.8418230563</v>
      </c>
    </row>
    <row r="24" customFormat="false" ht="15" hidden="false" customHeight="false" outlineLevel="0" collapsed="false">
      <c r="A24" s="34" t="s">
        <v>80</v>
      </c>
      <c r="B24" s="42" t="n">
        <f aca="false">IFERROR(B16/B17,"")</f>
        <v>8.59439909935266</v>
      </c>
    </row>
    <row r="27" customFormat="false" ht="15" hidden="false" customHeight="false" outlineLevel="0" collapsed="false">
      <c r="A27" s="13" t="s">
        <v>91</v>
      </c>
    </row>
  </sheetData>
  <sheetProtection sheet="true"/>
  <mergeCells count="1">
    <mergeCell ref="D19:E19"/>
  </mergeCells>
  <conditionalFormatting sqref="E8:E17">
    <cfRule type="cellIs" priority="2" operator="equal" aboveAverage="0" equalAverage="0" bottom="0" percent="0" rank="0" text="" dxfId="6">
      <formula>"Green"</formula>
    </cfRule>
    <cfRule type="cellIs" priority="3" operator="equal" aboveAverage="0" equalAverage="0" bottom="0" percent="0" rank="0" text="" dxfId="7">
      <formula>"Amber"</formula>
    </cfRule>
    <cfRule type="cellIs" priority="4" operator="equal" aboveAverage="0" equalAverage="0" bottom="0" percent="0" rank="0" text="" dxfId="5">
      <formula>"Red"</formula>
    </cfRule>
  </conditionalFormatting>
  <conditionalFormatting sqref="E20">
    <cfRule type="cellIs" priority="5" operator="greaterThan" aboveAverage="0" equalAverage="0" bottom="0" percent="0" rank="0" text="" dxfId="5">
      <formula>0</formula>
    </cfRule>
    <cfRule type="cellIs" priority="6" operator="equal" aboveAverage="0" equalAverage="0" bottom="0" percent="0" rank="0" text="" dxfId="6">
      <formula>0</formula>
    </cfRule>
  </conditionalFormatting>
  <conditionalFormatting sqref="E21">
    <cfRule type="cellIs" priority="7" operator="greaterThan" aboveAverage="0" equalAverage="0" bottom="0" percent="0" rank="0" text="" dxfId="5">
      <formula>0</formula>
    </cfRule>
    <cfRule type="cellIs" priority="8" operator="equal" aboveAverage="0" equalAverage="0" bottom="0" percent="0" rank="0" text="" dxfId="6">
      <formula>0</formula>
    </cfRule>
  </conditionalFormatting>
  <dataValidations count="4">
    <dataValidation allowBlank="false" errorStyle="stop" operator="between" showDropDown="false" showErrorMessage="false" showInputMessage="false" sqref="B2" type="list">
      <formula1>MonthsList</formula1>
      <formula2>0</formula2>
    </dataValidation>
    <dataValidation allowBlank="false" errorStyle="stop" operator="between" showDropDown="false" showErrorMessage="false" showInputMessage="false" sqref="B3" type="list">
      <formula1>UnitsAll</formula1>
      <formula2>0</formula2>
    </dataValidation>
    <dataValidation allowBlank="false" errorStyle="stop" operator="between" showDropDown="false" showErrorMessage="false" showInputMessage="false" sqref="B4" type="list">
      <formula1>ServiceLinesAll</formula1>
      <formula2>0</formula2>
    </dataValidation>
    <dataValidation allowBlank="false" errorStyle="stop" operator="between" showDropDown="false" showErrorMessage="false" showInputMessage="false" sqref="B5" type="list">
      <formula1>ChannelsAll</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&amp;L&amp;"Arial,Regular"Template by Gaurav Phogat, gauravphogat.com&amp;RPage &amp;P of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17" min="2" style="0" width="14"/>
  </cols>
  <sheetData>
    <row r="1" customFormat="false" ht="19.7" hidden="false" customHeight="false" outlineLevel="0" collapsed="false">
      <c r="A1" s="1" t="s">
        <v>192</v>
      </c>
      <c r="C1" s="31" t="s">
        <v>177</v>
      </c>
    </row>
    <row r="2" customFormat="false" ht="15" hidden="false" customHeight="false" outlineLevel="0" collapsed="false">
      <c r="A2" s="8" t="s">
        <v>135</v>
      </c>
      <c r="B2" s="32" t="n">
        <v>46266</v>
      </c>
      <c r="F2" s="13" t="s">
        <v>104</v>
      </c>
      <c r="G2" s="43" t="n">
        <f aca="false">'Settings and targets'!$S$2</f>
        <v>0.15</v>
      </c>
    </row>
    <row r="3" customFormat="false" ht="15" hidden="false" customHeight="false" outlineLevel="0" collapsed="false">
      <c r="A3" s="8" t="s">
        <v>136</v>
      </c>
      <c r="B3" s="33" t="s">
        <v>114</v>
      </c>
      <c r="C3" s="13" t="s">
        <v>178</v>
      </c>
      <c r="D3" s="19" t="str">
        <f aca="false">IF(B3="All","*",B3)</f>
        <v>*</v>
      </c>
    </row>
    <row r="4" customFormat="false" ht="15" hidden="false" customHeight="false" outlineLevel="0" collapsed="false">
      <c r="A4" s="8" t="s">
        <v>95</v>
      </c>
      <c r="B4" s="33" t="s">
        <v>114</v>
      </c>
      <c r="D4" s="19" t="str">
        <f aca="false">IF(B4="All","*",B4)</f>
        <v>*</v>
      </c>
    </row>
    <row r="6" customFormat="false" ht="48" hidden="false" customHeight="true" outlineLevel="0" collapsed="false">
      <c r="A6" s="10" t="s">
        <v>137</v>
      </c>
      <c r="B6" s="10" t="s">
        <v>153</v>
      </c>
      <c r="C6" s="10" t="s">
        <v>144</v>
      </c>
      <c r="D6" s="10" t="s">
        <v>148</v>
      </c>
      <c r="E6" s="10" t="s">
        <v>149</v>
      </c>
      <c r="F6" s="10" t="s">
        <v>150</v>
      </c>
      <c r="G6" s="10" t="s">
        <v>185</v>
      </c>
      <c r="H6" s="10" t="s">
        <v>193</v>
      </c>
      <c r="I6" s="10" t="s">
        <v>194</v>
      </c>
      <c r="J6" s="10" t="s">
        <v>154</v>
      </c>
      <c r="K6" s="10" t="s">
        <v>62</v>
      </c>
      <c r="L6" s="10" t="s">
        <v>65</v>
      </c>
      <c r="M6" s="10" t="s">
        <v>155</v>
      </c>
      <c r="N6" s="10" t="s">
        <v>156</v>
      </c>
      <c r="O6" s="10" t="s">
        <v>80</v>
      </c>
      <c r="P6" s="10" t="s">
        <v>195</v>
      </c>
      <c r="Q6" s="10" t="s">
        <v>196</v>
      </c>
    </row>
    <row r="7" customFormat="false" ht="15" hidden="false" customHeight="false" outlineLevel="0" collapsed="false">
      <c r="A7" s="6" t="str">
        <f aca="false">'Settings and targets'!E2</f>
        <v>Google Ads - Search non-brand</v>
      </c>
      <c r="B7" s="39" t="n">
        <f aca="false">SUMIFS('Inputs - Monthly by channel'!T:T,'Inputs - Monthly by channel'!$A:$A,$B$2,'Inputs - Monthly by channel'!$B:$B,$D$3,'Inputs - Monthly by channel'!$C:$C,$D$4,'Inputs - Monthly by channel'!$D:$D,$A7)</f>
        <v>1164000</v>
      </c>
      <c r="C7" s="35" t="n">
        <f aca="false">SUMIFS('Inputs - Monthly by channel'!K:K,'Inputs - Monthly by channel'!$A:$A,$B$2,'Inputs - Monthly by channel'!$B:$B,$D$3,'Inputs - Monthly by channel'!$C:$C,$D$4,'Inputs - Monthly by channel'!$D:$D,$A7)</f>
        <v>339</v>
      </c>
      <c r="D7" s="35" t="n">
        <f aca="false">SUMIFS('Inputs - Monthly by channel'!O:O,'Inputs - Monthly by channel'!$A:$A,$B$2,'Inputs - Monthly by channel'!$B:$B,$D$3,'Inputs - Monthly by channel'!$C:$C,$D$4,'Inputs - Monthly by channel'!$D:$D,$A7)</f>
        <v>194</v>
      </c>
      <c r="E7" s="35" t="n">
        <f aca="false">SUMIFS('Inputs - Monthly by channel'!P:P,'Inputs - Monthly by channel'!$A:$A,$B$2,'Inputs - Monthly by channel'!$B:$B,$D$3,'Inputs - Monthly by channel'!$C:$C,$D$4,'Inputs - Monthly by channel'!$D:$D,$A7)</f>
        <v>155</v>
      </c>
      <c r="F7" s="35" t="n">
        <f aca="false">SUMIFS('Inputs - Monthly by channel'!Q:Q,'Inputs - Monthly by channel'!$A:$A,$B$2,'Inputs - Monthly by channel'!$B:$B,$D$3,'Inputs - Monthly by channel'!$C:$C,$D$4,'Inputs - Monthly by channel'!$D:$D,$A7)</f>
        <v>102</v>
      </c>
      <c r="G7" s="39" t="n">
        <f aca="false">SUMIFS('Inputs - Monthly by channel'!R:R,'Inputs - Monthly by channel'!$A:$A,$B$2,'Inputs - Monthly by channel'!$B:$B,$D$3,'Inputs - Monthly by channel'!$C:$C,$D$4,'Inputs - Monthly by channel'!$D:$D,$A7)</f>
        <v>4259800</v>
      </c>
      <c r="H7" s="36" t="n">
        <f aca="false">IFERROR(C7/$C$19,"")</f>
        <v>0.133727810650888</v>
      </c>
      <c r="I7" s="36" t="n">
        <f aca="false">IFERROR(F7/$F$19,"")</f>
        <v>0.136729222520107</v>
      </c>
      <c r="J7" s="39" t="n">
        <f aca="false">IF(B7=0,"",IFERROR(B7/C7,""))</f>
        <v>3433.62831858407</v>
      </c>
      <c r="K7" s="36" t="n">
        <f aca="false">IFERROR(D7/C7,"")</f>
        <v>0.572271386430678</v>
      </c>
      <c r="L7" s="36" t="n">
        <f aca="false">IFERROR(E7/D7,"")</f>
        <v>0.798969072164949</v>
      </c>
      <c r="M7" s="39" t="n">
        <f aca="false">IF(B7=0,"",IFERROR(B7/E7,""))</f>
        <v>7509.67741935484</v>
      </c>
      <c r="N7" s="39" t="n">
        <f aca="false">IF(B7=0,"",IFERROR(B7/F7,""))</f>
        <v>11411.7647058824</v>
      </c>
      <c r="O7" s="42" t="n">
        <f aca="false">IFERROR(G7/B7,"")</f>
        <v>3.65962199312715</v>
      </c>
      <c r="P7" s="39" t="n">
        <f aca="false">IFERROR(1/(1/SUMIFS('Inputs - Monthly by channel'!T:T,'Inputs - Monthly by channel'!$A:$A,EDATE($B$2,-1),'Inputs - Monthly by channel'!$B:$B,$D$3,'Inputs - Monthly by channel'!$C:$C,$D$4,'Inputs - Monthly by channel'!$D:$D,$A7))/SUMIFS('Inputs - Monthly by channel'!Q:Q,'Inputs - Monthly by channel'!$A:$A,EDATE($B$2,-1),'Inputs - Monthly by channel'!$B:$B,$D$3,'Inputs - Monthly by channel'!$C:$C,$D$4,'Inputs - Monthly by channel'!$D:$D,$A7),"")</f>
        <v>10475.4901960784</v>
      </c>
      <c r="Q7" s="36" t="n">
        <f aca="false">IFERROR(N7/P7-1,"")</f>
        <v>0.0893776321946653</v>
      </c>
    </row>
    <row r="8" customFormat="false" ht="15" hidden="false" customHeight="false" outlineLevel="0" collapsed="false">
      <c r="A8" s="6" t="str">
        <f aca="false">'Settings and targets'!E3</f>
        <v>Google Ads - Search brand</v>
      </c>
      <c r="B8" s="39" t="n">
        <f aca="false">SUMIFS('Inputs - Monthly by channel'!T:T,'Inputs - Monthly by channel'!$A:$A,$B$2,'Inputs - Monthly by channel'!$B:$B,$D$3,'Inputs - Monthly by channel'!$C:$C,$D$4,'Inputs - Monthly by channel'!$D:$D,$A8)</f>
        <v>222100</v>
      </c>
      <c r="C8" s="35" t="n">
        <f aca="false">SUMIFS('Inputs - Monthly by channel'!K:K,'Inputs - Monthly by channel'!$A:$A,$B$2,'Inputs - Monthly by channel'!$B:$B,$D$3,'Inputs - Monthly by channel'!$C:$C,$D$4,'Inputs - Monthly by channel'!$D:$D,$A8)</f>
        <v>455</v>
      </c>
      <c r="D8" s="35" t="n">
        <f aca="false">SUMIFS('Inputs - Monthly by channel'!O:O,'Inputs - Monthly by channel'!$A:$A,$B$2,'Inputs - Monthly by channel'!$B:$B,$D$3,'Inputs - Monthly by channel'!$C:$C,$D$4,'Inputs - Monthly by channel'!$D:$D,$A8)</f>
        <v>288</v>
      </c>
      <c r="E8" s="35" t="n">
        <f aca="false">SUMIFS('Inputs - Monthly by channel'!P:P,'Inputs - Monthly by channel'!$A:$A,$B$2,'Inputs - Monthly by channel'!$B:$B,$D$3,'Inputs - Monthly by channel'!$C:$C,$D$4,'Inputs - Monthly by channel'!$D:$D,$A8)</f>
        <v>232</v>
      </c>
      <c r="F8" s="35" t="n">
        <f aca="false">SUMIFS('Inputs - Monthly by channel'!Q:Q,'Inputs - Monthly by channel'!$A:$A,$B$2,'Inputs - Monthly by channel'!$B:$B,$D$3,'Inputs - Monthly by channel'!$C:$C,$D$4,'Inputs - Monthly by channel'!$D:$D,$A8)</f>
        <v>151</v>
      </c>
      <c r="G8" s="39" t="n">
        <f aca="false">SUMIFS('Inputs - Monthly by channel'!R:R,'Inputs - Monthly by channel'!$A:$A,$B$2,'Inputs - Monthly by channel'!$B:$B,$D$3,'Inputs - Monthly by channel'!$C:$C,$D$4,'Inputs - Monthly by channel'!$D:$D,$A8)</f>
        <v>7036500</v>
      </c>
      <c r="H8" s="36" t="n">
        <f aca="false">IFERROR(C8/$C$19,"")</f>
        <v>0.17948717948718</v>
      </c>
      <c r="I8" s="36" t="n">
        <f aca="false">IFERROR(F8/$F$19,"")</f>
        <v>0.202412868632708</v>
      </c>
      <c r="J8" s="39" t="n">
        <f aca="false">IF(B8=0,"",IFERROR(B8/C8,""))</f>
        <v>488.131868131868</v>
      </c>
      <c r="K8" s="36" t="n">
        <f aca="false">IFERROR(D8/C8,"")</f>
        <v>0.632967032967033</v>
      </c>
      <c r="L8" s="36" t="n">
        <f aca="false">IFERROR(E8/D8,"")</f>
        <v>0.805555555555556</v>
      </c>
      <c r="M8" s="39" t="n">
        <f aca="false">IF(B8=0,"",IFERROR(B8/E8,""))</f>
        <v>957.327586206897</v>
      </c>
      <c r="N8" s="39" t="n">
        <f aca="false">IF(B8=0,"",IFERROR(B8/F8,""))</f>
        <v>1470.86092715232</v>
      </c>
      <c r="O8" s="42" t="n">
        <f aca="false">IFERROR(G8/B8,"")</f>
        <v>31.6816749212067</v>
      </c>
      <c r="P8" s="39" t="n">
        <f aca="false">IFERROR(1/(1/SUMIFS('Inputs - Monthly by channel'!T:T,'Inputs - Monthly by channel'!$A:$A,EDATE($B$2,-1),'Inputs - Monthly by channel'!$B:$B,$D$3,'Inputs - Monthly by channel'!$C:$C,$D$4,'Inputs - Monthly by channel'!$D:$D,$A8))/SUMIFS('Inputs - Monthly by channel'!Q:Q,'Inputs - Monthly by channel'!$A:$A,EDATE($B$2,-1),'Inputs - Monthly by channel'!$B:$B,$D$3,'Inputs - Monthly by channel'!$C:$C,$D$4,'Inputs - Monthly by channel'!$D:$D,$A8),"")</f>
        <v>1463.15789473684</v>
      </c>
      <c r="Q8" s="36" t="n">
        <f aca="false">IFERROR(N8/P8-1,"")</f>
        <v>0.00526466244223167</v>
      </c>
    </row>
    <row r="9" customFormat="false" ht="15" hidden="false" customHeight="false" outlineLevel="0" collapsed="false">
      <c r="A9" s="6" t="str">
        <f aca="false">'Settings and targets'!E4</f>
        <v>Google Ads - Performance Max</v>
      </c>
      <c r="B9" s="39" t="n">
        <f aca="false">SUMIFS('Inputs - Monthly by channel'!T:T,'Inputs - Monthly by channel'!$A:$A,$B$2,'Inputs - Monthly by channel'!$B:$B,$D$3,'Inputs - Monthly by channel'!$C:$C,$D$4,'Inputs - Monthly by channel'!$D:$D,$A9)</f>
        <v>709900</v>
      </c>
      <c r="C9" s="35" t="n">
        <f aca="false">SUMIFS('Inputs - Monthly by channel'!K:K,'Inputs - Monthly by channel'!$A:$A,$B$2,'Inputs - Monthly by channel'!$B:$B,$D$3,'Inputs - Monthly by channel'!$C:$C,$D$4,'Inputs - Monthly by channel'!$D:$D,$A9)</f>
        <v>234</v>
      </c>
      <c r="D9" s="35" t="n">
        <f aca="false">SUMIFS('Inputs - Monthly by channel'!O:O,'Inputs - Monthly by channel'!$A:$A,$B$2,'Inputs - Monthly by channel'!$B:$B,$D$3,'Inputs - Monthly by channel'!$C:$C,$D$4,'Inputs - Monthly by channel'!$D:$D,$A9)</f>
        <v>122</v>
      </c>
      <c r="E9" s="35" t="n">
        <f aca="false">SUMIFS('Inputs - Monthly by channel'!P:P,'Inputs - Monthly by channel'!$A:$A,$B$2,'Inputs - Monthly by channel'!$B:$B,$D$3,'Inputs - Monthly by channel'!$C:$C,$D$4,'Inputs - Monthly by channel'!$D:$D,$A9)</f>
        <v>92</v>
      </c>
      <c r="F9" s="35" t="n">
        <f aca="false">SUMIFS('Inputs - Monthly by channel'!Q:Q,'Inputs - Monthly by channel'!$A:$A,$B$2,'Inputs - Monthly by channel'!$B:$B,$D$3,'Inputs - Monthly by channel'!$C:$C,$D$4,'Inputs - Monthly by channel'!$D:$D,$A9)</f>
        <v>55</v>
      </c>
      <c r="G9" s="39" t="n">
        <f aca="false">SUMIFS('Inputs - Monthly by channel'!R:R,'Inputs - Monthly by channel'!$A:$A,$B$2,'Inputs - Monthly by channel'!$B:$B,$D$3,'Inputs - Monthly by channel'!$C:$C,$D$4,'Inputs - Monthly by channel'!$D:$D,$A9)</f>
        <v>2481500</v>
      </c>
      <c r="H9" s="36" t="n">
        <f aca="false">IFERROR(C9/$C$19,"")</f>
        <v>0.0923076923076923</v>
      </c>
      <c r="I9" s="36" t="n">
        <f aca="false">IFERROR(F9/$F$19,"")</f>
        <v>0.0737265415549598</v>
      </c>
      <c r="J9" s="39" t="n">
        <f aca="false">IF(B9=0,"",IFERROR(B9/C9,""))</f>
        <v>3033.76068376068</v>
      </c>
      <c r="K9" s="36" t="n">
        <f aca="false">IFERROR(D9/C9,"")</f>
        <v>0.521367521367521</v>
      </c>
      <c r="L9" s="36" t="n">
        <f aca="false">IFERROR(E9/D9,"")</f>
        <v>0.754098360655738</v>
      </c>
      <c r="M9" s="39" t="n">
        <f aca="false">IF(B9=0,"",IFERROR(B9/E9,""))</f>
        <v>7716.30434782609</v>
      </c>
      <c r="N9" s="39" t="n">
        <f aca="false">IF(B9=0,"",IFERROR(B9/F9,""))</f>
        <v>12907.2727272727</v>
      </c>
      <c r="O9" s="42" t="n">
        <f aca="false">IFERROR(G9/B9,"")</f>
        <v>3.49556275531765</v>
      </c>
      <c r="P9" s="39" t="n">
        <f aca="false">IFERROR(1/(1/SUMIFS('Inputs - Monthly by channel'!T:T,'Inputs - Monthly by channel'!$A:$A,EDATE($B$2,-1),'Inputs - Monthly by channel'!$B:$B,$D$3,'Inputs - Monthly by channel'!$C:$C,$D$4,'Inputs - Monthly by channel'!$D:$D,$A9))/SUMIFS('Inputs - Monthly by channel'!Q:Q,'Inputs - Monthly by channel'!$A:$A,EDATE($B$2,-1),'Inputs - Monthly by channel'!$B:$B,$D$3,'Inputs - Monthly by channel'!$C:$C,$D$4,'Inputs - Monthly by channel'!$D:$D,$A9),"")</f>
        <v>13535.1851851852</v>
      </c>
      <c r="Q9" s="36" t="n">
        <f aca="false">IFERROR(N9/P9-1,"")</f>
        <v>-0.0463911242677146</v>
      </c>
    </row>
    <row r="10" customFormat="false" ht="15" hidden="false" customHeight="false" outlineLevel="0" collapsed="false">
      <c r="A10" s="6" t="str">
        <f aca="false">'Settings and targets'!E5</f>
        <v>Google Ads - YouTube</v>
      </c>
      <c r="B10" s="39" t="n">
        <f aca="false">SUMIFS('Inputs - Monthly by channel'!T:T,'Inputs - Monthly by channel'!$A:$A,$B$2,'Inputs - Monthly by channel'!$B:$B,$D$3,'Inputs - Monthly by channel'!$C:$C,$D$4,'Inputs - Monthly by channel'!$D:$D,$A10)</f>
        <v>406600</v>
      </c>
      <c r="C10" s="35" t="n">
        <f aca="false">SUMIFS('Inputs - Monthly by channel'!K:K,'Inputs - Monthly by channel'!$A:$A,$B$2,'Inputs - Monthly by channel'!$B:$B,$D$3,'Inputs - Monthly by channel'!$C:$C,$D$4,'Inputs - Monthly by channel'!$D:$D,$A10)</f>
        <v>38</v>
      </c>
      <c r="D10" s="35" t="n">
        <f aca="false">SUMIFS('Inputs - Monthly by channel'!O:O,'Inputs - Monthly by channel'!$A:$A,$B$2,'Inputs - Monthly by channel'!$B:$B,$D$3,'Inputs - Monthly by channel'!$C:$C,$D$4,'Inputs - Monthly by channel'!$D:$D,$A10)</f>
        <v>19</v>
      </c>
      <c r="E10" s="35" t="n">
        <f aca="false">SUMIFS('Inputs - Monthly by channel'!P:P,'Inputs - Monthly by channel'!$A:$A,$B$2,'Inputs - Monthly by channel'!$B:$B,$D$3,'Inputs - Monthly by channel'!$C:$C,$D$4,'Inputs - Monthly by channel'!$D:$D,$A10)</f>
        <v>12</v>
      </c>
      <c r="F10" s="35" t="n">
        <f aca="false">SUMIFS('Inputs - Monthly by channel'!Q:Q,'Inputs - Monthly by channel'!$A:$A,$B$2,'Inputs - Monthly by channel'!$B:$B,$D$3,'Inputs - Monthly by channel'!$C:$C,$D$4,'Inputs - Monthly by channel'!$D:$D,$A10)</f>
        <v>8</v>
      </c>
      <c r="G10" s="39" t="n">
        <f aca="false">SUMIFS('Inputs - Monthly by channel'!R:R,'Inputs - Monthly by channel'!$A:$A,$B$2,'Inputs - Monthly by channel'!$B:$B,$D$3,'Inputs - Monthly by channel'!$C:$C,$D$4,'Inputs - Monthly by channel'!$D:$D,$A10)</f>
        <v>275700</v>
      </c>
      <c r="H10" s="36" t="n">
        <f aca="false">IFERROR(C10/$C$19,"")</f>
        <v>0.0149901380670611</v>
      </c>
      <c r="I10" s="36" t="n">
        <f aca="false">IFERROR(F10/$F$19,"")</f>
        <v>0.0107238605898123</v>
      </c>
      <c r="J10" s="39" t="n">
        <f aca="false">IF(B10=0,"",IFERROR(B10/C10,""))</f>
        <v>10700</v>
      </c>
      <c r="K10" s="36" t="n">
        <f aca="false">IFERROR(D10/C10,"")</f>
        <v>0.5</v>
      </c>
      <c r="L10" s="36" t="n">
        <f aca="false">IFERROR(E10/D10,"")</f>
        <v>0.631578947368421</v>
      </c>
      <c r="M10" s="39" t="n">
        <f aca="false">IF(B10=0,"",IFERROR(B10/E10,""))</f>
        <v>33883.3333333333</v>
      </c>
      <c r="N10" s="39" t="n">
        <f aca="false">IF(B10=0,"",IFERROR(B10/F10,""))</f>
        <v>50825</v>
      </c>
      <c r="O10" s="42" t="n">
        <f aca="false">IFERROR(G10/B10,"")</f>
        <v>0.67806197737334</v>
      </c>
      <c r="P10" s="39" t="n">
        <f aca="false">IFERROR(1/(1/SUMIFS('Inputs - Monthly by channel'!T:T,'Inputs - Monthly by channel'!$A:$A,EDATE($B$2,-1),'Inputs - Monthly by channel'!$B:$B,$D$3,'Inputs - Monthly by channel'!$C:$C,$D$4,'Inputs - Monthly by channel'!$D:$D,$A10))/SUMIFS('Inputs - Monthly by channel'!Q:Q,'Inputs - Monthly by channel'!$A:$A,EDATE($B$2,-1),'Inputs - Monthly by channel'!$B:$B,$D$3,'Inputs - Monthly by channel'!$C:$C,$D$4,'Inputs - Monthly by channel'!$D:$D,$A10),"")</f>
        <v>39410</v>
      </c>
      <c r="Q10" s="36" t="n">
        <f aca="false">IFERROR(N10/P10-1,"")</f>
        <v>0.289647297640193</v>
      </c>
    </row>
    <row r="11" customFormat="false" ht="15" hidden="false" customHeight="false" outlineLevel="0" collapsed="false">
      <c r="A11" s="6" t="str">
        <f aca="false">'Settings and targets'!E6</f>
        <v>Meta Ads</v>
      </c>
      <c r="B11" s="39" t="n">
        <f aca="false">SUMIFS('Inputs - Monthly by channel'!T:T,'Inputs - Monthly by channel'!$A:$A,$B$2,'Inputs - Monthly by channel'!$B:$B,$D$3,'Inputs - Monthly by channel'!$C:$C,$D$4,'Inputs - Monthly by channel'!$D:$D,$A11)</f>
        <v>683800</v>
      </c>
      <c r="C11" s="35" t="n">
        <f aca="false">SUMIFS('Inputs - Monthly by channel'!K:K,'Inputs - Monthly by channel'!$A:$A,$B$2,'Inputs - Monthly by channel'!$B:$B,$D$3,'Inputs - Monthly by channel'!$C:$C,$D$4,'Inputs - Monthly by channel'!$D:$D,$A11)</f>
        <v>170</v>
      </c>
      <c r="D11" s="35" t="n">
        <f aca="false">SUMIFS('Inputs - Monthly by channel'!O:O,'Inputs - Monthly by channel'!$A:$A,$B$2,'Inputs - Monthly by channel'!$B:$B,$D$3,'Inputs - Monthly by channel'!$C:$C,$D$4,'Inputs - Monthly by channel'!$D:$D,$A11)</f>
        <v>78</v>
      </c>
      <c r="E11" s="35" t="n">
        <f aca="false">SUMIFS('Inputs - Monthly by channel'!P:P,'Inputs - Monthly by channel'!$A:$A,$B$2,'Inputs - Monthly by channel'!$B:$B,$D$3,'Inputs - Monthly by channel'!$C:$C,$D$4,'Inputs - Monthly by channel'!$D:$D,$A11)</f>
        <v>50</v>
      </c>
      <c r="F11" s="35" t="n">
        <f aca="false">SUMIFS('Inputs - Monthly by channel'!Q:Q,'Inputs - Monthly by channel'!$A:$A,$B$2,'Inputs - Monthly by channel'!$B:$B,$D$3,'Inputs - Monthly by channel'!$C:$C,$D$4,'Inputs - Monthly by channel'!$D:$D,$A11)</f>
        <v>27</v>
      </c>
      <c r="G11" s="39" t="n">
        <f aca="false">SUMIFS('Inputs - Monthly by channel'!R:R,'Inputs - Monthly by channel'!$A:$A,$B$2,'Inputs - Monthly by channel'!$B:$B,$D$3,'Inputs - Monthly by channel'!$C:$C,$D$4,'Inputs - Monthly by channel'!$D:$D,$A11)</f>
        <v>922600</v>
      </c>
      <c r="H11" s="36" t="n">
        <f aca="false">IFERROR(C11/$C$19,"")</f>
        <v>0.0670611439842209</v>
      </c>
      <c r="I11" s="36" t="n">
        <f aca="false">IFERROR(F11/$F$19,"")</f>
        <v>0.0361930294906166</v>
      </c>
      <c r="J11" s="39" t="n">
        <f aca="false">IF(B11=0,"",IFERROR(B11/C11,""))</f>
        <v>4022.35294117647</v>
      </c>
      <c r="K11" s="36" t="n">
        <f aca="false">IFERROR(D11/C11,"")</f>
        <v>0.458823529411765</v>
      </c>
      <c r="L11" s="36" t="n">
        <f aca="false">IFERROR(E11/D11,"")</f>
        <v>0.641025641025641</v>
      </c>
      <c r="M11" s="39" t="n">
        <f aca="false">IF(B11=0,"",IFERROR(B11/E11,""))</f>
        <v>13676</v>
      </c>
      <c r="N11" s="39" t="n">
        <f aca="false">IF(B11=0,"",IFERROR(B11/F11,""))</f>
        <v>25325.9259259259</v>
      </c>
      <c r="O11" s="42" t="n">
        <f aca="false">IFERROR(G11/B11,"")</f>
        <v>1.34922491956712</v>
      </c>
      <c r="P11" s="39" t="n">
        <f aca="false">IFERROR(1/(1/SUMIFS('Inputs - Monthly by channel'!T:T,'Inputs - Monthly by channel'!$A:$A,EDATE($B$2,-1),'Inputs - Monthly by channel'!$B:$B,$D$3,'Inputs - Monthly by channel'!$C:$C,$D$4,'Inputs - Monthly by channel'!$D:$D,$A11))/SUMIFS('Inputs - Monthly by channel'!Q:Q,'Inputs - Monthly by channel'!$A:$A,EDATE($B$2,-1),'Inputs - Monthly by channel'!$B:$B,$D$3,'Inputs - Monthly by channel'!$C:$C,$D$4,'Inputs - Monthly by channel'!$D:$D,$A11),"")</f>
        <v>19205.7142857143</v>
      </c>
      <c r="Q11" s="36" t="n">
        <f aca="false">IFERROR(N11/P11-1,"")</f>
        <v>0.318666181802153</v>
      </c>
    </row>
    <row r="12" customFormat="false" ht="15" hidden="false" customHeight="false" outlineLevel="0" collapsed="false">
      <c r="A12" s="6" t="str">
        <f aca="false">'Settings and targets'!E7</f>
        <v>Organic search</v>
      </c>
      <c r="B12" s="39" t="n">
        <f aca="false">SUMIFS('Inputs - Monthly by channel'!T:T,'Inputs - Monthly by channel'!$A:$A,$B$2,'Inputs - Monthly by channel'!$B:$B,$D$3,'Inputs - Monthly by channel'!$C:$C,$D$4,'Inputs - Monthly by channel'!$D:$D,$A12)</f>
        <v>164500</v>
      </c>
      <c r="C12" s="35" t="n">
        <f aca="false">SUMIFS('Inputs - Monthly by channel'!K:K,'Inputs - Monthly by channel'!$A:$A,$B$2,'Inputs - Monthly by channel'!$B:$B,$D$3,'Inputs - Monthly by channel'!$C:$C,$D$4,'Inputs - Monthly by channel'!$D:$D,$A12)</f>
        <v>200</v>
      </c>
      <c r="D12" s="35" t="n">
        <f aca="false">SUMIFS('Inputs - Monthly by channel'!O:O,'Inputs - Monthly by channel'!$A:$A,$B$2,'Inputs - Monthly by channel'!$B:$B,$D$3,'Inputs - Monthly by channel'!$C:$C,$D$4,'Inputs - Monthly by channel'!$D:$D,$A12)</f>
        <v>115</v>
      </c>
      <c r="E12" s="35" t="n">
        <f aca="false">SUMIFS('Inputs - Monthly by channel'!P:P,'Inputs - Monthly by channel'!$A:$A,$B$2,'Inputs - Monthly by channel'!$B:$B,$D$3,'Inputs - Monthly by channel'!$C:$C,$D$4,'Inputs - Monthly by channel'!$D:$D,$A12)</f>
        <v>87</v>
      </c>
      <c r="F12" s="35" t="n">
        <f aca="false">SUMIFS('Inputs - Monthly by channel'!Q:Q,'Inputs - Monthly by channel'!$A:$A,$B$2,'Inputs - Monthly by channel'!$B:$B,$D$3,'Inputs - Monthly by channel'!$C:$C,$D$4,'Inputs - Monthly by channel'!$D:$D,$A12)</f>
        <v>59</v>
      </c>
      <c r="G12" s="39" t="n">
        <f aca="false">SUMIFS('Inputs - Monthly by channel'!R:R,'Inputs - Monthly by channel'!$A:$A,$B$2,'Inputs - Monthly by channel'!$B:$B,$D$3,'Inputs - Monthly by channel'!$C:$C,$D$4,'Inputs - Monthly by channel'!$D:$D,$A12)</f>
        <v>2350200</v>
      </c>
      <c r="H12" s="36" t="n">
        <f aca="false">IFERROR(C12/$C$19,"")</f>
        <v>0.0788954635108481</v>
      </c>
      <c r="I12" s="36" t="n">
        <f aca="false">IFERROR(F12/$F$19,"")</f>
        <v>0.079088471849866</v>
      </c>
      <c r="J12" s="39" t="n">
        <f aca="false">IF(B12=0,"",IFERROR(B12/C12,""))</f>
        <v>822.5</v>
      </c>
      <c r="K12" s="36" t="n">
        <f aca="false">IFERROR(D12/C12,"")</f>
        <v>0.575</v>
      </c>
      <c r="L12" s="36" t="n">
        <f aca="false">IFERROR(E12/D12,"")</f>
        <v>0.756521739130435</v>
      </c>
      <c r="M12" s="39" t="n">
        <f aca="false">IF(B12=0,"",IFERROR(B12/E12,""))</f>
        <v>1890.80459770115</v>
      </c>
      <c r="N12" s="39" t="n">
        <f aca="false">IF(B12=0,"",IFERROR(B12/F12,""))</f>
        <v>2788.13559322034</v>
      </c>
      <c r="O12" s="42" t="n">
        <f aca="false">IFERROR(G12/B12,"")</f>
        <v>14.2869300911854</v>
      </c>
      <c r="P12" s="39" t="n">
        <f aca="false">IFERROR(1/(1/SUMIFS('Inputs - Monthly by channel'!T:T,'Inputs - Monthly by channel'!$A:$A,EDATE($B$2,-1),'Inputs - Monthly by channel'!$B:$B,$D$3,'Inputs - Monthly by channel'!$C:$C,$D$4,'Inputs - Monthly by channel'!$D:$D,$A12))/SUMIFS('Inputs - Monthly by channel'!Q:Q,'Inputs - Monthly by channel'!$A:$A,EDATE($B$2,-1),'Inputs - Monthly by channel'!$B:$B,$D$3,'Inputs - Monthly by channel'!$C:$C,$D$4,'Inputs - Monthly by channel'!$D:$D,$A12),"")</f>
        <v>2914.28571428571</v>
      </c>
      <c r="Q12" s="36" t="n">
        <f aca="false">IFERROR(N12/P12-1,"")</f>
        <v>-0.0432868062479228</v>
      </c>
    </row>
    <row r="13" customFormat="false" ht="15" hidden="false" customHeight="false" outlineLevel="0" collapsed="false">
      <c r="A13" s="6" t="str">
        <f aca="false">'Settings and targets'!E8</f>
        <v>Google Business Profile</v>
      </c>
      <c r="B13" s="39" t="n">
        <f aca="false">SUMIFS('Inputs - Monthly by channel'!T:T,'Inputs - Monthly by channel'!$A:$A,$B$2,'Inputs - Monthly by channel'!$B:$B,$D$3,'Inputs - Monthly by channel'!$C:$C,$D$4,'Inputs - Monthly by channel'!$D:$D,$A13)</f>
        <v>55600</v>
      </c>
      <c r="C13" s="35" t="n">
        <f aca="false">SUMIFS('Inputs - Monthly by channel'!K:K,'Inputs - Monthly by channel'!$A:$A,$B$2,'Inputs - Monthly by channel'!$B:$B,$D$3,'Inputs - Monthly by channel'!$C:$C,$D$4,'Inputs - Monthly by channel'!$D:$D,$A13)</f>
        <v>905</v>
      </c>
      <c r="D13" s="35" t="n">
        <f aca="false">SUMIFS('Inputs - Monthly by channel'!O:O,'Inputs - Monthly by channel'!$A:$A,$B$2,'Inputs - Monthly by channel'!$B:$B,$D$3,'Inputs - Monthly by channel'!$C:$C,$D$4,'Inputs - Monthly by channel'!$D:$D,$A13)</f>
        <v>552</v>
      </c>
      <c r="E13" s="35" t="n">
        <f aca="false">SUMIFS('Inputs - Monthly by channel'!P:P,'Inputs - Monthly by channel'!$A:$A,$B$2,'Inputs - Monthly by channel'!$B:$B,$D$3,'Inputs - Monthly by channel'!$C:$C,$D$4,'Inputs - Monthly by channel'!$D:$D,$A13)</f>
        <v>422</v>
      </c>
      <c r="F13" s="35" t="n">
        <f aca="false">SUMIFS('Inputs - Monthly by channel'!Q:Q,'Inputs - Monthly by channel'!$A:$A,$B$2,'Inputs - Monthly by channel'!$B:$B,$D$3,'Inputs - Monthly by channel'!$C:$C,$D$4,'Inputs - Monthly by channel'!$D:$D,$A13)</f>
        <v>278</v>
      </c>
      <c r="G13" s="39" t="n">
        <f aca="false">SUMIFS('Inputs - Monthly by channel'!R:R,'Inputs - Monthly by channel'!$A:$A,$B$2,'Inputs - Monthly by channel'!$B:$B,$D$3,'Inputs - Monthly by channel'!$C:$C,$D$4,'Inputs - Monthly by channel'!$D:$D,$A13)</f>
        <v>10447300</v>
      </c>
      <c r="H13" s="36" t="n">
        <f aca="false">IFERROR(C13/$C$19,"")</f>
        <v>0.357001972386588</v>
      </c>
      <c r="I13" s="36" t="n">
        <f aca="false">IFERROR(F13/$F$19,"")</f>
        <v>0.372654155495979</v>
      </c>
      <c r="J13" s="39" t="n">
        <f aca="false">IF(B13=0,"",IFERROR(B13/C13,""))</f>
        <v>61.4364640883978</v>
      </c>
      <c r="K13" s="36" t="n">
        <f aca="false">IFERROR(D13/C13,"")</f>
        <v>0.609944751381216</v>
      </c>
      <c r="L13" s="36" t="n">
        <f aca="false">IFERROR(E13/D13,"")</f>
        <v>0.764492753623188</v>
      </c>
      <c r="M13" s="39" t="n">
        <f aca="false">IF(B13=0,"",IFERROR(B13/E13,""))</f>
        <v>131.75355450237</v>
      </c>
      <c r="N13" s="39" t="n">
        <f aca="false">IF(B13=0,"",IFERROR(B13/F13,""))</f>
        <v>200</v>
      </c>
      <c r="O13" s="42" t="n">
        <f aca="false">IFERROR(G13/B13,"")</f>
        <v>187.901079136691</v>
      </c>
      <c r="P13" s="39" t="n">
        <f aca="false">IFERROR(1/(1/SUMIFS('Inputs - Monthly by channel'!T:T,'Inputs - Monthly by channel'!$A:$A,EDATE($B$2,-1),'Inputs - Monthly by channel'!$B:$B,$D$3,'Inputs - Monthly by channel'!$C:$C,$D$4,'Inputs - Monthly by channel'!$D:$D,$A13))/SUMIFS('Inputs - Monthly by channel'!Q:Q,'Inputs - Monthly by channel'!$A:$A,EDATE($B$2,-1),'Inputs - Monthly by channel'!$B:$B,$D$3,'Inputs - Monthly by channel'!$C:$C,$D$4,'Inputs - Monthly by channel'!$D:$D,$A13),"")</f>
        <v>187.290969899666</v>
      </c>
      <c r="Q13" s="36" t="n">
        <f aca="false">IFERROR(N13/P13-1,"")</f>
        <v>0.0678571428571431</v>
      </c>
    </row>
    <row r="14" customFormat="false" ht="15" hidden="false" customHeight="false" outlineLevel="0" collapsed="false">
      <c r="A14" s="6" t="str">
        <f aca="false">'Settings and targets'!E9</f>
        <v>Organic social</v>
      </c>
      <c r="B14" s="39" t="n">
        <f aca="false">SUMIFS('Inputs - Monthly by channel'!T:T,'Inputs - Monthly by channel'!$A:$A,$B$2,'Inputs - Monthly by channel'!$B:$B,$D$3,'Inputs - Monthly by channel'!$C:$C,$D$4,'Inputs - Monthly by channel'!$D:$D,$A14)</f>
        <v>111000</v>
      </c>
      <c r="C14" s="35" t="n">
        <f aca="false">SUMIFS('Inputs - Monthly by channel'!K:K,'Inputs - Monthly by channel'!$A:$A,$B$2,'Inputs - Monthly by channel'!$B:$B,$D$3,'Inputs - Monthly by channel'!$C:$C,$D$4,'Inputs - Monthly by channel'!$D:$D,$A14)</f>
        <v>9</v>
      </c>
      <c r="D14" s="35" t="n">
        <f aca="false">SUMIFS('Inputs - Monthly by channel'!O:O,'Inputs - Monthly by channel'!$A:$A,$B$2,'Inputs - Monthly by channel'!$B:$B,$D$3,'Inputs - Monthly by channel'!$C:$C,$D$4,'Inputs - Monthly by channel'!$D:$D,$A14)</f>
        <v>4</v>
      </c>
      <c r="E14" s="35" t="n">
        <f aca="false">SUMIFS('Inputs - Monthly by channel'!P:P,'Inputs - Monthly by channel'!$A:$A,$B$2,'Inputs - Monthly by channel'!$B:$B,$D$3,'Inputs - Monthly by channel'!$C:$C,$D$4,'Inputs - Monthly by channel'!$D:$D,$A14)</f>
        <v>4</v>
      </c>
      <c r="F14" s="35" t="n">
        <f aca="false">SUMIFS('Inputs - Monthly by channel'!Q:Q,'Inputs - Monthly by channel'!$A:$A,$B$2,'Inputs - Monthly by channel'!$B:$B,$D$3,'Inputs - Monthly by channel'!$C:$C,$D$4,'Inputs - Monthly by channel'!$D:$D,$A14)</f>
        <v>2</v>
      </c>
      <c r="G14" s="39" t="n">
        <f aca="false">SUMIFS('Inputs - Monthly by channel'!R:R,'Inputs - Monthly by channel'!$A:$A,$B$2,'Inputs - Monthly by channel'!$B:$B,$D$3,'Inputs - Monthly by channel'!$C:$C,$D$4,'Inputs - Monthly by channel'!$D:$D,$A14)</f>
        <v>6500</v>
      </c>
      <c r="H14" s="36" t="n">
        <f aca="false">IFERROR(C14/$C$19,"")</f>
        <v>0.00355029585798817</v>
      </c>
      <c r="I14" s="36" t="n">
        <f aca="false">IFERROR(F14/$F$19,"")</f>
        <v>0.00268096514745308</v>
      </c>
      <c r="J14" s="39" t="n">
        <f aca="false">IF(B14=0,"",IFERROR(B14/C14,""))</f>
        <v>12333.3333333333</v>
      </c>
      <c r="K14" s="36" t="n">
        <f aca="false">IFERROR(D14/C14,"")</f>
        <v>0.444444444444444</v>
      </c>
      <c r="L14" s="36" t="n">
        <f aca="false">IFERROR(E14/D14,"")</f>
        <v>1</v>
      </c>
      <c r="M14" s="39" t="n">
        <f aca="false">IF(B14=0,"",IFERROR(B14/E14,""))</f>
        <v>27750</v>
      </c>
      <c r="N14" s="39" t="n">
        <f aca="false">IF(B14=0,"",IFERROR(B14/F14,""))</f>
        <v>55500</v>
      </c>
      <c r="O14" s="42" t="n">
        <f aca="false">IFERROR(G14/B14,"")</f>
        <v>0.0585585585585586</v>
      </c>
      <c r="P14" s="39" t="n">
        <f aca="false">IFERROR(1/(1/SUMIFS('Inputs - Monthly by channel'!T:T,'Inputs - Monthly by channel'!$A:$A,EDATE($B$2,-1),'Inputs - Monthly by channel'!$B:$B,$D$3,'Inputs - Monthly by channel'!$C:$C,$D$4,'Inputs - Monthly by channel'!$D:$D,$A14))/SUMIFS('Inputs - Monthly by channel'!Q:Q,'Inputs - Monthly by channel'!$A:$A,EDATE($B$2,-1),'Inputs - Monthly by channel'!$B:$B,$D$3,'Inputs - Monthly by channel'!$C:$C,$D$4,'Inputs - Monthly by channel'!$D:$D,$A14),"")</f>
        <v>22160</v>
      </c>
      <c r="Q14" s="36" t="n">
        <f aca="false">IFERROR(N14/P14-1,"")</f>
        <v>1.50451263537906</v>
      </c>
    </row>
    <row r="15" customFormat="false" ht="15" hidden="false" customHeight="false" outlineLevel="0" collapsed="false">
      <c r="A15" s="6" t="str">
        <f aca="false">'Settings and targets'!E10</f>
        <v>WhatsApp (organic)</v>
      </c>
      <c r="B15" s="39" t="n">
        <f aca="false">SUMIFS('Inputs - Monthly by channel'!T:T,'Inputs - Monthly by channel'!$A:$A,$B$2,'Inputs - Monthly by channel'!$B:$B,$D$3,'Inputs - Monthly by channel'!$C:$C,$D$4,'Inputs - Monthly by channel'!$D:$D,$A15)</f>
        <v>0</v>
      </c>
      <c r="C15" s="35" t="n">
        <f aca="false">SUMIFS('Inputs - Monthly by channel'!K:K,'Inputs - Monthly by channel'!$A:$A,$B$2,'Inputs - Monthly by channel'!$B:$B,$D$3,'Inputs - Monthly by channel'!$C:$C,$D$4,'Inputs - Monthly by channel'!$D:$D,$A15)</f>
        <v>49</v>
      </c>
      <c r="D15" s="35" t="n">
        <f aca="false">SUMIFS('Inputs - Monthly by channel'!O:O,'Inputs - Monthly by channel'!$A:$A,$B$2,'Inputs - Monthly by channel'!$B:$B,$D$3,'Inputs - Monthly by channel'!$C:$C,$D$4,'Inputs - Monthly by channel'!$D:$D,$A15)</f>
        <v>29</v>
      </c>
      <c r="E15" s="35" t="n">
        <f aca="false">SUMIFS('Inputs - Monthly by channel'!P:P,'Inputs - Monthly by channel'!$A:$A,$B$2,'Inputs - Monthly by channel'!$B:$B,$D$3,'Inputs - Monthly by channel'!$C:$C,$D$4,'Inputs - Monthly by channel'!$D:$D,$A15)</f>
        <v>20</v>
      </c>
      <c r="F15" s="35" t="n">
        <f aca="false">SUMIFS('Inputs - Monthly by channel'!Q:Q,'Inputs - Monthly by channel'!$A:$A,$B$2,'Inputs - Monthly by channel'!$B:$B,$D$3,'Inputs - Monthly by channel'!$C:$C,$D$4,'Inputs - Monthly by channel'!$D:$D,$A15)</f>
        <v>14</v>
      </c>
      <c r="G15" s="39" t="n">
        <f aca="false">SUMIFS('Inputs - Monthly by channel'!R:R,'Inputs - Monthly by channel'!$A:$A,$B$2,'Inputs - Monthly by channel'!$B:$B,$D$3,'Inputs - Monthly by channel'!$C:$C,$D$4,'Inputs - Monthly by channel'!$D:$D,$A15)</f>
        <v>683500</v>
      </c>
      <c r="H15" s="36" t="n">
        <f aca="false">IFERROR(C15/$C$19,"")</f>
        <v>0.0193293885601578</v>
      </c>
      <c r="I15" s="36" t="n">
        <f aca="false">IFERROR(F15/$F$19,"")</f>
        <v>0.0187667560321716</v>
      </c>
      <c r="J15" s="39" t="str">
        <f aca="false">IF(B15=0,"",IFERROR(B15/C15,""))</f>
        <v/>
      </c>
      <c r="K15" s="36" t="n">
        <f aca="false">IFERROR(D15/C15,"")</f>
        <v>0.591836734693878</v>
      </c>
      <c r="L15" s="36" t="n">
        <f aca="false">IFERROR(E15/D15,"")</f>
        <v>0.689655172413793</v>
      </c>
      <c r="M15" s="39" t="str">
        <f aca="false">IF(B15=0,"",IFERROR(B15/E15,""))</f>
        <v/>
      </c>
      <c r="N15" s="39" t="str">
        <f aca="false">IF(B15=0,"",IFERROR(B15/F15,""))</f>
        <v/>
      </c>
      <c r="O15" s="42" t="str">
        <f aca="false">IFERROR(G15/B15,"")</f>
        <v/>
      </c>
      <c r="P15" s="39" t="str">
        <f aca="false">IFERROR(1/(1/SUMIFS('Inputs - Monthly by channel'!T:T,'Inputs - Monthly by channel'!$A:$A,EDATE($B$2,-1),'Inputs - Monthly by channel'!$B:$B,$D$3,'Inputs - Monthly by channel'!$C:$C,$D$4,'Inputs - Monthly by channel'!$D:$D,$A15))/SUMIFS('Inputs - Monthly by channel'!Q:Q,'Inputs - Monthly by channel'!$A:$A,EDATE($B$2,-1),'Inputs - Monthly by channel'!$B:$B,$D$3,'Inputs - Monthly by channel'!$C:$C,$D$4,'Inputs - Monthly by channel'!$D:$D,$A15),"")</f>
        <v/>
      </c>
      <c r="Q15" s="36" t="str">
        <f aca="false">IFERROR(N15/P15-1,"")</f>
        <v/>
      </c>
    </row>
    <row r="16" customFormat="false" ht="15" hidden="false" customHeight="false" outlineLevel="0" collapsed="false">
      <c r="A16" s="6" t="str">
        <f aca="false">'Settings and targets'!E11</f>
        <v>Email/SMS</v>
      </c>
      <c r="B16" s="39" t="n">
        <f aca="false">SUMIFS('Inputs - Monthly by channel'!T:T,'Inputs - Monthly by channel'!$A:$A,$B$2,'Inputs - Monthly by channel'!$B:$B,$D$3,'Inputs - Monthly by channel'!$C:$C,$D$4,'Inputs - Monthly by channel'!$D:$D,$A16)</f>
        <v>35500</v>
      </c>
      <c r="C16" s="35" t="n">
        <f aca="false">SUMIFS('Inputs - Monthly by channel'!K:K,'Inputs - Monthly by channel'!$A:$A,$B$2,'Inputs - Monthly by channel'!$B:$B,$D$3,'Inputs - Monthly by channel'!$C:$C,$D$4,'Inputs - Monthly by channel'!$D:$D,$A16)</f>
        <v>25</v>
      </c>
      <c r="D16" s="35" t="n">
        <f aca="false">SUMIFS('Inputs - Monthly by channel'!O:O,'Inputs - Monthly by channel'!$A:$A,$B$2,'Inputs - Monthly by channel'!$B:$B,$D$3,'Inputs - Monthly by channel'!$C:$C,$D$4,'Inputs - Monthly by channel'!$D:$D,$A16)</f>
        <v>15</v>
      </c>
      <c r="E16" s="35" t="n">
        <f aca="false">SUMIFS('Inputs - Monthly by channel'!P:P,'Inputs - Monthly by channel'!$A:$A,$B$2,'Inputs - Monthly by channel'!$B:$B,$D$3,'Inputs - Monthly by channel'!$C:$C,$D$4,'Inputs - Monthly by channel'!$D:$D,$A16)</f>
        <v>12</v>
      </c>
      <c r="F16" s="35" t="n">
        <f aca="false">SUMIFS('Inputs - Monthly by channel'!Q:Q,'Inputs - Monthly by channel'!$A:$A,$B$2,'Inputs - Monthly by channel'!$B:$B,$D$3,'Inputs - Monthly by channel'!$C:$C,$D$4,'Inputs - Monthly by channel'!$D:$D,$A16)</f>
        <v>8</v>
      </c>
      <c r="G16" s="39" t="n">
        <f aca="false">SUMIFS('Inputs - Monthly by channel'!R:R,'Inputs - Monthly by channel'!$A:$A,$B$2,'Inputs - Monthly by channel'!$B:$B,$D$3,'Inputs - Monthly by channel'!$C:$C,$D$4,'Inputs - Monthly by channel'!$D:$D,$A16)</f>
        <v>287400</v>
      </c>
      <c r="H16" s="36" t="n">
        <f aca="false">IFERROR(C16/$C$19,"")</f>
        <v>0.00986193293885602</v>
      </c>
      <c r="I16" s="36" t="n">
        <f aca="false">IFERROR(F16/$F$19,"")</f>
        <v>0.0107238605898123</v>
      </c>
      <c r="J16" s="39" t="n">
        <f aca="false">IF(B16=0,"",IFERROR(B16/C16,""))</f>
        <v>1420</v>
      </c>
      <c r="K16" s="36" t="n">
        <f aca="false">IFERROR(D16/C16,"")</f>
        <v>0.6</v>
      </c>
      <c r="L16" s="36" t="n">
        <f aca="false">IFERROR(E16/D16,"")</f>
        <v>0.8</v>
      </c>
      <c r="M16" s="39" t="n">
        <f aca="false">IF(B16=0,"",IFERROR(B16/E16,""))</f>
        <v>2958.33333333333</v>
      </c>
      <c r="N16" s="39" t="n">
        <f aca="false">IF(B16=0,"",IFERROR(B16/F16,""))</f>
        <v>4437.5</v>
      </c>
      <c r="O16" s="42" t="n">
        <f aca="false">IFERROR(G16/B16,"")</f>
        <v>8.09577464788733</v>
      </c>
      <c r="P16" s="39" t="n">
        <f aca="false">IFERROR(1/(1/SUMIFS('Inputs - Monthly by channel'!T:T,'Inputs - Monthly by channel'!$A:$A,EDATE($B$2,-1),'Inputs - Monthly by channel'!$B:$B,$D$3,'Inputs - Monthly by channel'!$C:$C,$D$4,'Inputs - Monthly by channel'!$D:$D,$A16))/SUMIFS('Inputs - Monthly by channel'!Q:Q,'Inputs - Monthly by channel'!$A:$A,EDATE($B$2,-1),'Inputs - Monthly by channel'!$B:$B,$D$3,'Inputs - Monthly by channel'!$C:$C,$D$4,'Inputs - Monthly by channel'!$D:$D,$A16),"")</f>
        <v>3540</v>
      </c>
      <c r="Q16" s="36" t="n">
        <f aca="false">IFERROR(N16/P16-1,"")</f>
        <v>0.253531073446328</v>
      </c>
    </row>
    <row r="17" customFormat="false" ht="15" hidden="false" customHeight="false" outlineLevel="0" collapsed="false">
      <c r="A17" s="6" t="str">
        <f aca="false">'Settings and targets'!E12</f>
        <v>Referral/partner</v>
      </c>
      <c r="B17" s="39" t="n">
        <f aca="false">SUMIFS('Inputs - Monthly by channel'!T:T,'Inputs - Monthly by channel'!$A:$A,$B$2,'Inputs - Monthly by channel'!$B:$B,$D$3,'Inputs - Monthly by channel'!$C:$C,$D$4,'Inputs - Monthly by channel'!$D:$D,$A17)</f>
        <v>0</v>
      </c>
      <c r="C17" s="35" t="n">
        <f aca="false">SUMIFS('Inputs - Monthly by channel'!K:K,'Inputs - Monthly by channel'!$A:$A,$B$2,'Inputs - Monthly by channel'!$B:$B,$D$3,'Inputs - Monthly by channel'!$C:$C,$D$4,'Inputs - Monthly by channel'!$D:$D,$A17)</f>
        <v>52</v>
      </c>
      <c r="D17" s="35" t="n">
        <f aca="false">SUMIFS('Inputs - Monthly by channel'!O:O,'Inputs - Monthly by channel'!$A:$A,$B$2,'Inputs - Monthly by channel'!$B:$B,$D$3,'Inputs - Monthly by channel'!$C:$C,$D$4,'Inputs - Monthly by channel'!$D:$D,$A17)</f>
        <v>38</v>
      </c>
      <c r="E17" s="35" t="n">
        <f aca="false">SUMIFS('Inputs - Monthly by channel'!P:P,'Inputs - Monthly by channel'!$A:$A,$B$2,'Inputs - Monthly by channel'!$B:$B,$D$3,'Inputs - Monthly by channel'!$C:$C,$D$4,'Inputs - Monthly by channel'!$D:$D,$A17)</f>
        <v>34</v>
      </c>
      <c r="F17" s="35" t="n">
        <f aca="false">SUMIFS('Inputs - Monthly by channel'!Q:Q,'Inputs - Monthly by channel'!$A:$A,$B$2,'Inputs - Monthly by channel'!$B:$B,$D$3,'Inputs - Monthly by channel'!$C:$C,$D$4,'Inputs - Monthly by channel'!$D:$D,$A17)</f>
        <v>24</v>
      </c>
      <c r="G17" s="39" t="n">
        <f aca="false">SUMIFS('Inputs - Monthly by channel'!R:R,'Inputs - Monthly by channel'!$A:$A,$B$2,'Inputs - Monthly by channel'!$B:$B,$D$3,'Inputs - Monthly by channel'!$C:$C,$D$4,'Inputs - Monthly by channel'!$D:$D,$A17)</f>
        <v>1021900</v>
      </c>
      <c r="H17" s="36" t="n">
        <f aca="false">IFERROR(C17/$C$19,"")</f>
        <v>0.0205128205128205</v>
      </c>
      <c r="I17" s="36" t="n">
        <f aca="false">IFERROR(F17/$F$19,"")</f>
        <v>0.032171581769437</v>
      </c>
      <c r="J17" s="39" t="str">
        <f aca="false">IF(B17=0,"",IFERROR(B17/C17,""))</f>
        <v/>
      </c>
      <c r="K17" s="36" t="n">
        <f aca="false">IFERROR(D17/C17,"")</f>
        <v>0.730769230769231</v>
      </c>
      <c r="L17" s="36" t="n">
        <f aca="false">IFERROR(E17/D17,"")</f>
        <v>0.894736842105263</v>
      </c>
      <c r="M17" s="39" t="str">
        <f aca="false">IF(B17=0,"",IFERROR(B17/E17,""))</f>
        <v/>
      </c>
      <c r="N17" s="39" t="str">
        <f aca="false">IF(B17=0,"",IFERROR(B17/F17,""))</f>
        <v/>
      </c>
      <c r="O17" s="42" t="str">
        <f aca="false">IFERROR(G17/B17,"")</f>
        <v/>
      </c>
      <c r="P17" s="39" t="str">
        <f aca="false">IFERROR(1/(1/SUMIFS('Inputs - Monthly by channel'!T:T,'Inputs - Monthly by channel'!$A:$A,EDATE($B$2,-1),'Inputs - Monthly by channel'!$B:$B,$D$3,'Inputs - Monthly by channel'!$C:$C,$D$4,'Inputs - Monthly by channel'!$D:$D,$A17))/SUMIFS('Inputs - Monthly by channel'!Q:Q,'Inputs - Monthly by channel'!$A:$A,EDATE($B$2,-1),'Inputs - Monthly by channel'!$B:$B,$D$3,'Inputs - Monthly by channel'!$C:$C,$D$4,'Inputs - Monthly by channel'!$D:$D,$A17),"")</f>
        <v/>
      </c>
      <c r="Q17" s="36" t="str">
        <f aca="false">IFERROR(N17/P17-1,"")</f>
        <v/>
      </c>
    </row>
    <row r="18" customFormat="false" ht="15" hidden="false" customHeight="false" outlineLevel="0" collapsed="false">
      <c r="A18" s="6" t="str">
        <f aca="false">'Settings and targets'!E13</f>
        <v>Direct or unknown</v>
      </c>
      <c r="B18" s="39" t="n">
        <f aca="false">SUMIFS('Inputs - Monthly by channel'!T:T,'Inputs - Monthly by channel'!$A:$A,$B$2,'Inputs - Monthly by channel'!$B:$B,$D$3,'Inputs - Monthly by channel'!$C:$C,$D$4,'Inputs - Monthly by channel'!$D:$D,$A18)</f>
        <v>0</v>
      </c>
      <c r="C18" s="35" t="n">
        <f aca="false">SUMIFS('Inputs - Monthly by channel'!K:K,'Inputs - Monthly by channel'!$A:$A,$B$2,'Inputs - Monthly by channel'!$B:$B,$D$3,'Inputs - Monthly by channel'!$C:$C,$D$4,'Inputs - Monthly by channel'!$D:$D,$A18)</f>
        <v>59</v>
      </c>
      <c r="D18" s="35" t="n">
        <f aca="false">SUMIFS('Inputs - Monthly by channel'!O:O,'Inputs - Monthly by channel'!$A:$A,$B$2,'Inputs - Monthly by channel'!$B:$B,$D$3,'Inputs - Monthly by channel'!$C:$C,$D$4,'Inputs - Monthly by channel'!$D:$D,$A18)</f>
        <v>34</v>
      </c>
      <c r="E18" s="35" t="n">
        <f aca="false">SUMIFS('Inputs - Monthly by channel'!P:P,'Inputs - Monthly by channel'!$A:$A,$B$2,'Inputs - Monthly by channel'!$B:$B,$D$3,'Inputs - Monthly by channel'!$C:$C,$D$4,'Inputs - Monthly by channel'!$D:$D,$A18)</f>
        <v>27</v>
      </c>
      <c r="F18" s="35" t="n">
        <f aca="false">SUMIFS('Inputs - Monthly by channel'!Q:Q,'Inputs - Monthly by channel'!$A:$A,$B$2,'Inputs - Monthly by channel'!$B:$B,$D$3,'Inputs - Monthly by channel'!$C:$C,$D$4,'Inputs - Monthly by channel'!$D:$D,$A18)</f>
        <v>18</v>
      </c>
      <c r="G18" s="39" t="n">
        <f aca="false">SUMIFS('Inputs - Monthly by channel'!R:R,'Inputs - Monthly by channel'!$A:$A,$B$2,'Inputs - Monthly by channel'!$B:$B,$D$3,'Inputs - Monthly by channel'!$C:$C,$D$4,'Inputs - Monthly by channel'!$D:$D,$A18)</f>
        <v>763000</v>
      </c>
      <c r="H18" s="36" t="n">
        <f aca="false">IFERROR(C18/$C$19,"")</f>
        <v>0.0232741617357002</v>
      </c>
      <c r="I18" s="36" t="n">
        <f aca="false">IFERROR(F18/$F$19,"")</f>
        <v>0.0241286863270777</v>
      </c>
      <c r="J18" s="39" t="str">
        <f aca="false">IF(B18=0,"",IFERROR(B18/C18,""))</f>
        <v/>
      </c>
      <c r="K18" s="36" t="n">
        <f aca="false">IFERROR(D18/C18,"")</f>
        <v>0.576271186440678</v>
      </c>
      <c r="L18" s="36" t="n">
        <f aca="false">IFERROR(E18/D18,"")</f>
        <v>0.794117647058824</v>
      </c>
      <c r="M18" s="39" t="str">
        <f aca="false">IF(B18=0,"",IFERROR(B18/E18,""))</f>
        <v/>
      </c>
      <c r="N18" s="39" t="str">
        <f aca="false">IF(B18=0,"",IFERROR(B18/F18,""))</f>
        <v/>
      </c>
      <c r="O18" s="42" t="str">
        <f aca="false">IFERROR(G18/B18,"")</f>
        <v/>
      </c>
      <c r="P18" s="39" t="str">
        <f aca="false">IFERROR(1/(1/SUMIFS('Inputs - Monthly by channel'!T:T,'Inputs - Monthly by channel'!$A:$A,EDATE($B$2,-1),'Inputs - Monthly by channel'!$B:$B,$D$3,'Inputs - Monthly by channel'!$C:$C,$D$4,'Inputs - Monthly by channel'!$D:$D,$A18))/SUMIFS('Inputs - Monthly by channel'!Q:Q,'Inputs - Monthly by channel'!$A:$A,EDATE($B$2,-1),'Inputs - Monthly by channel'!$B:$B,$D$3,'Inputs - Monthly by channel'!$C:$C,$D$4,'Inputs - Monthly by channel'!$D:$D,$A18),"")</f>
        <v/>
      </c>
      <c r="Q18" s="36" t="str">
        <f aca="false">IFERROR(N18/P18-1,"")</f>
        <v/>
      </c>
    </row>
    <row r="19" customFormat="false" ht="15" hidden="false" customHeight="false" outlineLevel="0" collapsed="false">
      <c r="A19" s="44" t="s">
        <v>197</v>
      </c>
      <c r="B19" s="45" t="n">
        <f aca="false">SUM(B7:B18)</f>
        <v>3553000</v>
      </c>
      <c r="C19" s="46" t="n">
        <f aca="false">SUM(C7:C18)</f>
        <v>2535</v>
      </c>
      <c r="D19" s="46" t="n">
        <f aca="false">SUM(D7:D18)</f>
        <v>1488</v>
      </c>
      <c r="E19" s="46" t="n">
        <f aca="false">SUM(E7:E18)</f>
        <v>1147</v>
      </c>
      <c r="F19" s="46" t="n">
        <f aca="false">SUM(F7:F18)</f>
        <v>746</v>
      </c>
      <c r="G19" s="45" t="n">
        <f aca="false">SUM(G7:G18)</f>
        <v>30535900</v>
      </c>
      <c r="H19" s="47" t="n">
        <f aca="false">IFERROR(C19/$C$19,"")</f>
        <v>1</v>
      </c>
      <c r="I19" s="47" t="n">
        <f aca="false">IFERROR(F19/$F$19,"")</f>
        <v>1</v>
      </c>
      <c r="J19" s="45" t="n">
        <f aca="false">IF(B19=0,"",IFERROR(B19/C19,""))</f>
        <v>1401.57790927022</v>
      </c>
      <c r="K19" s="47" t="n">
        <f aca="false">IFERROR(D19/C19,"")</f>
        <v>0.58698224852071</v>
      </c>
      <c r="L19" s="47" t="n">
        <f aca="false">IFERROR(E19/D19,"")</f>
        <v>0.770833333333333</v>
      </c>
      <c r="M19" s="45" t="n">
        <f aca="false">IF(B19=0,"",IFERROR(B19/E19,""))</f>
        <v>3097.6460331299</v>
      </c>
      <c r="N19" s="45" t="n">
        <f aca="false">IF(B19=0,"",IFERROR(B19/F19,""))</f>
        <v>4762.7345844504</v>
      </c>
      <c r="O19" s="48" t="n">
        <f aca="false">IFERROR(G19/B19,"")</f>
        <v>8.59439909935266</v>
      </c>
      <c r="P19" s="45" t="n">
        <f aca="false">IFERROR(SUMIFS('Inputs - Monthly by channel'!T:T,'Inputs - Monthly by channel'!$A:$A,EDATE($B$2,-1),'Inputs - Monthly by channel'!$B:$B,$D$3,'Inputs - Monthly by channel'!$C:$C,$D$4)/SUMIFS('Inputs - Monthly by channel'!Q:Q,'Inputs - Monthly by channel'!$A:$A,EDATE($B$2,-1),'Inputs - Monthly by channel'!$B:$B,$D$3,'Inputs - Monthly by channel'!$C:$C,$D$4),"")</f>
        <v>4456.12903225806</v>
      </c>
      <c r="Q19" s="47" t="n">
        <f aca="false">IFERROR(N19/P19-1,"")</f>
        <v>0.0688053577382546</v>
      </c>
    </row>
    <row r="20" customFormat="false" ht="15" hidden="false" customHeight="false" outlineLevel="0" collapsed="false">
      <c r="A20" s="13" t="s">
        <v>198</v>
      </c>
      <c r="J20" s="49" t="n">
        <f aca="false">IFERROR(INDEX('Settings and targets'!$N$1:$N$30,MATCH($B$4,'Settings and targets'!$I$1:$I$30,0)),"")</f>
        <v>1370</v>
      </c>
      <c r="K20" s="50" t="n">
        <f aca="false">IFERROR(INDEX('Settings and targets'!$K$1:$K$30,MATCH($B$4,'Settings and targets'!$I$1:$I$30,0)),"")</f>
        <v>0.6</v>
      </c>
      <c r="L20" s="50" t="n">
        <f aca="false">IFERROR(INDEX('Settings and targets'!$L$1:$L$30,MATCH($B$4,'Settings and targets'!$I$1:$I$30,0)),"")</f>
        <v>0.79</v>
      </c>
      <c r="M20" s="49" t="n">
        <f aca="false">IFERROR(INDEX('Settings and targets'!$O$1:$O$30,MATCH($B$4,'Settings and targets'!$I$1:$I$30,0)),"")</f>
        <v>3000</v>
      </c>
      <c r="N20" s="49" t="n">
        <f aca="false">IFERROR(INDEX('Settings and targets'!$P$1:$P$30,MATCH($B$4,'Settings and targets'!$I$1:$I$30,0)),"")</f>
        <v>4550</v>
      </c>
    </row>
    <row r="22" customFormat="false" ht="15" hidden="false" customHeight="false" outlineLevel="0" collapsed="false">
      <c r="A22" s="13" t="s">
        <v>199</v>
      </c>
    </row>
    <row r="23" customFormat="false" ht="15" hidden="false" customHeight="false" outlineLevel="0" collapsed="false">
      <c r="A23" s="13" t="s">
        <v>200</v>
      </c>
    </row>
    <row r="25" customFormat="false" ht="15" hidden="false" customHeight="false" outlineLevel="0" collapsed="false">
      <c r="A25" s="13" t="s">
        <v>91</v>
      </c>
    </row>
  </sheetData>
  <sheetProtection sheet="true"/>
  <conditionalFormatting sqref="J7:J19">
    <cfRule type="expression" priority="2" aboveAverage="0" equalAverage="0" bottom="0" percent="0" rank="0" text="" dxfId="6">
      <formula>AND(ISNUMBER(J7),ISNUMBER(J$20),J7&lt;=J$20)</formula>
    </cfRule>
    <cfRule type="expression" priority="3" aboveAverage="0" equalAverage="0" bottom="0" percent="0" rank="0" text="" dxfId="7">
      <formula>AND(ISNUMBER(J7),ISNUMBER(J$20),J7&lt;=J$20*(1+$G$2))</formula>
    </cfRule>
    <cfRule type="expression" priority="4" aboveAverage="0" equalAverage="0" bottom="0" percent="0" rank="0" text="" dxfId="5">
      <formula>AND(ISNUMBER(J7),ISNUMBER(J$20))</formula>
    </cfRule>
  </conditionalFormatting>
  <conditionalFormatting sqref="M7:M19">
    <cfRule type="expression" priority="5" aboveAverage="0" equalAverage="0" bottom="0" percent="0" rank="0" text="" dxfId="6">
      <formula>AND(ISNUMBER(M7),ISNUMBER(M$20),M7&lt;=M$20)</formula>
    </cfRule>
    <cfRule type="expression" priority="6" aboveAverage="0" equalAverage="0" bottom="0" percent="0" rank="0" text="" dxfId="7">
      <formula>AND(ISNUMBER(M7),ISNUMBER(M$20),M7&lt;=M$20*(1+$G$2))</formula>
    </cfRule>
    <cfRule type="expression" priority="7" aboveAverage="0" equalAverage="0" bottom="0" percent="0" rank="0" text="" dxfId="5">
      <formula>AND(ISNUMBER(M7),ISNUMBER(M$20))</formula>
    </cfRule>
  </conditionalFormatting>
  <conditionalFormatting sqref="N7:N19">
    <cfRule type="expression" priority="8" aboveAverage="0" equalAverage="0" bottom="0" percent="0" rank="0" text="" dxfId="6">
      <formula>AND(ISNUMBER(N7),ISNUMBER(N$20),N7&lt;=N$20)</formula>
    </cfRule>
    <cfRule type="expression" priority="9" aboveAverage="0" equalAverage="0" bottom="0" percent="0" rank="0" text="" dxfId="7">
      <formula>AND(ISNUMBER(N7),ISNUMBER(N$20),N7&lt;=N$20*(1+$G$2))</formula>
    </cfRule>
    <cfRule type="expression" priority="10" aboveAverage="0" equalAverage="0" bottom="0" percent="0" rank="0" text="" dxfId="5">
      <formula>AND(ISNUMBER(N7),ISNUMBER(N$20))</formula>
    </cfRule>
  </conditionalFormatting>
  <conditionalFormatting sqref="K7:K19">
    <cfRule type="expression" priority="11" aboveAverage="0" equalAverage="0" bottom="0" percent="0" rank="0" text="" dxfId="6">
      <formula>AND(ISNUMBER(K7),ISNUMBER(K$20),K7&gt;=K$20)</formula>
    </cfRule>
    <cfRule type="expression" priority="12" aboveAverage="0" equalAverage="0" bottom="0" percent="0" rank="0" text="" dxfId="7">
      <formula>AND(ISNUMBER(K7),ISNUMBER(K$20),K7&gt;=K$20*(1-$G$2))</formula>
    </cfRule>
    <cfRule type="expression" priority="13" aboveAverage="0" equalAverage="0" bottom="0" percent="0" rank="0" text="" dxfId="5">
      <formula>AND(ISNUMBER(K7),ISNUMBER(K$20))</formula>
    </cfRule>
  </conditionalFormatting>
  <conditionalFormatting sqref="L7:L19">
    <cfRule type="expression" priority="14" aboveAverage="0" equalAverage="0" bottom="0" percent="0" rank="0" text="" dxfId="6">
      <formula>AND(ISNUMBER(L7),ISNUMBER(L$20),L7&gt;=L$20)</formula>
    </cfRule>
    <cfRule type="expression" priority="15" aboveAverage="0" equalAverage="0" bottom="0" percent="0" rank="0" text="" dxfId="7">
      <formula>AND(ISNUMBER(L7),ISNUMBER(L$20),L7&gt;=L$20*(1-$G$2))</formula>
    </cfRule>
    <cfRule type="expression" priority="16" aboveAverage="0" equalAverage="0" bottom="0" percent="0" rank="0" text="" dxfId="5">
      <formula>AND(ISNUMBER(L7),ISNUMBER(L$20))</formula>
    </cfRule>
  </conditionalFormatting>
  <dataValidations count="3">
    <dataValidation allowBlank="false" errorStyle="stop" operator="between" showDropDown="false" showErrorMessage="false" showInputMessage="false" sqref="B2" type="list">
      <formula1>MonthsList</formula1>
      <formula2>0</formula2>
    </dataValidation>
    <dataValidation allowBlank="false" errorStyle="stop" operator="between" showDropDown="false" showErrorMessage="false" showInputMessage="false" sqref="B3" type="list">
      <formula1>UnitsAll</formula1>
      <formula2>0</formula2>
    </dataValidation>
    <dataValidation allowBlank="false" errorStyle="stop" operator="between" showDropDown="false" showErrorMessage="false" showInputMessage="false" sqref="B4" type="list">
      <formula1>ServiceLinesAll</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&amp;L&amp;"Arial,Regular"Template by Gaurav Phogat, gauravphogat.com&amp;RPage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Q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16"/>
    <col collapsed="false" customWidth="true" hidden="false" outlineLevel="0" max="17" min="3" style="0" width="14"/>
  </cols>
  <sheetData>
    <row r="1" customFormat="false" ht="19.7" hidden="false" customHeight="false" outlineLevel="0" collapsed="false">
      <c r="A1" s="1" t="s">
        <v>201</v>
      </c>
      <c r="E1" s="31" t="s">
        <v>177</v>
      </c>
    </row>
    <row r="2" customFormat="false" ht="15" hidden="false" customHeight="false" outlineLevel="0" collapsed="false">
      <c r="A2" s="8" t="s">
        <v>135</v>
      </c>
      <c r="B2" s="21" t="n">
        <v>46266</v>
      </c>
      <c r="C2" s="13" t="s">
        <v>202</v>
      </c>
      <c r="D2" s="20" t="n">
        <f aca="false">IF(B3="Month",B2,IF(B3="Quarter to date",DATE(YEAR(B2),FLOOR(MONTH(B2)-1,3)+1,1),DATE(YEAR(B2)-IF(MONTH(B2)&lt;MONTH('Settings and targets'!$G$3),1,0),MONTH('Settings and targets'!$G$3),1)))</f>
        <v>46204</v>
      </c>
    </row>
    <row r="3" customFormat="false" ht="15" hidden="false" customHeight="false" outlineLevel="0" collapsed="false">
      <c r="A3" s="8" t="s">
        <v>203</v>
      </c>
      <c r="B3" s="4" t="s">
        <v>204</v>
      </c>
      <c r="C3" s="13" t="s">
        <v>205</v>
      </c>
      <c r="D3" s="20" t="n">
        <f aca="false">B2</f>
        <v>46266</v>
      </c>
    </row>
    <row r="6" customFormat="false" ht="48" hidden="false" customHeight="true" outlineLevel="0" collapsed="false">
      <c r="A6" s="10" t="s">
        <v>136</v>
      </c>
      <c r="B6" s="10" t="s">
        <v>95</v>
      </c>
      <c r="C6" s="10" t="s">
        <v>153</v>
      </c>
      <c r="D6" s="10" t="s">
        <v>144</v>
      </c>
      <c r="E6" s="10" t="s">
        <v>148</v>
      </c>
      <c r="F6" s="10" t="s">
        <v>149</v>
      </c>
      <c r="G6" s="10" t="s">
        <v>150</v>
      </c>
      <c r="H6" s="10" t="s">
        <v>185</v>
      </c>
      <c r="I6" s="10" t="s">
        <v>62</v>
      </c>
      <c r="J6" s="10" t="s">
        <v>65</v>
      </c>
      <c r="K6" s="10" t="s">
        <v>155</v>
      </c>
      <c r="L6" s="10" t="s">
        <v>156</v>
      </c>
      <c r="M6" s="10" t="s">
        <v>206</v>
      </c>
      <c r="N6" s="10" t="s">
        <v>207</v>
      </c>
      <c r="O6" s="10" t="s">
        <v>80</v>
      </c>
      <c r="P6" s="10" t="s">
        <v>208</v>
      </c>
      <c r="Q6" s="10" t="s">
        <v>194</v>
      </c>
    </row>
    <row r="7" customFormat="false" ht="15" hidden="false" customHeight="false" outlineLevel="0" collapsed="false">
      <c r="A7" s="4" t="s">
        <v>109</v>
      </c>
      <c r="B7" s="4" t="s">
        <v>110</v>
      </c>
      <c r="C7" s="39" t="n">
        <f aca="false">SUMIFS('Inputs - Monthly by channel'!T:T,'Inputs - Monthly by channel'!B:B,$A7,'Inputs - Monthly by channel'!C:C,$B7,'Inputs - Monthly by channel'!A:A,"&gt;="&amp;$D$2,'Inputs - Monthly by channel'!A:A,"&lt;="&amp;$D$3)</f>
        <v>2671600</v>
      </c>
      <c r="D7" s="35" t="n">
        <f aca="false">SUMIFS('Inputs - Monthly by channel'!K:K,'Inputs - Monthly by channel'!B:B,$A7,'Inputs - Monthly by channel'!C:C,$B7,'Inputs - Monthly by channel'!A:A,"&gt;="&amp;$D$2,'Inputs - Monthly by channel'!A:A,"&lt;="&amp;$D$3)</f>
        <v>1424</v>
      </c>
      <c r="E7" s="35" t="n">
        <f aca="false">SUMIFS('Inputs - Monthly by channel'!O:O,'Inputs - Monthly by channel'!B:B,$A7,'Inputs - Monthly by channel'!C:C,$B7,'Inputs - Monthly by channel'!A:A,"&gt;="&amp;$D$2,'Inputs - Monthly by channel'!A:A,"&lt;="&amp;$D$3)</f>
        <v>797</v>
      </c>
      <c r="F7" s="35" t="n">
        <f aca="false">SUMIFS('Inputs - Monthly by channel'!P:P,'Inputs - Monthly by channel'!B:B,$A7,'Inputs - Monthly by channel'!C:C,$B7,'Inputs - Monthly by channel'!A:A,"&gt;="&amp;$D$2,'Inputs - Monthly by channel'!A:A,"&lt;="&amp;$D$3)</f>
        <v>605</v>
      </c>
      <c r="G7" s="35" t="n">
        <f aca="false">SUMIFS('Inputs - Monthly by channel'!Q:Q,'Inputs - Monthly by channel'!B:B,$A7,'Inputs - Monthly by channel'!C:C,$B7,'Inputs - Monthly by channel'!A:A,"&gt;="&amp;$D$2,'Inputs - Monthly by channel'!A:A,"&lt;="&amp;$D$3)</f>
        <v>207</v>
      </c>
      <c r="H7" s="39" t="n">
        <f aca="false">SUMIFS('Inputs - Monthly by channel'!R:R,'Inputs - Monthly by channel'!B:B,$A7,'Inputs - Monthly by channel'!C:C,$B7,'Inputs - Monthly by channel'!A:A,"&gt;="&amp;$D$2,'Inputs - Monthly by channel'!A:A,"&lt;="&amp;$D$3)</f>
        <v>35237000</v>
      </c>
      <c r="I7" s="36" t="n">
        <f aca="false">IFERROR(E7/D7,"")</f>
        <v>0.559691011235955</v>
      </c>
      <c r="J7" s="36" t="n">
        <f aca="false">IFERROR(F7/E7,"")</f>
        <v>0.75909661229611</v>
      </c>
      <c r="K7" s="39" t="n">
        <f aca="false">IFERROR(C7/F7,"")</f>
        <v>4415.86776859504</v>
      </c>
      <c r="L7" s="39" t="n">
        <f aca="false">IFERROR(C7/G7,"")</f>
        <v>12906.2801932367</v>
      </c>
      <c r="M7" s="39" t="n">
        <f aca="false">IFERROR(INDEX('Settings and targets'!$P$1:$P$30,MATCH(B7,'Settings and targets'!$I$1:$I$30,0)),"")</f>
        <v>13140</v>
      </c>
      <c r="N7" s="36" t="n">
        <f aca="false">IFERROR(L7/M7-1,"")</f>
        <v>-0.0177868954918786</v>
      </c>
      <c r="O7" s="42" t="n">
        <f aca="false">IFERROR(H7/C7,"")</f>
        <v>13.1894744722264</v>
      </c>
      <c r="P7" s="36" t="n">
        <f aca="false">IFERROR(C7/$C$17,"")</f>
        <v>0.257627772420444</v>
      </c>
      <c r="Q7" s="36" t="n">
        <f aca="false">IFERROR(G7/$G$17,"")</f>
        <v>0.0907894736842105</v>
      </c>
    </row>
    <row r="8" customFormat="false" ht="15" hidden="false" customHeight="false" outlineLevel="0" collapsed="false">
      <c r="A8" s="4" t="s">
        <v>109</v>
      </c>
      <c r="B8" s="4" t="s">
        <v>116</v>
      </c>
      <c r="C8" s="39" t="n">
        <f aca="false">SUMIFS('Inputs - Monthly by channel'!T:T,'Inputs - Monthly by channel'!B:B,$A8,'Inputs - Monthly by channel'!C:C,$B8,'Inputs - Monthly by channel'!A:A,"&gt;="&amp;$D$2,'Inputs - Monthly by channel'!A:A,"&lt;="&amp;$D$3)</f>
        <v>2492100</v>
      </c>
      <c r="D8" s="35" t="n">
        <f aca="false">SUMIFS('Inputs - Monthly by channel'!K:K,'Inputs - Monthly by channel'!B:B,$A8,'Inputs - Monthly by channel'!C:C,$B8,'Inputs - Monthly by channel'!A:A,"&gt;="&amp;$D$2,'Inputs - Monthly by channel'!A:A,"&lt;="&amp;$D$3)</f>
        <v>1108</v>
      </c>
      <c r="E8" s="35" t="n">
        <f aca="false">SUMIFS('Inputs - Monthly by channel'!O:O,'Inputs - Monthly by channel'!B:B,$A8,'Inputs - Monthly by channel'!C:C,$B8,'Inputs - Monthly by channel'!A:A,"&gt;="&amp;$D$2,'Inputs - Monthly by channel'!A:A,"&lt;="&amp;$D$3)</f>
        <v>551</v>
      </c>
      <c r="F8" s="35" t="n">
        <f aca="false">SUMIFS('Inputs - Monthly by channel'!P:P,'Inputs - Monthly by channel'!B:B,$A8,'Inputs - Monthly by channel'!C:C,$B8,'Inputs - Monthly by channel'!A:A,"&gt;="&amp;$D$2,'Inputs - Monthly by channel'!A:A,"&lt;="&amp;$D$3)</f>
        <v>399</v>
      </c>
      <c r="G8" s="35" t="n">
        <f aca="false">SUMIFS('Inputs - Monthly by channel'!Q:Q,'Inputs - Monthly by channel'!B:B,$A8,'Inputs - Monthly by channel'!C:C,$B8,'Inputs - Monthly by channel'!A:A,"&gt;="&amp;$D$2,'Inputs - Monthly by channel'!A:A,"&lt;="&amp;$D$3)</f>
        <v>117</v>
      </c>
      <c r="H8" s="39" t="n">
        <f aca="false">SUMIFS('Inputs - Monthly by channel'!R:R,'Inputs - Monthly by channel'!B:B,$A8,'Inputs - Monthly by channel'!C:C,$B8,'Inputs - Monthly by channel'!A:A,"&gt;="&amp;$D$2,'Inputs - Monthly by channel'!A:A,"&lt;="&amp;$D$3)</f>
        <v>25463100</v>
      </c>
      <c r="I8" s="36" t="n">
        <f aca="false">IFERROR(E8/D8,"")</f>
        <v>0.497292418772563</v>
      </c>
      <c r="J8" s="36" t="n">
        <f aca="false">IFERROR(F8/E8,"")</f>
        <v>0.724137931034483</v>
      </c>
      <c r="K8" s="39" t="n">
        <f aca="false">IFERROR(C8/F8,"")</f>
        <v>6245.86466165414</v>
      </c>
      <c r="L8" s="39" t="n">
        <f aca="false">IFERROR(C8/G8,"")</f>
        <v>21300</v>
      </c>
      <c r="M8" s="39" t="n">
        <f aca="false">IFERROR(INDEX('Settings and targets'!$P$1:$P$30,MATCH(B8,'Settings and targets'!$I$1:$I$30,0)),"")</f>
        <v>20310</v>
      </c>
      <c r="N8" s="36" t="n">
        <f aca="false">IFERROR(L8/M8-1,"")</f>
        <v>0.0487444608567209</v>
      </c>
      <c r="O8" s="42" t="n">
        <f aca="false">IFERROR(H8/C8,"")</f>
        <v>10.2175273865415</v>
      </c>
      <c r="P8" s="36" t="n">
        <f aca="false">IFERROR(C8/$C$17,"")</f>
        <v>0.240318225650916</v>
      </c>
      <c r="Q8" s="36" t="n">
        <f aca="false">IFERROR(G8/$G$17,"")</f>
        <v>0.0513157894736842</v>
      </c>
    </row>
    <row r="9" customFormat="false" ht="15" hidden="false" customHeight="false" outlineLevel="0" collapsed="false">
      <c r="A9" s="4" t="s">
        <v>109</v>
      </c>
      <c r="B9" s="4" t="s">
        <v>120</v>
      </c>
      <c r="C9" s="39" t="n">
        <f aca="false">SUMIFS('Inputs - Monthly by channel'!T:T,'Inputs - Monthly by channel'!B:B,$A9,'Inputs - Monthly by channel'!C:C,$B9,'Inputs - Monthly by channel'!A:A,"&gt;="&amp;$D$2,'Inputs - Monthly by channel'!A:A,"&lt;="&amp;$D$3)</f>
        <v>1795700</v>
      </c>
      <c r="D9" s="35" t="n">
        <f aca="false">SUMIFS('Inputs - Monthly by channel'!K:K,'Inputs - Monthly by channel'!B:B,$A9,'Inputs - Monthly by channel'!C:C,$B9,'Inputs - Monthly by channel'!A:A,"&gt;="&amp;$D$2,'Inputs - Monthly by channel'!A:A,"&lt;="&amp;$D$3)</f>
        <v>850</v>
      </c>
      <c r="E9" s="35" t="n">
        <f aca="false">SUMIFS('Inputs - Monthly by channel'!O:O,'Inputs - Monthly by channel'!B:B,$A9,'Inputs - Monthly by channel'!C:C,$B9,'Inputs - Monthly by channel'!A:A,"&gt;="&amp;$D$2,'Inputs - Monthly by channel'!A:A,"&lt;="&amp;$D$3)</f>
        <v>514</v>
      </c>
      <c r="F9" s="35" t="n">
        <f aca="false">SUMIFS('Inputs - Monthly by channel'!P:P,'Inputs - Monthly by channel'!B:B,$A9,'Inputs - Monthly by channel'!C:C,$B9,'Inputs - Monthly by channel'!A:A,"&gt;="&amp;$D$2,'Inputs - Monthly by channel'!A:A,"&lt;="&amp;$D$3)</f>
        <v>420</v>
      </c>
      <c r="G9" s="35" t="n">
        <f aca="false">SUMIFS('Inputs - Monthly by channel'!Q:Q,'Inputs - Monthly by channel'!B:B,$A9,'Inputs - Monthly by channel'!C:C,$B9,'Inputs - Monthly by channel'!A:A,"&gt;="&amp;$D$2,'Inputs - Monthly by channel'!A:A,"&lt;="&amp;$D$3)</f>
        <v>235</v>
      </c>
      <c r="H9" s="39" t="n">
        <f aca="false">SUMIFS('Inputs - Monthly by channel'!R:R,'Inputs - Monthly by channel'!B:B,$A9,'Inputs - Monthly by channel'!C:C,$B9,'Inputs - Monthly by channel'!A:A,"&gt;="&amp;$D$2,'Inputs - Monthly by channel'!A:A,"&lt;="&amp;$D$3)</f>
        <v>20184000</v>
      </c>
      <c r="I9" s="36" t="n">
        <f aca="false">IFERROR(E9/D9,"")</f>
        <v>0.604705882352941</v>
      </c>
      <c r="J9" s="36" t="n">
        <f aca="false">IFERROR(F9/E9,"")</f>
        <v>0.817120622568093</v>
      </c>
      <c r="K9" s="39" t="n">
        <f aca="false">IFERROR(C9/F9,"")</f>
        <v>4275.47619047619</v>
      </c>
      <c r="L9" s="39" t="n">
        <f aca="false">IFERROR(C9/G9,"")</f>
        <v>7641.27659574468</v>
      </c>
      <c r="M9" s="39" t="n">
        <f aca="false">IFERROR(INDEX('Settings and targets'!$P$1:$P$30,MATCH(B9,'Settings and targets'!$I$1:$I$30,0)),"")</f>
        <v>7690</v>
      </c>
      <c r="N9" s="36" t="n">
        <f aca="false">IFERROR(L9/M9-1,"")</f>
        <v>-0.00633594333619236</v>
      </c>
      <c r="O9" s="42" t="n">
        <f aca="false">IFERROR(H9/C9,"")</f>
        <v>11.2401848861168</v>
      </c>
      <c r="P9" s="36" t="n">
        <f aca="false">IFERROR(C9/$C$17,"")</f>
        <v>0.173162970106075</v>
      </c>
      <c r="Q9" s="36" t="n">
        <f aca="false">IFERROR(G9/$G$17,"")</f>
        <v>0.103070175438596</v>
      </c>
    </row>
    <row r="10" customFormat="false" ht="15" hidden="false" customHeight="false" outlineLevel="0" collapsed="false">
      <c r="A10" s="4" t="s">
        <v>109</v>
      </c>
      <c r="B10" s="4" t="s">
        <v>122</v>
      </c>
      <c r="C10" s="39" t="n">
        <f aca="false">SUMIFS('Inputs - Monthly by channel'!T:T,'Inputs - Monthly by channel'!B:B,$A10,'Inputs - Monthly by channel'!C:C,$B10,'Inputs - Monthly by channel'!A:A,"&gt;="&amp;$D$2,'Inputs - Monthly by channel'!A:A,"&lt;="&amp;$D$3)</f>
        <v>1124400</v>
      </c>
      <c r="D10" s="35" t="n">
        <f aca="false">SUMIFS('Inputs - Monthly by channel'!K:K,'Inputs - Monthly by channel'!B:B,$A10,'Inputs - Monthly by channel'!C:C,$B10,'Inputs - Monthly by channel'!A:A,"&gt;="&amp;$D$2,'Inputs - Monthly by channel'!A:A,"&lt;="&amp;$D$3)</f>
        <v>1032</v>
      </c>
      <c r="E10" s="35" t="n">
        <f aca="false">SUMIFS('Inputs - Monthly by channel'!O:O,'Inputs - Monthly by channel'!B:B,$A10,'Inputs - Monthly by channel'!C:C,$B10,'Inputs - Monthly by channel'!A:A,"&gt;="&amp;$D$2,'Inputs - Monthly by channel'!A:A,"&lt;="&amp;$D$3)</f>
        <v>687</v>
      </c>
      <c r="F10" s="35" t="n">
        <f aca="false">SUMIFS('Inputs - Monthly by channel'!P:P,'Inputs - Monthly by channel'!B:B,$A10,'Inputs - Monthly by channel'!C:C,$B10,'Inputs - Monthly by channel'!A:A,"&gt;="&amp;$D$2,'Inputs - Monthly by channel'!A:A,"&lt;="&amp;$D$3)</f>
        <v>550</v>
      </c>
      <c r="G10" s="35" t="n">
        <f aca="false">SUMIFS('Inputs - Monthly by channel'!Q:Q,'Inputs - Monthly by channel'!B:B,$A10,'Inputs - Monthly by channel'!C:C,$B10,'Inputs - Monthly by channel'!A:A,"&gt;="&amp;$D$2,'Inputs - Monthly by channel'!A:A,"&lt;="&amp;$D$3)</f>
        <v>509</v>
      </c>
      <c r="H10" s="39" t="n">
        <f aca="false">SUMIFS('Inputs - Monthly by channel'!R:R,'Inputs - Monthly by channel'!B:B,$A10,'Inputs - Monthly by channel'!C:C,$B10,'Inputs - Monthly by channel'!A:A,"&gt;="&amp;$D$2,'Inputs - Monthly by channel'!A:A,"&lt;="&amp;$D$3)</f>
        <v>2285100</v>
      </c>
      <c r="I10" s="36" t="n">
        <f aca="false">IFERROR(E10/D10,"")</f>
        <v>0.665697674418605</v>
      </c>
      <c r="J10" s="36" t="n">
        <f aca="false">IFERROR(F10/E10,"")</f>
        <v>0.800582241630277</v>
      </c>
      <c r="K10" s="39" t="n">
        <f aca="false">IFERROR(C10/F10,"")</f>
        <v>2044.36363636364</v>
      </c>
      <c r="L10" s="39" t="n">
        <f aca="false">IFERROR(C10/G10,"")</f>
        <v>2209.0373280943</v>
      </c>
      <c r="M10" s="39" t="n">
        <f aca="false">IFERROR(INDEX('Settings and targets'!$P$1:$P$30,MATCH(B10,'Settings and targets'!$I$1:$I$30,0)),"")</f>
        <v>2290</v>
      </c>
      <c r="N10" s="36" t="n">
        <f aca="false">IFERROR(L10/M10-1,"")</f>
        <v>-0.0353548785614399</v>
      </c>
      <c r="O10" s="42" t="n">
        <f aca="false">IFERROR(H10/C10,"")</f>
        <v>2.03228388473853</v>
      </c>
      <c r="P10" s="36" t="n">
        <f aca="false">IFERROR(C10/$C$17,"")</f>
        <v>0.108428158148505</v>
      </c>
      <c r="Q10" s="36" t="n">
        <f aca="false">IFERROR(G10/$G$17,"")</f>
        <v>0.223245614035088</v>
      </c>
    </row>
    <row r="11" customFormat="false" ht="15" hidden="false" customHeight="false" outlineLevel="0" collapsed="false">
      <c r="A11" s="4" t="s">
        <v>109</v>
      </c>
      <c r="B11" s="4" t="s">
        <v>125</v>
      </c>
      <c r="C11" s="39" t="n">
        <f aca="false">SUMIFS('Inputs - Monthly by channel'!T:T,'Inputs - Monthly by channel'!B:B,$A11,'Inputs - Monthly by channel'!C:C,$B11,'Inputs - Monthly by channel'!A:A,"&gt;="&amp;$D$2,'Inputs - Monthly by channel'!A:A,"&lt;="&amp;$D$3)</f>
        <v>682200</v>
      </c>
      <c r="D11" s="35" t="n">
        <f aca="false">SUMIFS('Inputs - Monthly by channel'!K:K,'Inputs - Monthly by channel'!B:B,$A11,'Inputs - Monthly by channel'!C:C,$B11,'Inputs - Monthly by channel'!A:A,"&gt;="&amp;$D$2,'Inputs - Monthly by channel'!A:A,"&lt;="&amp;$D$3)</f>
        <v>1603</v>
      </c>
      <c r="E11" s="35" t="n">
        <f aca="false">SUMIFS('Inputs - Monthly by channel'!O:O,'Inputs - Monthly by channel'!B:B,$A11,'Inputs - Monthly by channel'!C:C,$B11,'Inputs - Monthly by channel'!A:A,"&gt;="&amp;$D$2,'Inputs - Monthly by channel'!A:A,"&lt;="&amp;$D$3)</f>
        <v>937</v>
      </c>
      <c r="F11" s="35" t="n">
        <f aca="false">SUMIFS('Inputs - Monthly by channel'!P:P,'Inputs - Monthly by channel'!B:B,$A11,'Inputs - Monthly by channel'!C:C,$B11,'Inputs - Monthly by channel'!A:A,"&gt;="&amp;$D$2,'Inputs - Monthly by channel'!A:A,"&lt;="&amp;$D$3)</f>
        <v>716</v>
      </c>
      <c r="G11" s="35" t="n">
        <f aca="false">SUMIFS('Inputs - Monthly by channel'!Q:Q,'Inputs - Monthly by channel'!B:B,$A11,'Inputs - Monthly by channel'!C:C,$B11,'Inputs - Monthly by channel'!A:A,"&gt;="&amp;$D$2,'Inputs - Monthly by channel'!A:A,"&lt;="&amp;$D$3)</f>
        <v>599</v>
      </c>
      <c r="H11" s="39" t="n">
        <f aca="false">SUMIFS('Inputs - Monthly by channel'!R:R,'Inputs - Monthly by channel'!B:B,$A11,'Inputs - Monthly by channel'!C:C,$B11,'Inputs - Monthly by channel'!A:A,"&gt;="&amp;$D$2,'Inputs - Monthly by channel'!A:A,"&lt;="&amp;$D$3)</f>
        <v>921400</v>
      </c>
      <c r="I11" s="36" t="n">
        <f aca="false">IFERROR(E11/D11,"")</f>
        <v>0.584529008109794</v>
      </c>
      <c r="J11" s="36" t="n">
        <f aca="false">IFERROR(F11/E11,"")</f>
        <v>0.764140875133405</v>
      </c>
      <c r="K11" s="39" t="n">
        <f aca="false">IFERROR(C11/F11,"")</f>
        <v>952.793296089385</v>
      </c>
      <c r="L11" s="39" t="n">
        <f aca="false">IFERROR(C11/G11,"")</f>
        <v>1138.89816360601</v>
      </c>
      <c r="M11" s="39" t="n">
        <f aca="false">IFERROR(INDEX('Settings and targets'!$P$1:$P$30,MATCH(B11,'Settings and targets'!$I$1:$I$30,0)),"")</f>
        <v>1080</v>
      </c>
      <c r="N11" s="36" t="n">
        <f aca="false">IFERROR(L11/M11-1,"")</f>
        <v>0.0545353366722314</v>
      </c>
      <c r="O11" s="42" t="n">
        <f aca="false">IFERROR(H11/C11,"")</f>
        <v>1.350630313691</v>
      </c>
      <c r="P11" s="36" t="n">
        <f aca="false">IFERROR(C11/$C$17,"")</f>
        <v>0.0657859209257474</v>
      </c>
      <c r="Q11" s="36" t="n">
        <f aca="false">IFERROR(G11/$G$17,"")</f>
        <v>0.262719298245614</v>
      </c>
    </row>
    <row r="12" customFormat="false" ht="15" hidden="false" customHeight="false" outlineLevel="0" collapsed="false">
      <c r="A12" s="44" t="s">
        <v>109</v>
      </c>
      <c r="B12" s="44" t="s">
        <v>209</v>
      </c>
      <c r="C12" s="45" t="n">
        <f aca="false">SUMIFS('Inputs - Monthly by channel'!T:T,'Inputs - Monthly by channel'!B:B,$A12,'Inputs - Monthly by channel'!A:A,"&gt;="&amp;$D$2,'Inputs - Monthly by channel'!A:A,"&lt;="&amp;$D$3)</f>
        <v>8766000</v>
      </c>
      <c r="D12" s="46" t="n">
        <f aca="false">SUMIFS('Inputs - Monthly by channel'!K:K,'Inputs - Monthly by channel'!B:B,$A12,'Inputs - Monthly by channel'!A:A,"&gt;="&amp;$D$2,'Inputs - Monthly by channel'!A:A,"&lt;="&amp;$D$3)</f>
        <v>6017</v>
      </c>
      <c r="E12" s="46" t="n">
        <f aca="false">SUMIFS('Inputs - Monthly by channel'!O:O,'Inputs - Monthly by channel'!B:B,$A12,'Inputs - Monthly by channel'!A:A,"&gt;="&amp;$D$2,'Inputs - Monthly by channel'!A:A,"&lt;="&amp;$D$3)</f>
        <v>3486</v>
      </c>
      <c r="F12" s="46" t="n">
        <f aca="false">SUMIFS('Inputs - Monthly by channel'!P:P,'Inputs - Monthly by channel'!B:B,$A12,'Inputs - Monthly by channel'!A:A,"&gt;="&amp;$D$2,'Inputs - Monthly by channel'!A:A,"&lt;="&amp;$D$3)</f>
        <v>2690</v>
      </c>
      <c r="G12" s="46" t="n">
        <f aca="false">SUMIFS('Inputs - Monthly by channel'!Q:Q,'Inputs - Monthly by channel'!B:B,$A12,'Inputs - Monthly by channel'!A:A,"&gt;="&amp;$D$2,'Inputs - Monthly by channel'!A:A,"&lt;="&amp;$D$3)</f>
        <v>1667</v>
      </c>
      <c r="H12" s="45" t="n">
        <f aca="false">SUMIFS('Inputs - Monthly by channel'!R:R,'Inputs - Monthly by channel'!B:B,$A12,'Inputs - Monthly by channel'!A:A,"&gt;="&amp;$D$2,'Inputs - Monthly by channel'!A:A,"&lt;="&amp;$D$3)</f>
        <v>84090600</v>
      </c>
      <c r="I12" s="47" t="n">
        <f aca="false">IFERROR(E12/D12,"")</f>
        <v>0.579358484294499</v>
      </c>
      <c r="J12" s="47" t="n">
        <f aca="false">IFERROR(F12/E12,"")</f>
        <v>0.771658060814687</v>
      </c>
      <c r="K12" s="45" t="n">
        <f aca="false">IFERROR(C12/F12,"")</f>
        <v>3258.73605947955</v>
      </c>
      <c r="L12" s="45" t="n">
        <f aca="false">IFERROR(C12/G12,"")</f>
        <v>5258.54829034193</v>
      </c>
      <c r="M12" s="45" t="n">
        <f aca="false">'Settings and targets'!$P$30</f>
        <v>4550</v>
      </c>
      <c r="N12" s="47" t="n">
        <f aca="false">IFERROR(L12/M12-1,"")</f>
        <v>0.155724898976249</v>
      </c>
      <c r="O12" s="48" t="n">
        <f aca="false">IFERROR(H12/C12,"")</f>
        <v>9.59281314168378</v>
      </c>
      <c r="P12" s="47" t="n">
        <f aca="false">IFERROR(C12/$C$17,"")</f>
        <v>0.845323047251688</v>
      </c>
      <c r="Q12" s="47" t="n">
        <f aca="false">IFERROR(G12/$G$17,"")</f>
        <v>0.731140350877193</v>
      </c>
    </row>
    <row r="13" customFormat="false" ht="15" hidden="false" customHeight="false" outlineLevel="0" collapsed="false">
      <c r="A13" s="4" t="s">
        <v>115</v>
      </c>
      <c r="B13" s="4" t="s">
        <v>120</v>
      </c>
      <c r="C13" s="39" t="n">
        <f aca="false">SUMIFS('Inputs - Monthly by channel'!T:T,'Inputs - Monthly by channel'!B:B,$A13,'Inputs - Monthly by channel'!C:C,$B13,'Inputs - Monthly by channel'!A:A,"&gt;="&amp;$D$2,'Inputs - Monthly by channel'!A:A,"&lt;="&amp;$D$3)</f>
        <v>803200</v>
      </c>
      <c r="D13" s="35" t="n">
        <f aca="false">SUMIFS('Inputs - Monthly by channel'!K:K,'Inputs - Monthly by channel'!B:B,$A13,'Inputs - Monthly by channel'!C:C,$B13,'Inputs - Monthly by channel'!A:A,"&gt;="&amp;$D$2,'Inputs - Monthly by channel'!A:A,"&lt;="&amp;$D$3)</f>
        <v>363</v>
      </c>
      <c r="E13" s="35" t="n">
        <f aca="false">SUMIFS('Inputs - Monthly by channel'!O:O,'Inputs - Monthly by channel'!B:B,$A13,'Inputs - Monthly by channel'!C:C,$B13,'Inputs - Monthly by channel'!A:A,"&gt;="&amp;$D$2,'Inputs - Monthly by channel'!A:A,"&lt;="&amp;$D$3)</f>
        <v>227</v>
      </c>
      <c r="F13" s="35" t="n">
        <f aca="false">SUMIFS('Inputs - Monthly by channel'!P:P,'Inputs - Monthly by channel'!B:B,$A13,'Inputs - Monthly by channel'!C:C,$B13,'Inputs - Monthly by channel'!A:A,"&gt;="&amp;$D$2,'Inputs - Monthly by channel'!A:A,"&lt;="&amp;$D$3)</f>
        <v>191</v>
      </c>
      <c r="G13" s="35" t="n">
        <f aca="false">SUMIFS('Inputs - Monthly by channel'!Q:Q,'Inputs - Monthly by channel'!B:B,$A13,'Inputs - Monthly by channel'!C:C,$B13,'Inputs - Monthly by channel'!A:A,"&gt;="&amp;$D$2,'Inputs - Monthly by channel'!A:A,"&lt;="&amp;$D$3)</f>
        <v>104</v>
      </c>
      <c r="H13" s="39" t="n">
        <f aca="false">SUMIFS('Inputs - Monthly by channel'!R:R,'Inputs - Monthly by channel'!B:B,$A13,'Inputs - Monthly by channel'!C:C,$B13,'Inputs - Monthly by channel'!A:A,"&gt;="&amp;$D$2,'Inputs - Monthly by channel'!A:A,"&lt;="&amp;$D$3)</f>
        <v>8908300</v>
      </c>
      <c r="I13" s="36" t="n">
        <f aca="false">IFERROR(E13/D13,"")</f>
        <v>0.62534435261708</v>
      </c>
      <c r="J13" s="36" t="n">
        <f aca="false">IFERROR(F13/E13,"")</f>
        <v>0.841409691629956</v>
      </c>
      <c r="K13" s="39" t="n">
        <f aca="false">IFERROR(C13/F13,"")</f>
        <v>4205.23560209424</v>
      </c>
      <c r="L13" s="39" t="n">
        <f aca="false">IFERROR(C13/G13,"")</f>
        <v>7723.07692307692</v>
      </c>
      <c r="M13" s="39" t="n">
        <f aca="false">IFERROR(INDEX('Settings and targets'!$P$1:$P$30,MATCH(B13,'Settings and targets'!$I$1:$I$30,0)),"")</f>
        <v>7690</v>
      </c>
      <c r="N13" s="36" t="n">
        <f aca="false">IFERROR(L13/M13-1,"")</f>
        <v>0.00430129038711602</v>
      </c>
      <c r="O13" s="42" t="n">
        <f aca="false">IFERROR(H13/C13,"")</f>
        <v>11.0910109561753</v>
      </c>
      <c r="P13" s="36" t="n">
        <f aca="false">IFERROR(C13/$C$17,"")</f>
        <v>0.0774541947926712</v>
      </c>
      <c r="Q13" s="36" t="n">
        <f aca="false">IFERROR(G13/$G$17,"")</f>
        <v>0.0456140350877193</v>
      </c>
    </row>
    <row r="14" customFormat="false" ht="15" hidden="false" customHeight="false" outlineLevel="0" collapsed="false">
      <c r="A14" s="4" t="s">
        <v>115</v>
      </c>
      <c r="B14" s="4" t="s">
        <v>122</v>
      </c>
      <c r="C14" s="39" t="n">
        <f aca="false">SUMIFS('Inputs - Monthly by channel'!T:T,'Inputs - Monthly by channel'!B:B,$A14,'Inputs - Monthly by channel'!C:C,$B14,'Inputs - Monthly by channel'!A:A,"&gt;="&amp;$D$2,'Inputs - Monthly by channel'!A:A,"&lt;="&amp;$D$3)</f>
        <v>499600</v>
      </c>
      <c r="D14" s="35" t="n">
        <f aca="false">SUMIFS('Inputs - Monthly by channel'!K:K,'Inputs - Monthly by channel'!B:B,$A14,'Inputs - Monthly by channel'!C:C,$B14,'Inputs - Monthly by channel'!A:A,"&gt;="&amp;$D$2,'Inputs - Monthly by channel'!A:A,"&lt;="&amp;$D$3)</f>
        <v>458</v>
      </c>
      <c r="E14" s="35" t="n">
        <f aca="false">SUMIFS('Inputs - Monthly by channel'!O:O,'Inputs - Monthly by channel'!B:B,$A14,'Inputs - Monthly by channel'!C:C,$B14,'Inputs - Monthly by channel'!A:A,"&gt;="&amp;$D$2,'Inputs - Monthly by channel'!A:A,"&lt;="&amp;$D$3)</f>
        <v>303</v>
      </c>
      <c r="F14" s="35" t="n">
        <f aca="false">SUMIFS('Inputs - Monthly by channel'!P:P,'Inputs - Monthly by channel'!B:B,$A14,'Inputs - Monthly by channel'!C:C,$B14,'Inputs - Monthly by channel'!A:A,"&gt;="&amp;$D$2,'Inputs - Monthly by channel'!A:A,"&lt;="&amp;$D$3)</f>
        <v>243</v>
      </c>
      <c r="G14" s="35" t="n">
        <f aca="false">SUMIFS('Inputs - Monthly by channel'!Q:Q,'Inputs - Monthly by channel'!B:B,$A14,'Inputs - Monthly by channel'!C:C,$B14,'Inputs - Monthly by channel'!A:A,"&gt;="&amp;$D$2,'Inputs - Monthly by channel'!A:A,"&lt;="&amp;$D$3)</f>
        <v>218</v>
      </c>
      <c r="H14" s="39" t="n">
        <f aca="false">SUMIFS('Inputs - Monthly by channel'!R:R,'Inputs - Monthly by channel'!B:B,$A14,'Inputs - Monthly by channel'!C:C,$B14,'Inputs - Monthly by channel'!A:A,"&gt;="&amp;$D$2,'Inputs - Monthly by channel'!A:A,"&lt;="&amp;$D$3)</f>
        <v>983100</v>
      </c>
      <c r="I14" s="36" t="n">
        <f aca="false">IFERROR(E14/D14,"")</f>
        <v>0.661572052401747</v>
      </c>
      <c r="J14" s="36" t="n">
        <f aca="false">IFERROR(F14/E14,"")</f>
        <v>0.801980198019802</v>
      </c>
      <c r="K14" s="39" t="n">
        <f aca="false">IFERROR(C14/F14,"")</f>
        <v>2055.9670781893</v>
      </c>
      <c r="L14" s="39" t="n">
        <f aca="false">IFERROR(C14/G14,"")</f>
        <v>2291.74311926606</v>
      </c>
      <c r="M14" s="39" t="n">
        <f aca="false">IFERROR(INDEX('Settings and targets'!$P$1:$P$30,MATCH(B14,'Settings and targets'!$I$1:$I$30,0)),"")</f>
        <v>2290</v>
      </c>
      <c r="N14" s="36" t="n">
        <f aca="false">IFERROR(L14/M14-1,"")</f>
        <v>0.000761187452425816</v>
      </c>
      <c r="O14" s="42" t="n">
        <f aca="false">IFERROR(H14/C14,"")</f>
        <v>1.9677742193755</v>
      </c>
      <c r="P14" s="36" t="n">
        <f aca="false">IFERROR(C14/$C$17,"")</f>
        <v>0.0481774349083896</v>
      </c>
      <c r="Q14" s="36" t="n">
        <f aca="false">IFERROR(G14/$G$17,"")</f>
        <v>0.0956140350877193</v>
      </c>
    </row>
    <row r="15" customFormat="false" ht="15" hidden="false" customHeight="false" outlineLevel="0" collapsed="false">
      <c r="A15" s="4" t="s">
        <v>115</v>
      </c>
      <c r="B15" s="4" t="s">
        <v>125</v>
      </c>
      <c r="C15" s="39" t="n">
        <f aca="false">SUMIFS('Inputs - Monthly by channel'!T:T,'Inputs - Monthly by channel'!B:B,$A15,'Inputs - Monthly by channel'!C:C,$B15,'Inputs - Monthly by channel'!A:A,"&gt;="&amp;$D$2,'Inputs - Monthly by channel'!A:A,"&lt;="&amp;$D$3)</f>
        <v>301200</v>
      </c>
      <c r="D15" s="35" t="n">
        <f aca="false">SUMIFS('Inputs - Monthly by channel'!K:K,'Inputs - Monthly by channel'!B:B,$A15,'Inputs - Monthly by channel'!C:C,$B15,'Inputs - Monthly by channel'!A:A,"&gt;="&amp;$D$2,'Inputs - Monthly by channel'!A:A,"&lt;="&amp;$D$3)</f>
        <v>706</v>
      </c>
      <c r="E15" s="35" t="n">
        <f aca="false">SUMIFS('Inputs - Monthly by channel'!O:O,'Inputs - Monthly by channel'!B:B,$A15,'Inputs - Monthly by channel'!C:C,$B15,'Inputs - Monthly by channel'!A:A,"&gt;="&amp;$D$2,'Inputs - Monthly by channel'!A:A,"&lt;="&amp;$D$3)</f>
        <v>428</v>
      </c>
      <c r="F15" s="35" t="n">
        <f aca="false">SUMIFS('Inputs - Monthly by channel'!P:P,'Inputs - Monthly by channel'!B:B,$A15,'Inputs - Monthly by channel'!C:C,$B15,'Inputs - Monthly by channel'!A:A,"&gt;="&amp;$D$2,'Inputs - Monthly by channel'!A:A,"&lt;="&amp;$D$3)</f>
        <v>331</v>
      </c>
      <c r="G15" s="35" t="n">
        <f aca="false">SUMIFS('Inputs - Monthly by channel'!Q:Q,'Inputs - Monthly by channel'!B:B,$A15,'Inputs - Monthly by channel'!C:C,$B15,'Inputs - Monthly by channel'!A:A,"&gt;="&amp;$D$2,'Inputs - Monthly by channel'!A:A,"&lt;="&amp;$D$3)</f>
        <v>291</v>
      </c>
      <c r="H15" s="39" t="n">
        <f aca="false">SUMIFS('Inputs - Monthly by channel'!R:R,'Inputs - Monthly by channel'!B:B,$A15,'Inputs - Monthly by channel'!C:C,$B15,'Inputs - Monthly by channel'!A:A,"&gt;="&amp;$D$2,'Inputs - Monthly by channel'!A:A,"&lt;="&amp;$D$3)</f>
        <v>434000</v>
      </c>
      <c r="I15" s="36" t="n">
        <f aca="false">IFERROR(E15/D15,"")</f>
        <v>0.606232294617564</v>
      </c>
      <c r="J15" s="36" t="n">
        <f aca="false">IFERROR(F15/E15,"")</f>
        <v>0.773364485981308</v>
      </c>
      <c r="K15" s="39" t="n">
        <f aca="false">IFERROR(C15/F15,"")</f>
        <v>909.969788519638</v>
      </c>
      <c r="L15" s="39" t="n">
        <f aca="false">IFERROR(C15/G15,"")</f>
        <v>1035.05154639175</v>
      </c>
      <c r="M15" s="39" t="n">
        <f aca="false">IFERROR(INDEX('Settings and targets'!$P$1:$P$30,MATCH(B15,'Settings and targets'!$I$1:$I$30,0)),"")</f>
        <v>1080</v>
      </c>
      <c r="N15" s="36" t="n">
        <f aca="false">IFERROR(L15/M15-1,"")</f>
        <v>-0.0416189385261551</v>
      </c>
      <c r="O15" s="42" t="n">
        <f aca="false">IFERROR(H15/C15,"")</f>
        <v>1.44090305444887</v>
      </c>
      <c r="P15" s="36" t="n">
        <f aca="false">IFERROR(C15/$C$17,"")</f>
        <v>0.0290453230472517</v>
      </c>
      <c r="Q15" s="36" t="n">
        <f aca="false">IFERROR(G15/$G$17,"")</f>
        <v>0.127631578947368</v>
      </c>
    </row>
    <row r="16" customFormat="false" ht="15" hidden="false" customHeight="false" outlineLevel="0" collapsed="false">
      <c r="A16" s="44" t="s">
        <v>115</v>
      </c>
      <c r="B16" s="44" t="s">
        <v>209</v>
      </c>
      <c r="C16" s="45" t="n">
        <f aca="false">SUMIFS('Inputs - Monthly by channel'!T:T,'Inputs - Monthly by channel'!B:B,$A16,'Inputs - Monthly by channel'!A:A,"&gt;="&amp;$D$2,'Inputs - Monthly by channel'!A:A,"&lt;="&amp;$D$3)</f>
        <v>1604000</v>
      </c>
      <c r="D16" s="46" t="n">
        <f aca="false">SUMIFS('Inputs - Monthly by channel'!K:K,'Inputs - Monthly by channel'!B:B,$A16,'Inputs - Monthly by channel'!A:A,"&gt;="&amp;$D$2,'Inputs - Monthly by channel'!A:A,"&lt;="&amp;$D$3)</f>
        <v>1527</v>
      </c>
      <c r="E16" s="46" t="n">
        <f aca="false">SUMIFS('Inputs - Monthly by channel'!O:O,'Inputs - Monthly by channel'!B:B,$A16,'Inputs - Monthly by channel'!A:A,"&gt;="&amp;$D$2,'Inputs - Monthly by channel'!A:A,"&lt;="&amp;$D$3)</f>
        <v>958</v>
      </c>
      <c r="F16" s="46" t="n">
        <f aca="false">SUMIFS('Inputs - Monthly by channel'!P:P,'Inputs - Monthly by channel'!B:B,$A16,'Inputs - Monthly by channel'!A:A,"&gt;="&amp;$D$2,'Inputs - Monthly by channel'!A:A,"&lt;="&amp;$D$3)</f>
        <v>765</v>
      </c>
      <c r="G16" s="46" t="n">
        <f aca="false">SUMIFS('Inputs - Monthly by channel'!Q:Q,'Inputs - Monthly by channel'!B:B,$A16,'Inputs - Monthly by channel'!A:A,"&gt;="&amp;$D$2,'Inputs - Monthly by channel'!A:A,"&lt;="&amp;$D$3)</f>
        <v>613</v>
      </c>
      <c r="H16" s="45" t="n">
        <f aca="false">SUMIFS('Inputs - Monthly by channel'!R:R,'Inputs - Monthly by channel'!B:B,$A16,'Inputs - Monthly by channel'!A:A,"&gt;="&amp;$D$2,'Inputs - Monthly by channel'!A:A,"&lt;="&amp;$D$3)</f>
        <v>10325400</v>
      </c>
      <c r="I16" s="47" t="n">
        <f aca="false">IFERROR(E16/D16,"")</f>
        <v>0.627373935821873</v>
      </c>
      <c r="J16" s="47" t="n">
        <f aca="false">IFERROR(F16/E16,"")</f>
        <v>0.798538622129436</v>
      </c>
      <c r="K16" s="45" t="n">
        <f aca="false">IFERROR(C16/F16,"")</f>
        <v>2096.73202614379</v>
      </c>
      <c r="L16" s="45" t="n">
        <f aca="false">IFERROR(C16/G16,"")</f>
        <v>2616.63947797716</v>
      </c>
      <c r="M16" s="45" t="n">
        <f aca="false">'Settings and targets'!$P$30</f>
        <v>4550</v>
      </c>
      <c r="N16" s="47" t="n">
        <f aca="false">IFERROR(L16/M16-1,"")</f>
        <v>-0.42491440044458</v>
      </c>
      <c r="O16" s="48" t="n">
        <f aca="false">IFERROR(H16/C16,"")</f>
        <v>6.43728179551122</v>
      </c>
      <c r="P16" s="47" t="n">
        <f aca="false">IFERROR(C16/$C$17,"")</f>
        <v>0.154676952748312</v>
      </c>
      <c r="Q16" s="47" t="n">
        <f aca="false">IFERROR(G16/$G$17,"")</f>
        <v>0.268859649122807</v>
      </c>
    </row>
    <row r="17" customFormat="false" ht="15" hidden="false" customHeight="false" outlineLevel="0" collapsed="false">
      <c r="A17" s="44" t="s">
        <v>210</v>
      </c>
      <c r="B17" s="44" t="s">
        <v>197</v>
      </c>
      <c r="C17" s="45" t="n">
        <f aca="false">SUMIFS('Inputs - Monthly by channel'!T:T,'Inputs - Monthly by channel'!A:A,"&gt;="&amp;$D$2,'Inputs - Monthly by channel'!A:A,"&lt;="&amp;$D$3)</f>
        <v>10370000</v>
      </c>
      <c r="D17" s="46" t="n">
        <f aca="false">SUMIFS('Inputs - Monthly by channel'!K:K,'Inputs - Monthly by channel'!A:A,"&gt;="&amp;$D$2,'Inputs - Monthly by channel'!A:A,"&lt;="&amp;$D$3)</f>
        <v>7544</v>
      </c>
      <c r="E17" s="46" t="n">
        <f aca="false">SUMIFS('Inputs - Monthly by channel'!O:O,'Inputs - Monthly by channel'!A:A,"&gt;="&amp;$D$2,'Inputs - Monthly by channel'!A:A,"&lt;="&amp;$D$3)</f>
        <v>4444</v>
      </c>
      <c r="F17" s="46" t="n">
        <f aca="false">SUMIFS('Inputs - Monthly by channel'!P:P,'Inputs - Monthly by channel'!A:A,"&gt;="&amp;$D$2,'Inputs - Monthly by channel'!A:A,"&lt;="&amp;$D$3)</f>
        <v>3455</v>
      </c>
      <c r="G17" s="46" t="n">
        <f aca="false">SUMIFS('Inputs - Monthly by channel'!Q:Q,'Inputs - Monthly by channel'!A:A,"&gt;="&amp;$D$2,'Inputs - Monthly by channel'!A:A,"&lt;="&amp;$D$3)</f>
        <v>2280</v>
      </c>
      <c r="H17" s="45" t="n">
        <f aca="false">SUMIFS('Inputs - Monthly by channel'!R:R,'Inputs - Monthly by channel'!A:A,"&gt;="&amp;$D$2,'Inputs - Monthly by channel'!A:A,"&lt;="&amp;$D$3)</f>
        <v>94416000</v>
      </c>
      <c r="I17" s="47" t="n">
        <f aca="false">IFERROR(E17/D17,"")</f>
        <v>0.589077412513256</v>
      </c>
      <c r="J17" s="47" t="n">
        <f aca="false">IFERROR(F17/E17,"")</f>
        <v>0.777452745274528</v>
      </c>
      <c r="K17" s="45" t="n">
        <f aca="false">IFERROR(C17/F17,"")</f>
        <v>3001.44717800289</v>
      </c>
      <c r="L17" s="45" t="n">
        <f aca="false">IFERROR(C17/G17,"")</f>
        <v>4548.24561403509</v>
      </c>
      <c r="M17" s="45" t="n">
        <f aca="false">'Settings and targets'!$P$30</f>
        <v>4550</v>
      </c>
      <c r="N17" s="47" t="n">
        <f aca="false">IFERROR(L17/M17-1,"")</f>
        <v>-0.000385579332947694</v>
      </c>
      <c r="O17" s="48" t="n">
        <f aca="false">IFERROR(H17/C17,"")</f>
        <v>9.10472516875603</v>
      </c>
      <c r="P17" s="47" t="n">
        <f aca="false">IFERROR(C17/$C$17,"")</f>
        <v>1</v>
      </c>
      <c r="Q17" s="47" t="n">
        <f aca="false">IFERROR(G17/$G$17,"")</f>
        <v>1</v>
      </c>
    </row>
    <row r="19" customFormat="false" ht="15" hidden="false" customHeight="false" outlineLevel="0" collapsed="false">
      <c r="A19" s="13" t="s">
        <v>211</v>
      </c>
    </row>
    <row r="20" customFormat="false" ht="15" hidden="false" customHeight="false" outlineLevel="0" collapsed="false">
      <c r="A20" s="13" t="s">
        <v>212</v>
      </c>
    </row>
    <row r="21" customFormat="false" ht="15" hidden="false" customHeight="false" outlineLevel="0" collapsed="false">
      <c r="A21" s="13" t="s">
        <v>213</v>
      </c>
    </row>
    <row r="23" customFormat="false" ht="15" hidden="false" customHeight="false" outlineLevel="0" collapsed="false">
      <c r="A23" s="13" t="s">
        <v>91</v>
      </c>
    </row>
  </sheetData>
  <conditionalFormatting sqref="A7:Q17">
    <cfRule type="expression" priority="2" aboveAverage="0" equalAverage="0" bottom="0" percent="0" rank="0" text="" dxfId="7">
      <formula>AND(ISNUMBER($P7),ISNUMBER($Q7),$P7-$Q7&gt;0.1)</formula>
    </cfRule>
  </conditionalFormatting>
  <conditionalFormatting sqref="N7:N17">
    <cfRule type="expression" priority="3" aboveAverage="0" equalAverage="0" bottom="0" percent="0" rank="0" text="" dxfId="8">
      <formula>AND(ISNUMBER(N7),N7&gt;0)</formula>
    </cfRule>
    <cfRule type="expression" priority="4" aboveAverage="0" equalAverage="0" bottom="0" percent="0" rank="0" text="" dxfId="9">
      <formula>AND(ISNUMBER(N7),N7&lt;=0)</formula>
    </cfRule>
  </conditionalFormatting>
  <dataValidations count="2">
    <dataValidation allowBlank="false" errorStyle="stop" operator="between" showDropDown="false" showErrorMessage="false" showInputMessage="false" sqref="B2" type="list">
      <formula1>MonthsList</formula1>
      <formula2>0</formula2>
    </dataValidation>
    <dataValidation allowBlank="false" errorStyle="stop" operator="between" showDropDown="false" showErrorMessage="false" showInputMessage="false" sqref="B3" type="list">
      <formula1>"Month,Quarter to date,Financial year to date"</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&amp;L&amp;"Arial,Regular"Template by Gaurav Phogat, gauravphogat.com&amp;RPage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V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4"/>
    <col collapsed="false" customWidth="true" hidden="false" outlineLevel="0" max="22" min="10" style="0" width="12"/>
  </cols>
  <sheetData>
    <row r="1" customFormat="false" ht="19.7" hidden="false" customHeight="false" outlineLevel="0" collapsed="false">
      <c r="A1" s="1" t="s">
        <v>214</v>
      </c>
      <c r="E1" s="3" t="str">
        <f aca="false">'Settings and targets'!G2</f>
        <v>Sample Hospital Group</v>
      </c>
    </row>
    <row r="2" customFormat="false" ht="15" hidden="false" customHeight="false" outlineLevel="0" collapsed="false">
      <c r="A2" s="8" t="s">
        <v>215</v>
      </c>
      <c r="B2" s="32" t="n">
        <v>46266</v>
      </c>
      <c r="C2" s="13" t="s">
        <v>216</v>
      </c>
      <c r="D2" s="20" t="n">
        <f aca="false">DATE(YEAR(B2),FLOOR(MONTH(B2)-1,3)+1,1)</f>
        <v>46204</v>
      </c>
      <c r="E2" s="31" t="s">
        <v>177</v>
      </c>
    </row>
    <row r="3" customFormat="false" ht="15" hidden="false" customHeight="false" outlineLevel="0" collapsed="false">
      <c r="A3" s="8" t="s">
        <v>136</v>
      </c>
      <c r="B3" s="33" t="s">
        <v>114</v>
      </c>
      <c r="C3" s="13" t="s">
        <v>217</v>
      </c>
      <c r="D3" s="19" t="str">
        <f aca="false">IF(B3="All","*",B3)</f>
        <v>*</v>
      </c>
    </row>
    <row r="4" customFormat="false" ht="15" hidden="false" customHeight="false" outlineLevel="0" collapsed="false">
      <c r="K4" s="13" t="s">
        <v>218</v>
      </c>
    </row>
    <row r="5" customFormat="false" ht="31.5" hidden="false" customHeight="true" outlineLevel="0" collapsed="false">
      <c r="A5" s="10" t="s">
        <v>47</v>
      </c>
      <c r="B5" s="10" t="s">
        <v>215</v>
      </c>
      <c r="C5" s="10" t="s">
        <v>219</v>
      </c>
      <c r="D5" s="10" t="s">
        <v>220</v>
      </c>
      <c r="E5" s="10" t="s">
        <v>204</v>
      </c>
      <c r="F5" s="10" t="s">
        <v>221</v>
      </c>
      <c r="G5" s="10" t="s">
        <v>222</v>
      </c>
      <c r="H5" s="10" t="s">
        <v>223</v>
      </c>
      <c r="I5" s="10" t="s">
        <v>224</v>
      </c>
      <c r="J5" s="10" t="s">
        <v>225</v>
      </c>
      <c r="K5" s="51" t="n">
        <f aca="false">EDATE($B$2,-11)</f>
        <v>45931</v>
      </c>
      <c r="L5" s="51" t="n">
        <f aca="false">EDATE($B$2,-10)</f>
        <v>45962</v>
      </c>
      <c r="M5" s="51" t="n">
        <f aca="false">EDATE($B$2,-9)</f>
        <v>45992</v>
      </c>
      <c r="N5" s="51" t="n">
        <f aca="false">EDATE($B$2,-8)</f>
        <v>46023</v>
      </c>
      <c r="O5" s="51" t="n">
        <f aca="false">EDATE($B$2,-7)</f>
        <v>46054</v>
      </c>
      <c r="P5" s="51" t="n">
        <f aca="false">EDATE($B$2,-6)</f>
        <v>46082</v>
      </c>
      <c r="Q5" s="51" t="n">
        <f aca="false">EDATE($B$2,-5)</f>
        <v>46113</v>
      </c>
      <c r="R5" s="51" t="n">
        <f aca="false">EDATE($B$2,-4)</f>
        <v>46143</v>
      </c>
      <c r="S5" s="51" t="n">
        <f aca="false">EDATE($B$2,-3)</f>
        <v>46174</v>
      </c>
      <c r="T5" s="51" t="n">
        <f aca="false">EDATE($B$2,-2)</f>
        <v>46204</v>
      </c>
      <c r="U5" s="51" t="n">
        <f aca="false">EDATE($B$2,-1)</f>
        <v>46235</v>
      </c>
      <c r="V5" s="51" t="n">
        <f aca="false">EDATE($B$2,0)</f>
        <v>46266</v>
      </c>
    </row>
    <row r="6" customFormat="false" ht="15" hidden="false" customHeight="false" outlineLevel="0" collapsed="false">
      <c r="A6" s="34" t="s">
        <v>186</v>
      </c>
      <c r="B6" s="39" t="n">
        <f aca="false">SUMIFS('Inputs - Monthly by channel'!$T:$T,'Inputs - Monthly by channel'!$A:$A,$B$2,'Inputs - Monthly by channel'!$B:$B,$D$3)</f>
        <v>3553000</v>
      </c>
      <c r="C6" s="39" t="n">
        <f aca="false">SUMIFS('Inputs - Monthly by channel'!$T:$T,'Inputs - Monthly by channel'!$A:$A,EDATE($B$2,-1),'Inputs - Monthly by channel'!$B:$B,$D$3)</f>
        <v>3453500</v>
      </c>
      <c r="D6" s="39" t="n">
        <f aca="false">SUMIFS('Inputs - Monthly by channel'!$T:$T,'Inputs - Monthly by channel'!$A:$A,EDATE($B$2,-2),'Inputs - Monthly by channel'!$B:$B,$D$3)</f>
        <v>3363500</v>
      </c>
      <c r="E6" s="39" t="n">
        <f aca="false">SUMIFS('Inputs - Monthly by channel'!$T:$T,'Inputs - Monthly by channel'!$A:$A,"&gt;="&amp;$D$2,'Inputs - Monthly by channel'!$A:$A,"&lt;="&amp;$B$2,'Inputs - Monthly by channel'!$B:$B,$D$3)</f>
        <v>10370000</v>
      </c>
      <c r="F6" s="39" t="n">
        <f aca="false">SUMIFS('Inputs - Monthly by channel'!$T:$T,'Inputs - Monthly by channel'!$A:$A,EDATE($B$2,-12),'Inputs - Monthly by channel'!$B:$B,$D$3)</f>
        <v>0</v>
      </c>
      <c r="G6" s="36" t="str">
        <f aca="false">IFERROR(B6/F6-1,"")</f>
        <v/>
      </c>
      <c r="H6" s="39"/>
      <c r="I6" s="37"/>
      <c r="J6" s="37" t="str">
        <f aca="false">IF(OR(B6="",C6=""),"",IF(B6&gt;C6,"Up",IF(B6&lt;C6,"Down","Flat")))</f>
        <v>Up</v>
      </c>
      <c r="K6" s="39" t="n">
        <f aca="false">SUMIFS('Inputs - Monthly by channel'!$T:$T,'Inputs - Monthly by channel'!$A:$A,K$5,'Inputs - Monthly by channel'!$B:$B,$D$3)</f>
        <v>2993600</v>
      </c>
      <c r="L6" s="39" t="n">
        <f aca="false">SUMIFS('Inputs - Monthly by channel'!$T:$T,'Inputs - Monthly by channel'!$A:$A,L$5,'Inputs - Monthly by channel'!$B:$B,$D$3)</f>
        <v>2871100</v>
      </c>
      <c r="M6" s="39" t="n">
        <f aca="false">SUMIFS('Inputs - Monthly by channel'!$T:$T,'Inputs - Monthly by channel'!$A:$A,M$5,'Inputs - Monthly by channel'!$B:$B,$D$3)</f>
        <v>2791800</v>
      </c>
      <c r="N6" s="39" t="n">
        <f aca="false">SUMIFS('Inputs - Monthly by channel'!$T:$T,'Inputs - Monthly by channel'!$A:$A,N$5,'Inputs - Monthly by channel'!$B:$B,$D$3)</f>
        <v>3074100</v>
      </c>
      <c r="O6" s="39" t="n">
        <f aca="false">SUMIFS('Inputs - Monthly by channel'!$T:$T,'Inputs - Monthly by channel'!$A:$A,O$5,'Inputs - Monthly by channel'!$B:$B,$D$3)</f>
        <v>3112200</v>
      </c>
      <c r="P6" s="39" t="n">
        <f aca="false">SUMIFS('Inputs - Monthly by channel'!$T:$T,'Inputs - Monthly by channel'!$A:$A,P$5,'Inputs - Monthly by channel'!$B:$B,$D$3)</f>
        <v>3241400</v>
      </c>
      <c r="Q6" s="39" t="n">
        <f aca="false">SUMIFS('Inputs - Monthly by channel'!$T:$T,'Inputs - Monthly by channel'!$A:$A,Q$5,'Inputs - Monthly by channel'!$B:$B,$D$3)</f>
        <v>3135700</v>
      </c>
      <c r="R6" s="39" t="n">
        <f aca="false">SUMIFS('Inputs - Monthly by channel'!$T:$T,'Inputs - Monthly by channel'!$A:$A,R$5,'Inputs - Monthly by channel'!$B:$B,$D$3)</f>
        <v>3130600</v>
      </c>
      <c r="S6" s="39" t="n">
        <f aca="false">SUMIFS('Inputs - Monthly by channel'!$T:$T,'Inputs - Monthly by channel'!$A:$A,S$5,'Inputs - Monthly by channel'!$B:$B,$D$3)</f>
        <v>3263000</v>
      </c>
      <c r="T6" s="39" t="n">
        <f aca="false">SUMIFS('Inputs - Monthly by channel'!$T:$T,'Inputs - Monthly by channel'!$A:$A,T$5,'Inputs - Monthly by channel'!$B:$B,$D$3)</f>
        <v>3363500</v>
      </c>
      <c r="U6" s="39" t="n">
        <f aca="false">SUMIFS('Inputs - Monthly by channel'!$T:$T,'Inputs - Monthly by channel'!$A:$A,U$5,'Inputs - Monthly by channel'!$B:$B,$D$3)</f>
        <v>3453500</v>
      </c>
      <c r="V6" s="39" t="n">
        <f aca="false">SUMIFS('Inputs - Monthly by channel'!$T:$T,'Inputs - Monthly by channel'!$A:$A,V$5,'Inputs - Monthly by channel'!$B:$B,$D$3)</f>
        <v>3553000</v>
      </c>
    </row>
    <row r="7" customFormat="false" ht="15" hidden="false" customHeight="false" outlineLevel="0" collapsed="false">
      <c r="A7" s="34" t="s">
        <v>144</v>
      </c>
      <c r="B7" s="35" t="n">
        <f aca="false">SUMIFS('Inputs - Monthly by channel'!$K:$K,'Inputs - Monthly by channel'!$A:$A,$B$2,'Inputs - Monthly by channel'!$B:$B,$D$3)</f>
        <v>2535</v>
      </c>
      <c r="C7" s="35" t="n">
        <f aca="false">SUMIFS('Inputs - Monthly by channel'!$K:$K,'Inputs - Monthly by channel'!$A:$A,EDATE($B$2,-1),'Inputs - Monthly by channel'!$B:$B,$D$3)</f>
        <v>2556</v>
      </c>
      <c r="D7" s="35" t="n">
        <f aca="false">SUMIFS('Inputs - Monthly by channel'!$K:$K,'Inputs - Monthly by channel'!$A:$A,EDATE($B$2,-2),'Inputs - Monthly by channel'!$B:$B,$D$3)</f>
        <v>2453</v>
      </c>
      <c r="E7" s="35" t="n">
        <f aca="false">SUMIFS('Inputs - Monthly by channel'!$K:$K,'Inputs - Monthly by channel'!$A:$A,"&gt;="&amp;$D$2,'Inputs - Monthly by channel'!$A:$A,"&lt;="&amp;$B$2,'Inputs - Monthly by channel'!$B:$B,$D$3)</f>
        <v>7544</v>
      </c>
      <c r="F7" s="35" t="n">
        <f aca="false">SUMIFS('Inputs - Monthly by channel'!$K:$K,'Inputs - Monthly by channel'!$A:$A,EDATE($B$2,-12),'Inputs - Monthly by channel'!$B:$B,$D$3)</f>
        <v>0</v>
      </c>
      <c r="G7" s="36" t="str">
        <f aca="false">IFERROR(B7/F7-1,"")</f>
        <v/>
      </c>
      <c r="H7" s="35" t="n">
        <f aca="false">'Settings and targets'!$J$30</f>
        <v>2300</v>
      </c>
      <c r="I7" s="37" t="str">
        <f aca="false">IF(OR(B7="",H7=""),"",IF(B7&gt;=H7,"Green",IF(B7&gt;=H7*(1-'Settings and targets'!$S$2),"Amber","Red")))</f>
        <v>Green</v>
      </c>
      <c r="J7" s="37" t="str">
        <f aca="false">IF(OR(B7="",C7=""),"",IF(B7&gt;C7,"Up",IF(B7&lt;C7,"Down","Flat")))</f>
        <v>Down</v>
      </c>
      <c r="K7" s="35" t="n">
        <f aca="false">SUMIFS('Inputs - Monthly by channel'!$K:$K,'Inputs - Monthly by channel'!$A:$A,K$5,'Inputs - Monthly by channel'!$B:$B,$D$3)</f>
        <v>2037</v>
      </c>
      <c r="L7" s="35" t="n">
        <f aca="false">SUMIFS('Inputs - Monthly by channel'!$K:$K,'Inputs - Monthly by channel'!$A:$A,L$5,'Inputs - Monthly by channel'!$B:$B,$D$3)</f>
        <v>2004</v>
      </c>
      <c r="M7" s="35" t="n">
        <f aca="false">SUMIFS('Inputs - Monthly by channel'!$K:$K,'Inputs - Monthly by channel'!$A:$A,M$5,'Inputs - Monthly by channel'!$B:$B,$D$3)</f>
        <v>1927</v>
      </c>
      <c r="N7" s="35" t="n">
        <f aca="false">SUMIFS('Inputs - Monthly by channel'!$K:$K,'Inputs - Monthly by channel'!$A:$A,N$5,'Inputs - Monthly by channel'!$B:$B,$D$3)</f>
        <v>2094</v>
      </c>
      <c r="O7" s="35" t="n">
        <f aca="false">SUMIFS('Inputs - Monthly by channel'!$K:$K,'Inputs - Monthly by channel'!$A:$A,O$5,'Inputs - Monthly by channel'!$B:$B,$D$3)</f>
        <v>2223</v>
      </c>
      <c r="P7" s="35" t="n">
        <f aca="false">SUMIFS('Inputs - Monthly by channel'!$K:$K,'Inputs - Monthly by channel'!$A:$A,P$5,'Inputs - Monthly by channel'!$B:$B,$D$3)</f>
        <v>2274</v>
      </c>
      <c r="Q7" s="35" t="n">
        <f aca="false">SUMIFS('Inputs - Monthly by channel'!$K:$K,'Inputs - Monthly by channel'!$A:$A,Q$5,'Inputs - Monthly by channel'!$B:$B,$D$3)</f>
        <v>2193</v>
      </c>
      <c r="R7" s="35" t="n">
        <f aca="false">SUMIFS('Inputs - Monthly by channel'!$K:$K,'Inputs - Monthly by channel'!$A:$A,R$5,'Inputs - Monthly by channel'!$B:$B,$D$3)</f>
        <v>2224</v>
      </c>
      <c r="S7" s="35" t="n">
        <f aca="false">SUMIFS('Inputs - Monthly by channel'!$K:$K,'Inputs - Monthly by channel'!$A:$A,S$5,'Inputs - Monthly by channel'!$B:$B,$D$3)</f>
        <v>2282</v>
      </c>
      <c r="T7" s="35" t="n">
        <f aca="false">SUMIFS('Inputs - Monthly by channel'!$K:$K,'Inputs - Monthly by channel'!$A:$A,T$5,'Inputs - Monthly by channel'!$B:$B,$D$3)</f>
        <v>2453</v>
      </c>
      <c r="U7" s="35" t="n">
        <f aca="false">SUMIFS('Inputs - Monthly by channel'!$K:$K,'Inputs - Monthly by channel'!$A:$A,U$5,'Inputs - Monthly by channel'!$B:$B,$D$3)</f>
        <v>2556</v>
      </c>
      <c r="V7" s="35" t="n">
        <f aca="false">SUMIFS('Inputs - Monthly by channel'!$K:$K,'Inputs - Monthly by channel'!$A:$A,V$5,'Inputs - Monthly by channel'!$B:$B,$D$3)</f>
        <v>2535</v>
      </c>
    </row>
    <row r="8" customFormat="false" ht="15" hidden="false" customHeight="false" outlineLevel="0" collapsed="false">
      <c r="A8" s="34" t="s">
        <v>226</v>
      </c>
      <c r="B8" s="36" t="n">
        <f aca="false">IFERROR(B16/B7,"")</f>
        <v>0.58698224852071</v>
      </c>
      <c r="C8" s="36" t="n">
        <f aca="false">IFERROR(C16/C7,"")</f>
        <v>0.588028169014085</v>
      </c>
      <c r="D8" s="36" t="n">
        <f aca="false">IFERROR(D16/D7,"")</f>
        <v>0.59233591520587</v>
      </c>
      <c r="E8" s="36" t="n">
        <f aca="false">IFERROR(E16/E7,"")</f>
        <v>0.589077412513256</v>
      </c>
      <c r="F8" s="36" t="str">
        <f aca="false">IFERROR(F16/F7,"")</f>
        <v/>
      </c>
      <c r="G8" s="36" t="str">
        <f aca="false">IFERROR(B8/F8-1,"")</f>
        <v/>
      </c>
      <c r="H8" s="36" t="n">
        <f aca="false">'Settings and targets'!$K$30</f>
        <v>0.6</v>
      </c>
      <c r="I8" s="37" t="str">
        <f aca="false">IF(OR(B8="",H8=""),"",IF(B8&gt;=H8,"Green",IF(B8&gt;=H8*(1-'Settings and targets'!$S$2),"Amber","Red")))</f>
        <v>Amber</v>
      </c>
      <c r="J8" s="37" t="str">
        <f aca="false">IF(OR(B8="",C8=""),"",IF(B8&gt;C8,"Up",IF(B8&lt;C8,"Down","Flat")))</f>
        <v>Down</v>
      </c>
      <c r="K8" s="36" t="n">
        <f aca="false">IFERROR(K16/K7,"")</f>
        <v>0.583210603829161</v>
      </c>
      <c r="L8" s="36" t="n">
        <f aca="false">IFERROR(L16/L7,"")</f>
        <v>0.587824351297405</v>
      </c>
      <c r="M8" s="36" t="n">
        <f aca="false">IFERROR(M16/M7,"")</f>
        <v>0.593149974052932</v>
      </c>
      <c r="N8" s="36" t="n">
        <f aca="false">IFERROR(N16/N7,"")</f>
        <v>0.592168099331423</v>
      </c>
      <c r="O8" s="36" t="n">
        <f aca="false">IFERROR(O16/O7,"")</f>
        <v>0.588843904633378</v>
      </c>
      <c r="P8" s="36" t="n">
        <f aca="false">IFERROR(P16/P7,"")</f>
        <v>0.594986807387863</v>
      </c>
      <c r="Q8" s="36" t="n">
        <f aca="false">IFERROR(Q16/Q7,"")</f>
        <v>0.589603283173735</v>
      </c>
      <c r="R8" s="36" t="n">
        <f aca="false">IFERROR(R16/R7,"")</f>
        <v>0.589928057553957</v>
      </c>
      <c r="S8" s="36" t="n">
        <f aca="false">IFERROR(S16/S7,"")</f>
        <v>0.592462751971954</v>
      </c>
      <c r="T8" s="36" t="n">
        <f aca="false">IFERROR(T16/T7,"")</f>
        <v>0.59233591520587</v>
      </c>
      <c r="U8" s="36" t="n">
        <f aca="false">IFERROR(U16/U7,"")</f>
        <v>0.588028169014085</v>
      </c>
      <c r="V8" s="36" t="n">
        <f aca="false">IFERROR(V16/V7,"")</f>
        <v>0.58698224852071</v>
      </c>
    </row>
    <row r="9" customFormat="false" ht="15" hidden="false" customHeight="false" outlineLevel="0" collapsed="false">
      <c r="A9" s="34" t="s">
        <v>227</v>
      </c>
      <c r="B9" s="35" t="n">
        <f aca="false">SUMIFS('Inputs - Monthly by channel'!$Q:$Q,'Inputs - Monthly by channel'!$A:$A,$B$2,'Inputs - Monthly by channel'!$B:$B,$D$3)</f>
        <v>746</v>
      </c>
      <c r="C9" s="35" t="n">
        <f aca="false">SUMIFS('Inputs - Monthly by channel'!$Q:$Q,'Inputs - Monthly by channel'!$A:$A,EDATE($B$2,-1),'Inputs - Monthly by channel'!$B:$B,$D$3)</f>
        <v>775</v>
      </c>
      <c r="D9" s="35" t="n">
        <f aca="false">SUMIFS('Inputs - Monthly by channel'!$Q:$Q,'Inputs - Monthly by channel'!$A:$A,EDATE($B$2,-2),'Inputs - Monthly by channel'!$B:$B,$D$3)</f>
        <v>759</v>
      </c>
      <c r="E9" s="35" t="n">
        <f aca="false">SUMIFS('Inputs - Monthly by channel'!$Q:$Q,'Inputs - Monthly by channel'!$A:$A,"&gt;="&amp;$D$2,'Inputs - Monthly by channel'!$A:$A,"&lt;="&amp;$B$2,'Inputs - Monthly by channel'!$B:$B,$D$3)</f>
        <v>2280</v>
      </c>
      <c r="F9" s="35" t="n">
        <f aca="false">SUMIFS('Inputs - Monthly by channel'!$Q:$Q,'Inputs - Monthly by channel'!$A:$A,EDATE($B$2,-12),'Inputs - Monthly by channel'!$B:$B,$D$3)</f>
        <v>0</v>
      </c>
      <c r="G9" s="36" t="str">
        <f aca="false">IFERROR(B9/F9-1,"")</f>
        <v/>
      </c>
      <c r="H9" s="35"/>
      <c r="I9" s="37"/>
      <c r="J9" s="37" t="str">
        <f aca="false">IF(OR(B9="",C9=""),"",IF(B9&gt;C9,"Up",IF(B9&lt;C9,"Down","Flat")))</f>
        <v>Down</v>
      </c>
      <c r="K9" s="35" t="n">
        <f aca="false">SUMIFS('Inputs - Monthly by channel'!$Q:$Q,'Inputs - Monthly by channel'!$A:$A,K$5,'Inputs - Monthly by channel'!$B:$B,$D$3)</f>
        <v>608</v>
      </c>
      <c r="L9" s="35" t="n">
        <f aca="false">SUMIFS('Inputs - Monthly by channel'!$Q:$Q,'Inputs - Monthly by channel'!$A:$A,L$5,'Inputs - Monthly by channel'!$B:$B,$D$3)</f>
        <v>616</v>
      </c>
      <c r="M9" s="35" t="n">
        <f aca="false">SUMIFS('Inputs - Monthly by channel'!$Q:$Q,'Inputs - Monthly by channel'!$A:$A,M$5,'Inputs - Monthly by channel'!$B:$B,$D$3)</f>
        <v>578</v>
      </c>
      <c r="N9" s="35" t="n">
        <f aca="false">SUMIFS('Inputs - Monthly by channel'!$Q:$Q,'Inputs - Monthly by channel'!$A:$A,N$5,'Inputs - Monthly by channel'!$B:$B,$D$3)</f>
        <v>638</v>
      </c>
      <c r="O9" s="35" t="n">
        <f aca="false">SUMIFS('Inputs - Monthly by channel'!$Q:$Q,'Inputs - Monthly by channel'!$A:$A,O$5,'Inputs - Monthly by channel'!$B:$B,$D$3)</f>
        <v>670</v>
      </c>
      <c r="P9" s="35" t="n">
        <f aca="false">SUMIFS('Inputs - Monthly by channel'!$Q:$Q,'Inputs - Monthly by channel'!$A:$A,P$5,'Inputs - Monthly by channel'!$B:$B,$D$3)</f>
        <v>699</v>
      </c>
      <c r="Q9" s="35" t="n">
        <f aca="false">SUMIFS('Inputs - Monthly by channel'!$Q:$Q,'Inputs - Monthly by channel'!$A:$A,Q$5,'Inputs - Monthly by channel'!$B:$B,$D$3)</f>
        <v>649</v>
      </c>
      <c r="R9" s="35" t="n">
        <f aca="false">SUMIFS('Inputs - Monthly by channel'!$Q:$Q,'Inputs - Monthly by channel'!$A:$A,R$5,'Inputs - Monthly by channel'!$B:$B,$D$3)</f>
        <v>674</v>
      </c>
      <c r="S9" s="35" t="n">
        <f aca="false">SUMIFS('Inputs - Monthly by channel'!$Q:$Q,'Inputs - Monthly by channel'!$A:$A,S$5,'Inputs - Monthly by channel'!$B:$B,$D$3)</f>
        <v>681</v>
      </c>
      <c r="T9" s="35" t="n">
        <f aca="false">SUMIFS('Inputs - Monthly by channel'!$Q:$Q,'Inputs - Monthly by channel'!$A:$A,T$5,'Inputs - Monthly by channel'!$B:$B,$D$3)</f>
        <v>759</v>
      </c>
      <c r="U9" s="35" t="n">
        <f aca="false">SUMIFS('Inputs - Monthly by channel'!$Q:$Q,'Inputs - Monthly by channel'!$A:$A,U$5,'Inputs - Monthly by channel'!$B:$B,$D$3)</f>
        <v>775</v>
      </c>
      <c r="V9" s="35" t="n">
        <f aca="false">SUMIFS('Inputs - Monthly by channel'!$Q:$Q,'Inputs - Monthly by channel'!$A:$A,V$5,'Inputs - Monthly by channel'!$B:$B,$D$3)</f>
        <v>746</v>
      </c>
    </row>
    <row r="10" customFormat="false" ht="15" hidden="false" customHeight="false" outlineLevel="0" collapsed="false">
      <c r="A10" s="34" t="s">
        <v>156</v>
      </c>
      <c r="B10" s="39" t="n">
        <f aca="false">IFERROR(B6/B9,"")</f>
        <v>4762.7345844504</v>
      </c>
      <c r="C10" s="39" t="n">
        <f aca="false">IFERROR(C6/C9,"")</f>
        <v>4456.12903225806</v>
      </c>
      <c r="D10" s="39" t="n">
        <f aca="false">IFERROR(D6/D9,"")</f>
        <v>4431.48880105402</v>
      </c>
      <c r="E10" s="39" t="n">
        <f aca="false">IFERROR(E6/E9,"")</f>
        <v>4548.24561403509</v>
      </c>
      <c r="F10" s="39" t="str">
        <f aca="false">IFERROR(F6/F9,"")</f>
        <v/>
      </c>
      <c r="G10" s="36" t="str">
        <f aca="false">IFERROR(B10/F10-1,"")</f>
        <v/>
      </c>
      <c r="H10" s="39" t="n">
        <f aca="false">'Settings and targets'!$P$30</f>
        <v>4550</v>
      </c>
      <c r="I10" s="37" t="str">
        <f aca="false">IF(OR(B10="",H10=""),"",IF(B10&lt;=H10,"Green",IF(B10&lt;=H10*(1+'Settings and targets'!$S$2),"Amber","Red")))</f>
        <v>Amber</v>
      </c>
      <c r="J10" s="37" t="str">
        <f aca="false">IF(OR(B10="",C10=""),"",IF(B10&gt;C10,"Up",IF(B10&lt;C10,"Down","Flat")))</f>
        <v>Up</v>
      </c>
      <c r="K10" s="39" t="n">
        <f aca="false">IFERROR(K6/K9,"")</f>
        <v>4923.68421052632</v>
      </c>
      <c r="L10" s="39" t="n">
        <f aca="false">IFERROR(L6/L9,"")</f>
        <v>4660.87662337662</v>
      </c>
      <c r="M10" s="39" t="n">
        <f aca="false">IFERROR(M6/M9,"")</f>
        <v>4830.10380622837</v>
      </c>
      <c r="N10" s="39" t="n">
        <f aca="false">IFERROR(N6/N9,"")</f>
        <v>4818.33855799373</v>
      </c>
      <c r="O10" s="39" t="n">
        <f aca="false">IFERROR(O6/O9,"")</f>
        <v>4645.07462686567</v>
      </c>
      <c r="P10" s="39" t="n">
        <f aca="false">IFERROR(P6/P9,"")</f>
        <v>4637.19599427754</v>
      </c>
      <c r="Q10" s="39" t="n">
        <f aca="false">IFERROR(Q6/Q9,"")</f>
        <v>4831.58705701079</v>
      </c>
      <c r="R10" s="39" t="n">
        <f aca="false">IFERROR(R6/R9,"")</f>
        <v>4644.80712166172</v>
      </c>
      <c r="S10" s="39" t="n">
        <f aca="false">IFERROR(S6/S9,"")</f>
        <v>4791.48311306902</v>
      </c>
      <c r="T10" s="39" t="n">
        <f aca="false">IFERROR(T6/T9,"")</f>
        <v>4431.48880105402</v>
      </c>
      <c r="U10" s="39" t="n">
        <f aca="false">IFERROR(U6/U9,"")</f>
        <v>4456.12903225806</v>
      </c>
      <c r="V10" s="39" t="n">
        <f aca="false">IFERROR(V6/V9,"")</f>
        <v>4762.7345844504</v>
      </c>
    </row>
    <row r="11" customFormat="false" ht="15" hidden="false" customHeight="false" outlineLevel="0" collapsed="false">
      <c r="A11" s="34" t="s">
        <v>228</v>
      </c>
      <c r="B11" s="39" t="n">
        <f aca="false">SUMIFS('Inputs - Monthly by channel'!$R:$R,'Inputs - Monthly by channel'!$A:$A,$B$2,'Inputs - Monthly by channel'!$B:$B,$D$3)</f>
        <v>30535900</v>
      </c>
      <c r="C11" s="39" t="n">
        <f aca="false">SUMIFS('Inputs - Monthly by channel'!$R:$R,'Inputs - Monthly by channel'!$A:$A,EDATE($B$2,-1),'Inputs - Monthly by channel'!$B:$B,$D$3)</f>
        <v>31687300</v>
      </c>
      <c r="D11" s="39" t="n">
        <f aca="false">SUMIFS('Inputs - Monthly by channel'!$R:$R,'Inputs - Monthly by channel'!$A:$A,EDATE($B$2,-2),'Inputs - Monthly by channel'!$B:$B,$D$3)</f>
        <v>32192800</v>
      </c>
      <c r="E11" s="39" t="n">
        <f aca="false">SUMIFS('Inputs - Monthly by channel'!$R:$R,'Inputs - Monthly by channel'!$A:$A,"&gt;="&amp;$D$2,'Inputs - Monthly by channel'!$A:$A,"&lt;="&amp;$B$2,'Inputs - Monthly by channel'!$B:$B,$D$3)</f>
        <v>94416000</v>
      </c>
      <c r="F11" s="39" t="n">
        <f aca="false">SUMIFS('Inputs - Monthly by channel'!$R:$R,'Inputs - Monthly by channel'!$A:$A,EDATE($B$2,-12),'Inputs - Monthly by channel'!$B:$B,$D$3)</f>
        <v>0</v>
      </c>
      <c r="G11" s="36" t="str">
        <f aca="false">IFERROR(B11/F11-1,"")</f>
        <v/>
      </c>
      <c r="H11" s="39"/>
      <c r="I11" s="37"/>
      <c r="J11" s="37" t="str">
        <f aca="false">IF(OR(B11="",C11=""),"",IF(B11&gt;C11,"Up",IF(B11&lt;C11,"Down","Flat")))</f>
        <v>Down</v>
      </c>
      <c r="K11" s="39" t="n">
        <f aca="false">SUMIFS('Inputs - Monthly by channel'!$R:$R,'Inputs - Monthly by channel'!$A:$A,K$5,'Inputs - Monthly by channel'!$B:$B,$D$3)</f>
        <v>27290200</v>
      </c>
      <c r="L11" s="39" t="n">
        <f aca="false">SUMIFS('Inputs - Monthly by channel'!$R:$R,'Inputs - Monthly by channel'!$A:$A,L$5,'Inputs - Monthly by channel'!$B:$B,$D$3)</f>
        <v>24168200</v>
      </c>
      <c r="M11" s="39" t="n">
        <f aca="false">SUMIFS('Inputs - Monthly by channel'!$R:$R,'Inputs - Monthly by channel'!$A:$A,M$5,'Inputs - Monthly by channel'!$B:$B,$D$3)</f>
        <v>24452400</v>
      </c>
      <c r="N11" s="39" t="n">
        <f aca="false">SUMIFS('Inputs - Monthly by channel'!$R:$R,'Inputs - Monthly by channel'!$A:$A,N$5,'Inputs - Monthly by channel'!$B:$B,$D$3)</f>
        <v>28131600</v>
      </c>
      <c r="O11" s="39" t="n">
        <f aca="false">SUMIFS('Inputs - Monthly by channel'!$R:$R,'Inputs - Monthly by channel'!$A:$A,O$5,'Inputs - Monthly by channel'!$B:$B,$D$3)</f>
        <v>28832100</v>
      </c>
      <c r="P11" s="39" t="n">
        <f aca="false">SUMIFS('Inputs - Monthly by channel'!$R:$R,'Inputs - Monthly by channel'!$A:$A,P$5,'Inputs - Monthly by channel'!$B:$B,$D$3)</f>
        <v>28072700</v>
      </c>
      <c r="Q11" s="39" t="n">
        <f aca="false">SUMIFS('Inputs - Monthly by channel'!$R:$R,'Inputs - Monthly by channel'!$A:$A,Q$5,'Inputs - Monthly by channel'!$B:$B,$D$3)</f>
        <v>27933500</v>
      </c>
      <c r="R11" s="39" t="n">
        <f aca="false">SUMIFS('Inputs - Monthly by channel'!$R:$R,'Inputs - Monthly by channel'!$A:$A,R$5,'Inputs - Monthly by channel'!$B:$B,$D$3)</f>
        <v>28520700</v>
      </c>
      <c r="S11" s="39" t="n">
        <f aca="false">SUMIFS('Inputs - Monthly by channel'!$R:$R,'Inputs - Monthly by channel'!$A:$A,S$5,'Inputs - Monthly by channel'!$B:$B,$D$3)</f>
        <v>29996600</v>
      </c>
      <c r="T11" s="39" t="n">
        <f aca="false">SUMIFS('Inputs - Monthly by channel'!$R:$R,'Inputs - Monthly by channel'!$A:$A,T$5,'Inputs - Monthly by channel'!$B:$B,$D$3)</f>
        <v>32192800</v>
      </c>
      <c r="U11" s="39" t="n">
        <f aca="false">SUMIFS('Inputs - Monthly by channel'!$R:$R,'Inputs - Monthly by channel'!$A:$A,U$5,'Inputs - Monthly by channel'!$B:$B,$D$3)</f>
        <v>31687300</v>
      </c>
      <c r="V11" s="39" t="n">
        <f aca="false">SUMIFS('Inputs - Monthly by channel'!$R:$R,'Inputs - Monthly by channel'!$A:$A,V$5,'Inputs - Monthly by channel'!$B:$B,$D$3)</f>
        <v>30535900</v>
      </c>
    </row>
    <row r="12" customFormat="false" ht="15" hidden="false" customHeight="false" outlineLevel="0" collapsed="false">
      <c r="A12" s="34" t="s">
        <v>80</v>
      </c>
      <c r="B12" s="42" t="n">
        <f aca="false">IFERROR(B11/B6,"")</f>
        <v>8.59439909935266</v>
      </c>
      <c r="C12" s="42" t="n">
        <f aca="false">IFERROR(C11/C6,"")</f>
        <v>9.17541624438975</v>
      </c>
      <c r="D12" s="42" t="n">
        <f aca="false">IFERROR(D11/D6,"")</f>
        <v>9.57122045488331</v>
      </c>
      <c r="E12" s="42" t="n">
        <f aca="false">IFERROR(E11/E6,"")</f>
        <v>9.10472516875603</v>
      </c>
      <c r="F12" s="42" t="str">
        <f aca="false">IFERROR(F11/F6,"")</f>
        <v/>
      </c>
      <c r="G12" s="36" t="str">
        <f aca="false">IFERROR(B12/F12-1,"")</f>
        <v/>
      </c>
      <c r="H12" s="42"/>
      <c r="I12" s="37"/>
      <c r="J12" s="37" t="str">
        <f aca="false">IF(OR(B12="",C12=""),"",IF(B12&gt;C12,"Up",IF(B12&lt;C12,"Down","Flat")))</f>
        <v>Down</v>
      </c>
      <c r="K12" s="42" t="n">
        <f aca="false">IFERROR(K11/K6,"")</f>
        <v>9.11618118653127</v>
      </c>
      <c r="L12" s="42" t="n">
        <f aca="false">IFERROR(L11/L6,"")</f>
        <v>8.41774929469541</v>
      </c>
      <c r="M12" s="42" t="n">
        <f aca="false">IFERROR(M11/M6,"")</f>
        <v>8.75865033311842</v>
      </c>
      <c r="N12" s="42" t="n">
        <f aca="false">IFERROR(N11/N6,"")</f>
        <v>9.1511661949839</v>
      </c>
      <c r="O12" s="42" t="n">
        <f aca="false">IFERROR(O11/O6,"")</f>
        <v>9.26421823790245</v>
      </c>
      <c r="P12" s="42" t="n">
        <f aca="false">IFERROR(P11/P6,"")</f>
        <v>8.66067131486395</v>
      </c>
      <c r="Q12" s="42" t="n">
        <f aca="false">IFERROR(Q11/Q6,"")</f>
        <v>8.90821826067545</v>
      </c>
      <c r="R12" s="42" t="n">
        <f aca="false">IFERROR(R11/R6,"")</f>
        <v>9.11029834536511</v>
      </c>
      <c r="S12" s="42" t="n">
        <f aca="false">IFERROR(S11/S6,"")</f>
        <v>9.19295127183573</v>
      </c>
      <c r="T12" s="42" t="n">
        <f aca="false">IFERROR(T11/T6,"")</f>
        <v>9.57122045488331</v>
      </c>
      <c r="U12" s="42" t="n">
        <f aca="false">IFERROR(U11/U6,"")</f>
        <v>9.17541624438975</v>
      </c>
      <c r="V12" s="42" t="n">
        <f aca="false">IFERROR(V11/V6,"")</f>
        <v>8.59439909935266</v>
      </c>
    </row>
    <row r="13" customFormat="false" ht="15" hidden="false" customHeight="false" outlineLevel="0" collapsed="false">
      <c r="A13" s="34" t="s">
        <v>229</v>
      </c>
      <c r="B13" s="52" t="n">
        <f aca="false">IFERROR(AVERAGEIFS('Inputs - Monthly by channel'!$S:$S,'Inputs - Monthly by channel'!$A:$A,$B$2,'Inputs - Monthly by channel'!$B:$B,$D$3),"")</f>
        <v>15.6041666666667</v>
      </c>
      <c r="C13" s="52" t="n">
        <f aca="false">IFERROR(AVERAGEIFS('Inputs - Monthly by channel'!$S:$S,'Inputs - Monthly by channel'!$A:$A,EDATE($B$2,-1),'Inputs - Monthly by channel'!$B:$B,$D$3),"")</f>
        <v>16.375</v>
      </c>
      <c r="D13" s="52" t="n">
        <f aca="false">IFERROR(AVERAGEIFS('Inputs - Monthly by channel'!$S:$S,'Inputs - Monthly by channel'!$A:$A,EDATE($B$2,-2),'Inputs - Monthly by channel'!$B:$B,$D$3),"")</f>
        <v>15.7083333333333</v>
      </c>
      <c r="E13" s="52" t="n">
        <f aca="false">IFERROR(AVERAGEIFS('Inputs - Monthly by channel'!$S:$S,'Inputs - Monthly by channel'!$A:$A,"&gt;="&amp;$D$2,'Inputs - Monthly by channel'!$A:$A,"&lt;="&amp;$B$2,'Inputs - Monthly by channel'!$B:$B,$D$3),"")</f>
        <v>15.8958333333333</v>
      </c>
      <c r="F13" s="52" t="str">
        <f aca="false">IFERROR(AVERAGEIFS('Inputs - Monthly by channel'!$S:$S,'Inputs - Monthly by channel'!$A:$A,EDATE($B$2,-12),'Inputs - Monthly by channel'!$B:$B,$D$3),"")</f>
        <v/>
      </c>
      <c r="G13" s="36" t="str">
        <f aca="false">IFERROR(B13/F13-1,"")</f>
        <v/>
      </c>
      <c r="H13" s="52" t="n">
        <f aca="false">'Settings and targets'!$Q$30</f>
        <v>15</v>
      </c>
      <c r="I13" s="37" t="str">
        <f aca="false">IF(OR(B13="",H13=""),"",IF(B13&lt;=H13,"Green",IF(B13&lt;=H13*(1+'Settings and targets'!$S$2),"Amber","Red")))</f>
        <v>Amber</v>
      </c>
      <c r="J13" s="37" t="str">
        <f aca="false">IF(OR(B13="",C13=""),"",IF(B13&gt;C13,"Up",IF(B13&lt;C13,"Down","Flat")))</f>
        <v>Down</v>
      </c>
      <c r="K13" s="52" t="n">
        <f aca="false">IFERROR(AVERAGEIFS('Inputs - Monthly by channel'!$S:$S,'Inputs - Monthly by channel'!$A:$A,K$5,'Inputs - Monthly by channel'!$B:$B,$D$3),"")</f>
        <v>19.21875</v>
      </c>
      <c r="L13" s="52" t="n">
        <f aca="false">IFERROR(AVERAGEIFS('Inputs - Monthly by channel'!$S:$S,'Inputs - Monthly by channel'!$A:$A,L$5,'Inputs - Monthly by channel'!$B:$B,$D$3),"")</f>
        <v>18.9791666666667</v>
      </c>
      <c r="M13" s="52" t="n">
        <f aca="false">IFERROR(AVERAGEIFS('Inputs - Monthly by channel'!$S:$S,'Inputs - Monthly by channel'!$A:$A,M$5,'Inputs - Monthly by channel'!$B:$B,$D$3),"")</f>
        <v>19.4583333333333</v>
      </c>
      <c r="N13" s="52" t="n">
        <f aca="false">IFERROR(AVERAGEIFS('Inputs - Monthly by channel'!$S:$S,'Inputs - Monthly by channel'!$A:$A,N$5,'Inputs - Monthly by channel'!$B:$B,$D$3),"")</f>
        <v>17.7604166666667</v>
      </c>
      <c r="O13" s="52" t="n">
        <f aca="false">IFERROR(AVERAGEIFS('Inputs - Monthly by channel'!$S:$S,'Inputs - Monthly by channel'!$A:$A,O$5,'Inputs - Monthly by channel'!$B:$B,$D$3),"")</f>
        <v>18.0416666666667</v>
      </c>
      <c r="P13" s="52" t="n">
        <f aca="false">IFERROR(AVERAGEIFS('Inputs - Monthly by channel'!$S:$S,'Inputs - Monthly by channel'!$A:$A,P$5,'Inputs - Monthly by channel'!$B:$B,$D$3),"")</f>
        <v>18.1041666666667</v>
      </c>
      <c r="Q13" s="52" t="n">
        <f aca="false">IFERROR(AVERAGEIFS('Inputs - Monthly by channel'!$S:$S,'Inputs - Monthly by channel'!$A:$A,Q$5,'Inputs - Monthly by channel'!$B:$B,$D$3),"")</f>
        <v>17.65625</v>
      </c>
      <c r="R13" s="52" t="n">
        <f aca="false">IFERROR(AVERAGEIFS('Inputs - Monthly by channel'!$S:$S,'Inputs - Monthly by channel'!$A:$A,R$5,'Inputs - Monthly by channel'!$B:$B,$D$3),"")</f>
        <v>17.6875</v>
      </c>
      <c r="S13" s="52" t="n">
        <f aca="false">IFERROR(AVERAGEIFS('Inputs - Monthly by channel'!$S:$S,'Inputs - Monthly by channel'!$A:$A,S$5,'Inputs - Monthly by channel'!$B:$B,$D$3),"")</f>
        <v>17.125</v>
      </c>
      <c r="T13" s="52" t="n">
        <f aca="false">IFERROR(AVERAGEIFS('Inputs - Monthly by channel'!$S:$S,'Inputs - Monthly by channel'!$A:$A,T$5,'Inputs - Monthly by channel'!$B:$B,$D$3),"")</f>
        <v>15.7083333333333</v>
      </c>
      <c r="U13" s="52" t="n">
        <f aca="false">IFERROR(AVERAGEIFS('Inputs - Monthly by channel'!$S:$S,'Inputs - Monthly by channel'!$A:$A,U$5,'Inputs - Monthly by channel'!$B:$B,$D$3),"")</f>
        <v>16.375</v>
      </c>
      <c r="V13" s="52" t="n">
        <f aca="false">IFERROR(AVERAGEIFS('Inputs - Monthly by channel'!$S:$S,'Inputs - Monthly by channel'!$A:$A,V$5,'Inputs - Monthly by channel'!$B:$B,$D$3),"")</f>
        <v>15.6041666666667</v>
      </c>
    </row>
    <row r="14" customFormat="false" ht="15" hidden="false" customHeight="false" outlineLevel="0" collapsed="false">
      <c r="A14" s="34" t="s">
        <v>230</v>
      </c>
      <c r="B14" s="53" t="n">
        <f aca="false">IFERROR(AVERAGEIFS('Inputs - Local and organic'!$J:$J,'Inputs - Local and organic'!$A:$A,$B$2,'Inputs - Local and organic'!$B:$B,$D$3),"")</f>
        <v>4.5</v>
      </c>
      <c r="C14" s="53" t="n">
        <f aca="false">IFERROR(AVERAGEIFS('Inputs - Local and organic'!$J:$J,'Inputs - Local and organic'!$A:$A,EDATE($B$2,-1),'Inputs - Local and organic'!$B:$B,$D$3),"")</f>
        <v>4.5</v>
      </c>
      <c r="D14" s="53" t="n">
        <f aca="false">IFERROR(AVERAGEIFS('Inputs - Local and organic'!$J:$J,'Inputs - Local and organic'!$A:$A,EDATE($B$2,-2),'Inputs - Local and organic'!$B:$B,$D$3),"")</f>
        <v>4.5</v>
      </c>
      <c r="E14" s="53" t="n">
        <f aca="false">IFERROR(AVERAGEIFS('Inputs - Local and organic'!$J:$J,'Inputs - Local and organic'!$A:$A,"&gt;="&amp;$D$2,'Inputs - Local and organic'!$A:$A,"&lt;="&amp;$B$2,'Inputs - Local and organic'!$B:$B,$D$3),"")</f>
        <v>4.5</v>
      </c>
      <c r="F14" s="53" t="str">
        <f aca="false">IFERROR(AVERAGEIFS('Inputs - Local and organic'!$J:$J,'Inputs - Local and organic'!$A:$A,EDATE($B$2,-12),'Inputs - Local and organic'!$B:$B,$D$3),"")</f>
        <v/>
      </c>
      <c r="G14" s="36" t="str">
        <f aca="false">IFERROR(B14/F14-1,"")</f>
        <v/>
      </c>
      <c r="H14" s="53"/>
      <c r="I14" s="37"/>
      <c r="J14" s="37" t="str">
        <f aca="false">IF(OR(B14="",C14=""),"",IF(B14&gt;C14,"Up",IF(B14&lt;C14,"Down","Flat")))</f>
        <v>Flat</v>
      </c>
      <c r="K14" s="53" t="n">
        <f aca="false">IFERROR(AVERAGEIFS('Inputs - Local and organic'!$J:$J,'Inputs - Local and organic'!$A:$A,K$5,'Inputs - Local and organic'!$B:$B,$D$3),"")</f>
        <v>4.4</v>
      </c>
      <c r="L14" s="53" t="n">
        <f aca="false">IFERROR(AVERAGEIFS('Inputs - Local and organic'!$J:$J,'Inputs - Local and organic'!$A:$A,L$5,'Inputs - Local and organic'!$B:$B,$D$3),"")</f>
        <v>4.4</v>
      </c>
      <c r="M14" s="53" t="n">
        <f aca="false">IFERROR(AVERAGEIFS('Inputs - Local and organic'!$J:$J,'Inputs - Local and organic'!$A:$A,M$5,'Inputs - Local and organic'!$B:$B,$D$3),"")</f>
        <v>4.4</v>
      </c>
      <c r="N14" s="53" t="n">
        <f aca="false">IFERROR(AVERAGEIFS('Inputs - Local and organic'!$J:$J,'Inputs - Local and organic'!$A:$A,N$5,'Inputs - Local and organic'!$B:$B,$D$3),"")</f>
        <v>4.45</v>
      </c>
      <c r="O14" s="53" t="n">
        <f aca="false">IFERROR(AVERAGEIFS('Inputs - Local and organic'!$J:$J,'Inputs - Local and organic'!$A:$A,O$5,'Inputs - Local and organic'!$B:$B,$D$3),"")</f>
        <v>4.5</v>
      </c>
      <c r="P14" s="53" t="n">
        <f aca="false">IFERROR(AVERAGEIFS('Inputs - Local and organic'!$J:$J,'Inputs - Local and organic'!$A:$A,P$5,'Inputs - Local and organic'!$B:$B,$D$3),"")</f>
        <v>4.4</v>
      </c>
      <c r="Q14" s="53" t="n">
        <f aca="false">IFERROR(AVERAGEIFS('Inputs - Local and organic'!$J:$J,'Inputs - Local and organic'!$A:$A,Q$5,'Inputs - Local and organic'!$B:$B,$D$3),"")</f>
        <v>4.4</v>
      </c>
      <c r="R14" s="53" t="n">
        <f aca="false">IFERROR(AVERAGEIFS('Inputs - Local and organic'!$J:$J,'Inputs - Local and organic'!$A:$A,R$5,'Inputs - Local and organic'!$B:$B,$D$3),"")</f>
        <v>4.5</v>
      </c>
      <c r="S14" s="53" t="n">
        <f aca="false">IFERROR(AVERAGEIFS('Inputs - Local and organic'!$J:$J,'Inputs - Local and organic'!$A:$A,S$5,'Inputs - Local and organic'!$B:$B,$D$3),"")</f>
        <v>4.5</v>
      </c>
      <c r="T14" s="53" t="n">
        <f aca="false">IFERROR(AVERAGEIFS('Inputs - Local and organic'!$J:$J,'Inputs - Local and organic'!$A:$A,T$5,'Inputs - Local and organic'!$B:$B,$D$3),"")</f>
        <v>4.5</v>
      </c>
      <c r="U14" s="53" t="n">
        <f aca="false">IFERROR(AVERAGEIFS('Inputs - Local and organic'!$J:$J,'Inputs - Local and organic'!$A:$A,U$5,'Inputs - Local and organic'!$B:$B,$D$3),"")</f>
        <v>4.5</v>
      </c>
      <c r="V14" s="53" t="n">
        <f aca="false">IFERROR(AVERAGEIFS('Inputs - Local and organic'!$J:$J,'Inputs - Local and organic'!$A:$A,V$5,'Inputs - Local and organic'!$B:$B,$D$3),"")</f>
        <v>4.5</v>
      </c>
    </row>
    <row r="15" customFormat="false" ht="15" hidden="false" customHeight="false" outlineLevel="0" collapsed="false">
      <c r="A15" s="34" t="s">
        <v>231</v>
      </c>
      <c r="B15" s="35" t="n">
        <f aca="false">SUMIFS('Inputs - Local and organic'!$I:$I,'Inputs - Local and organic'!$A:$A,$B$2,'Inputs - Local and organic'!$B:$B,$D$3)</f>
        <v>50</v>
      </c>
      <c r="C15" s="35" t="n">
        <f aca="false">SUMIFS('Inputs - Local and organic'!$I:$I,'Inputs - Local and organic'!$A:$A,EDATE($B$2,-1),'Inputs - Local and organic'!$B:$B,$D$3)</f>
        <v>60</v>
      </c>
      <c r="D15" s="35" t="n">
        <f aca="false">SUMIFS('Inputs - Local and organic'!$I:$I,'Inputs - Local and organic'!$A:$A,EDATE($B$2,-2),'Inputs - Local and organic'!$B:$B,$D$3)</f>
        <v>53</v>
      </c>
      <c r="E15" s="35" t="n">
        <f aca="false">SUMIFS('Inputs - Local and organic'!$I:$I,'Inputs - Local and organic'!$A:$A,"&gt;="&amp;$D$2,'Inputs - Local and organic'!$A:$A,"&lt;="&amp;$B$2,'Inputs - Local and organic'!$B:$B,$D$3)</f>
        <v>163</v>
      </c>
      <c r="F15" s="35" t="n">
        <f aca="false">SUMIFS('Inputs - Local and organic'!$I:$I,'Inputs - Local and organic'!$A:$A,EDATE($B$2,-12),'Inputs - Local and organic'!$B:$B,$D$3)</f>
        <v>0</v>
      </c>
      <c r="G15" s="36" t="str">
        <f aca="false">IFERROR(B15/F15-1,"")</f>
        <v/>
      </c>
      <c r="H15" s="35"/>
      <c r="I15" s="37"/>
      <c r="J15" s="37" t="str">
        <f aca="false">IF(OR(B15="",C15=""),"",IF(B15&gt;C15,"Up",IF(B15&lt;C15,"Down","Flat")))</f>
        <v>Down</v>
      </c>
      <c r="K15" s="35" t="n">
        <f aca="false">SUMIFS('Inputs - Local and organic'!$I:$I,'Inputs - Local and organic'!$A:$A,K$5,'Inputs - Local and organic'!$B:$B,$D$3)</f>
        <v>49</v>
      </c>
      <c r="L15" s="35" t="n">
        <f aca="false">SUMIFS('Inputs - Local and organic'!$I:$I,'Inputs - Local and organic'!$A:$A,L$5,'Inputs - Local and organic'!$B:$B,$D$3)</f>
        <v>51</v>
      </c>
      <c r="M15" s="35" t="n">
        <f aca="false">SUMIFS('Inputs - Local and organic'!$I:$I,'Inputs - Local and organic'!$A:$A,M$5,'Inputs - Local and organic'!$B:$B,$D$3)</f>
        <v>63</v>
      </c>
      <c r="N15" s="35" t="n">
        <f aca="false">SUMIFS('Inputs - Local and organic'!$I:$I,'Inputs - Local and organic'!$A:$A,N$5,'Inputs - Local and organic'!$B:$B,$D$3)</f>
        <v>66</v>
      </c>
      <c r="O15" s="35" t="n">
        <f aca="false">SUMIFS('Inputs - Local and organic'!$I:$I,'Inputs - Local and organic'!$A:$A,O$5,'Inputs - Local and organic'!$B:$B,$D$3)</f>
        <v>50</v>
      </c>
      <c r="P15" s="35" t="n">
        <f aca="false">SUMIFS('Inputs - Local and organic'!$I:$I,'Inputs - Local and organic'!$A:$A,P$5,'Inputs - Local and organic'!$B:$B,$D$3)</f>
        <v>52</v>
      </c>
      <c r="Q15" s="35" t="n">
        <f aca="false">SUMIFS('Inputs - Local and organic'!$I:$I,'Inputs - Local and organic'!$A:$A,Q$5,'Inputs - Local and organic'!$B:$B,$D$3)</f>
        <v>39</v>
      </c>
      <c r="R15" s="35" t="n">
        <f aca="false">SUMIFS('Inputs - Local and organic'!$I:$I,'Inputs - Local and organic'!$A:$A,R$5,'Inputs - Local and organic'!$B:$B,$D$3)</f>
        <v>49</v>
      </c>
      <c r="S15" s="35" t="n">
        <f aca="false">SUMIFS('Inputs - Local and organic'!$I:$I,'Inputs - Local and organic'!$A:$A,S$5,'Inputs - Local and organic'!$B:$B,$D$3)</f>
        <v>53</v>
      </c>
      <c r="T15" s="35" t="n">
        <f aca="false">SUMIFS('Inputs - Local and organic'!$I:$I,'Inputs - Local and organic'!$A:$A,T$5,'Inputs - Local and organic'!$B:$B,$D$3)</f>
        <v>53</v>
      </c>
      <c r="U15" s="35" t="n">
        <f aca="false">SUMIFS('Inputs - Local and organic'!$I:$I,'Inputs - Local and organic'!$A:$A,U$5,'Inputs - Local and organic'!$B:$B,$D$3)</f>
        <v>60</v>
      </c>
      <c r="V15" s="35" t="n">
        <f aca="false">SUMIFS('Inputs - Local and organic'!$I:$I,'Inputs - Local and organic'!$A:$A,V$5,'Inputs - Local and organic'!$B:$B,$D$3)</f>
        <v>50</v>
      </c>
    </row>
    <row r="16" customFormat="false" ht="15" hidden="false" customHeight="false" outlineLevel="0" collapsed="false">
      <c r="A16" s="54" t="s">
        <v>232</v>
      </c>
      <c r="B16" s="35" t="n">
        <f aca="false">SUMIFS('Inputs - Monthly by channel'!$O:$O,'Inputs - Monthly by channel'!$A:$A,$B$2,'Inputs - Monthly by channel'!$B:$B,$D$3)</f>
        <v>1488</v>
      </c>
      <c r="C16" s="35" t="n">
        <f aca="false">SUMIFS('Inputs - Monthly by channel'!$O:$O,'Inputs - Monthly by channel'!$A:$A,EDATE($B$2,-1),'Inputs - Monthly by channel'!$B:$B,$D$3)</f>
        <v>1503</v>
      </c>
      <c r="D16" s="35" t="n">
        <f aca="false">SUMIFS('Inputs - Monthly by channel'!$O:$O,'Inputs - Monthly by channel'!$A:$A,EDATE($B$2,-2),'Inputs - Monthly by channel'!$B:$B,$D$3)</f>
        <v>1453</v>
      </c>
      <c r="E16" s="35" t="n">
        <f aca="false">SUMIFS('Inputs - Monthly by channel'!$O:$O,'Inputs - Monthly by channel'!$A:$A,"&gt;="&amp;$D$2,'Inputs - Monthly by channel'!$A:$A,"&lt;="&amp;$B$2,'Inputs - Monthly by channel'!$B:$B,$D$3)</f>
        <v>4444</v>
      </c>
      <c r="F16" s="35" t="n">
        <f aca="false">SUMIFS('Inputs - Monthly by channel'!$O:$O,'Inputs - Monthly by channel'!$A:$A,EDATE($B$2,-12),'Inputs - Monthly by channel'!$B:$B,$D$3)</f>
        <v>0</v>
      </c>
      <c r="G16" s="36" t="str">
        <f aca="false">IFERROR(B16/F16-1,"")</f>
        <v/>
      </c>
      <c r="H16" s="35"/>
      <c r="I16" s="37"/>
      <c r="J16" s="37" t="str">
        <f aca="false">IF(OR(B16="",C16=""),"",IF(B16&gt;C16,"Up",IF(B16&lt;C16,"Down","Flat")))</f>
        <v>Down</v>
      </c>
      <c r="K16" s="35" t="n">
        <f aca="false">SUMIFS('Inputs - Monthly by channel'!$O:$O,'Inputs - Monthly by channel'!$A:$A,K$5,'Inputs - Monthly by channel'!$B:$B,$D$3)</f>
        <v>1188</v>
      </c>
      <c r="L16" s="35" t="n">
        <f aca="false">SUMIFS('Inputs - Monthly by channel'!$O:$O,'Inputs - Monthly by channel'!$A:$A,L$5,'Inputs - Monthly by channel'!$B:$B,$D$3)</f>
        <v>1178</v>
      </c>
      <c r="M16" s="35" t="n">
        <f aca="false">SUMIFS('Inputs - Monthly by channel'!$O:$O,'Inputs - Monthly by channel'!$A:$A,M$5,'Inputs - Monthly by channel'!$B:$B,$D$3)</f>
        <v>1143</v>
      </c>
      <c r="N16" s="35" t="n">
        <f aca="false">SUMIFS('Inputs - Monthly by channel'!$O:$O,'Inputs - Monthly by channel'!$A:$A,N$5,'Inputs - Monthly by channel'!$B:$B,$D$3)</f>
        <v>1240</v>
      </c>
      <c r="O16" s="35" t="n">
        <f aca="false">SUMIFS('Inputs - Monthly by channel'!$O:$O,'Inputs - Monthly by channel'!$A:$A,O$5,'Inputs - Monthly by channel'!$B:$B,$D$3)</f>
        <v>1309</v>
      </c>
      <c r="P16" s="35" t="n">
        <f aca="false">SUMIFS('Inputs - Monthly by channel'!$O:$O,'Inputs - Monthly by channel'!$A:$A,P$5,'Inputs - Monthly by channel'!$B:$B,$D$3)</f>
        <v>1353</v>
      </c>
      <c r="Q16" s="35" t="n">
        <f aca="false">SUMIFS('Inputs - Monthly by channel'!$O:$O,'Inputs - Monthly by channel'!$A:$A,Q$5,'Inputs - Monthly by channel'!$B:$B,$D$3)</f>
        <v>1293</v>
      </c>
      <c r="R16" s="35" t="n">
        <f aca="false">SUMIFS('Inputs - Monthly by channel'!$O:$O,'Inputs - Monthly by channel'!$A:$A,R$5,'Inputs - Monthly by channel'!$B:$B,$D$3)</f>
        <v>1312</v>
      </c>
      <c r="S16" s="35" t="n">
        <f aca="false">SUMIFS('Inputs - Monthly by channel'!$O:$O,'Inputs - Monthly by channel'!$A:$A,S$5,'Inputs - Monthly by channel'!$B:$B,$D$3)</f>
        <v>1352</v>
      </c>
      <c r="T16" s="35" t="n">
        <f aca="false">SUMIFS('Inputs - Monthly by channel'!$O:$O,'Inputs - Monthly by channel'!$A:$A,T$5,'Inputs - Monthly by channel'!$B:$B,$D$3)</f>
        <v>1453</v>
      </c>
      <c r="U16" s="35" t="n">
        <f aca="false">SUMIFS('Inputs - Monthly by channel'!$O:$O,'Inputs - Monthly by channel'!$A:$A,U$5,'Inputs - Monthly by channel'!$B:$B,$D$3)</f>
        <v>1503</v>
      </c>
      <c r="V16" s="35" t="n">
        <f aca="false">SUMIFS('Inputs - Monthly by channel'!$O:$O,'Inputs - Monthly by channel'!$A:$A,V$5,'Inputs - Monthly by channel'!$B:$B,$D$3)</f>
        <v>1488</v>
      </c>
    </row>
    <row r="17" customFormat="false" ht="15" hidden="false" customHeight="true" outlineLevel="0" collapsed="false">
      <c r="A17" s="22" t="s">
        <v>233</v>
      </c>
      <c r="B17" s="22"/>
      <c r="C17" s="22"/>
      <c r="D17" s="22"/>
      <c r="E17" s="22"/>
      <c r="F17" s="22"/>
      <c r="G17" s="22"/>
      <c r="H17" s="22"/>
      <c r="I17" s="22"/>
      <c r="J17" s="22"/>
    </row>
    <row r="18" customFormat="false" ht="15" hidden="false" customHeight="false" outlineLevel="0" collapsed="false">
      <c r="A18" s="22"/>
      <c r="B18" s="22"/>
      <c r="C18" s="22"/>
      <c r="D18" s="22"/>
      <c r="E18" s="22"/>
      <c r="F18" s="22"/>
      <c r="G18" s="22"/>
      <c r="H18" s="22"/>
      <c r="I18" s="22"/>
      <c r="J18" s="22"/>
    </row>
    <row r="20" customFormat="false" ht="21.75" hidden="false" customHeight="true" outlineLevel="0" collapsed="false">
      <c r="A20" s="55" t="s">
        <v>234</v>
      </c>
      <c r="B20" s="55"/>
      <c r="C20" s="55"/>
      <c r="D20" s="55"/>
      <c r="E20" s="55"/>
      <c r="F20" s="55"/>
      <c r="G20" s="55"/>
      <c r="H20" s="55"/>
      <c r="I20" s="55"/>
      <c r="J20" s="55"/>
    </row>
    <row r="21" customFormat="false" ht="21.75" hidden="false" customHeight="true" outlineLevel="0" collapsed="false">
      <c r="A21" s="55"/>
      <c r="B21" s="55"/>
      <c r="C21" s="55"/>
      <c r="D21" s="55"/>
      <c r="E21" s="55"/>
      <c r="F21" s="55"/>
      <c r="G21" s="55"/>
      <c r="H21" s="55"/>
      <c r="I21" s="55"/>
      <c r="J21" s="55"/>
    </row>
    <row r="22" customFormat="false" ht="21.75" hidden="false" customHeight="true" outlineLevel="0" collapsed="false">
      <c r="A22" s="55"/>
      <c r="B22" s="55"/>
      <c r="C22" s="55"/>
      <c r="D22" s="55"/>
      <c r="E22" s="55"/>
      <c r="F22" s="55"/>
      <c r="G22" s="55"/>
      <c r="H22" s="55"/>
      <c r="I22" s="55"/>
      <c r="J22" s="55"/>
    </row>
    <row r="23" customFormat="false" ht="21.75" hidden="false" customHeight="true" outlineLevel="0" collapsed="false">
      <c r="A23" s="55"/>
      <c r="B23" s="55"/>
      <c r="C23" s="55"/>
      <c r="D23" s="55"/>
      <c r="E23" s="55"/>
      <c r="F23" s="55"/>
      <c r="G23" s="55"/>
      <c r="H23" s="55"/>
      <c r="I23" s="55"/>
      <c r="J23" s="55"/>
    </row>
    <row r="24" customFormat="false" ht="21.75" hidden="false" customHeight="true" outlineLevel="0" collapsed="false">
      <c r="A24" s="55"/>
      <c r="B24" s="55"/>
      <c r="C24" s="55"/>
      <c r="D24" s="55"/>
      <c r="E24" s="55"/>
      <c r="F24" s="55"/>
      <c r="G24" s="55"/>
      <c r="H24" s="55"/>
      <c r="I24" s="55"/>
      <c r="J24" s="55"/>
    </row>
    <row r="26" customFormat="false" ht="15" hidden="false" customHeight="false" outlineLevel="0" collapsed="false">
      <c r="A26" s="13" t="s">
        <v>91</v>
      </c>
    </row>
  </sheetData>
  <sheetProtection sheet="true"/>
  <mergeCells count="2">
    <mergeCell ref="A17:J18"/>
    <mergeCell ref="A20:J24"/>
  </mergeCells>
  <conditionalFormatting sqref="K6:V6">
    <cfRule type="colorScale" priority="2">
      <colorScale>
        <cfvo type="min" val="0"/>
        <cfvo type="max" val="0"/>
        <color rgb="FFFFFFFF"/>
        <color rgb="FF5B9BD5"/>
      </colorScale>
    </cfRule>
  </conditionalFormatting>
  <conditionalFormatting sqref="K7:V7">
    <cfRule type="colorScale" priority="3">
      <colorScale>
        <cfvo type="min" val="0"/>
        <cfvo type="max" val="0"/>
        <color rgb="FFFFFFFF"/>
        <color rgb="FF5B9BD5"/>
      </colorScale>
    </cfRule>
  </conditionalFormatting>
  <conditionalFormatting sqref="K8:V8">
    <cfRule type="colorScale" priority="4">
      <colorScale>
        <cfvo type="min" val="0"/>
        <cfvo type="max" val="0"/>
        <color rgb="FFFFFFFF"/>
        <color rgb="FF5B9BD5"/>
      </colorScale>
    </cfRule>
  </conditionalFormatting>
  <conditionalFormatting sqref="K9:V9">
    <cfRule type="colorScale" priority="5">
      <colorScale>
        <cfvo type="min" val="0"/>
        <cfvo type="max" val="0"/>
        <color rgb="FFFFFFFF"/>
        <color rgb="FF5B9BD5"/>
      </colorScale>
    </cfRule>
  </conditionalFormatting>
  <conditionalFormatting sqref="K10:V10">
    <cfRule type="colorScale" priority="6">
      <colorScale>
        <cfvo type="min" val="0"/>
        <cfvo type="max" val="0"/>
        <color rgb="FFFFFFFF"/>
        <color rgb="FF5B9BD5"/>
      </colorScale>
    </cfRule>
  </conditionalFormatting>
  <conditionalFormatting sqref="K11:V11">
    <cfRule type="colorScale" priority="7">
      <colorScale>
        <cfvo type="min" val="0"/>
        <cfvo type="max" val="0"/>
        <color rgb="FFFFFFFF"/>
        <color rgb="FF5B9BD5"/>
      </colorScale>
    </cfRule>
  </conditionalFormatting>
  <conditionalFormatting sqref="K12:V12">
    <cfRule type="colorScale" priority="8">
      <colorScale>
        <cfvo type="min" val="0"/>
        <cfvo type="max" val="0"/>
        <color rgb="FFFFFFFF"/>
        <color rgb="FF5B9BD5"/>
      </colorScale>
    </cfRule>
  </conditionalFormatting>
  <conditionalFormatting sqref="K13:V13">
    <cfRule type="colorScale" priority="9">
      <colorScale>
        <cfvo type="min" val="0"/>
        <cfvo type="max" val="0"/>
        <color rgb="FFFFFFFF"/>
        <color rgb="FF5B9BD5"/>
      </colorScale>
    </cfRule>
  </conditionalFormatting>
  <conditionalFormatting sqref="K14:V14">
    <cfRule type="colorScale" priority="10">
      <colorScale>
        <cfvo type="min" val="0"/>
        <cfvo type="max" val="0"/>
        <color rgb="FFFFFFFF"/>
        <color rgb="FF5B9BD5"/>
      </colorScale>
    </cfRule>
  </conditionalFormatting>
  <conditionalFormatting sqref="K15:V15">
    <cfRule type="colorScale" priority="11">
      <colorScale>
        <cfvo type="min" val="0"/>
        <cfvo type="max" val="0"/>
        <color rgb="FFFFFFFF"/>
        <color rgb="FF5B9BD5"/>
      </colorScale>
    </cfRule>
  </conditionalFormatting>
  <conditionalFormatting sqref="K16:V16">
    <cfRule type="colorScale" priority="12">
      <colorScale>
        <cfvo type="min" val="0"/>
        <cfvo type="max" val="0"/>
        <color rgb="FFFFFFFF"/>
        <color rgb="FF5B9BD5"/>
      </colorScale>
    </cfRule>
  </conditionalFormatting>
  <conditionalFormatting sqref="I6:I16">
    <cfRule type="cellIs" priority="13" operator="equal" aboveAverage="0" equalAverage="0" bottom="0" percent="0" rank="0" text="" dxfId="6">
      <formula>"Green"</formula>
    </cfRule>
    <cfRule type="cellIs" priority="14" operator="equal" aboveAverage="0" equalAverage="0" bottom="0" percent="0" rank="0" text="" dxfId="7">
      <formula>"Amber"</formula>
    </cfRule>
    <cfRule type="cellIs" priority="15" operator="equal" aboveAverage="0" equalAverage="0" bottom="0" percent="0" rank="0" text="" dxfId="5">
      <formula>"Red"</formula>
    </cfRule>
  </conditionalFormatting>
  <conditionalFormatting sqref="J6:J16">
    <cfRule type="cellIs" priority="16" operator="equal" aboveAverage="0" equalAverage="0" bottom="0" percent="0" rank="0" text="" dxfId="10">
      <formula>"Up"</formula>
    </cfRule>
    <cfRule type="cellIs" priority="17" operator="equal" aboveAverage="0" equalAverage="0" bottom="0" percent="0" rank="0" text="" dxfId="11">
      <formula>"Down"</formula>
    </cfRule>
  </conditionalFormatting>
  <dataValidations count="2">
    <dataValidation allowBlank="false" errorStyle="stop" operator="between" showDropDown="false" showErrorMessage="false" showInputMessage="false" sqref="B2" type="list">
      <formula1>MonthsList</formula1>
      <formula2>0</formula2>
    </dataValidation>
    <dataValidation allowBlank="false" errorStyle="stop" operator="between" showDropDown="false" showErrorMessage="false" showInputMessage="false" sqref="B3" type="list">
      <formula1>UnitsAll</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&amp;L&amp;"Arial,Regular"Template by Gaurav Phogat, gauravphogat.com&amp;RPage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2026-10-06T16:43:46Z</dcterms:created>
  <dc:creator>openpyxl</dc:creator>
  <dc:description/>
  <dc:language>en-US</dc:language>
  <cp:lastModifiedBy/>
  <dcterms:modified xsi:type="dcterms:W3CDTF">2026-10-06T16:43:51Z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